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wnloads\"/>
    </mc:Choice>
  </mc:AlternateContent>
  <bookViews>
    <workbookView xWindow="0" yWindow="0" windowWidth="28800" windowHeight="11700" tabRatio="851" activeTab="10"/>
  </bookViews>
  <sheets>
    <sheet name="Podsumowanie" sheetId="1" r:id="rId1"/>
    <sheet name="SW dolnośląskiego" sheetId="2" r:id="rId2"/>
    <sheet name="SW kujawsko-pomorskiego" sheetId="3" r:id="rId3"/>
    <sheet name="SW lubelskiego" sheetId="5" r:id="rId4"/>
    <sheet name="SW lubuskiego" sheetId="4" r:id="rId5"/>
    <sheet name="SW łódzkiego" sheetId="7" r:id="rId6"/>
    <sheet name="SW małopolskiego" sheetId="6" r:id="rId7"/>
    <sheet name="SW mazowieckiego" sheetId="22" r:id="rId8"/>
    <sheet name="SW opolskiego" sheetId="9" r:id="rId9"/>
    <sheet name="SW podkarpackiego" sheetId="10" r:id="rId10"/>
    <sheet name="SW podlaskiego" sheetId="11" r:id="rId11"/>
    <sheet name="SW pomorskiego" sheetId="12" r:id="rId12"/>
    <sheet name="SW śląskiego" sheetId="13" r:id="rId13"/>
    <sheet name="SW świętokrzyskiego" sheetId="14" r:id="rId14"/>
    <sheet name="SW warmińsko-mazurskiego" sheetId="15" r:id="rId15"/>
    <sheet name="SW wielkopolskiego" sheetId="16" r:id="rId16"/>
    <sheet name="SW zachodniopomorskiego" sheetId="17" r:id="rId17"/>
    <sheet name="MRiRW" sheetId="23" r:id="rId18"/>
    <sheet name="ARiMR" sheetId="20" r:id="rId19"/>
    <sheet name="KOWR" sheetId="19" r:id="rId20"/>
  </sheets>
  <definedNames>
    <definedName name="_xlnm.Print_Area" localSheetId="5">'SW łódzkiego'!$A$1:$S$14</definedName>
    <definedName name="_xlnm.Print_Area" localSheetId="6">'SW małopolskiego'!$A$3:$S$5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9" i="10" l="1"/>
  <c r="R29" i="16"/>
  <c r="Q29" i="16"/>
  <c r="R22" i="23"/>
  <c r="Q22" i="23"/>
  <c r="S22" i="23" l="1"/>
  <c r="R19" i="2"/>
  <c r="Q19" i="2"/>
  <c r="Q15" i="5"/>
  <c r="P15" i="5"/>
  <c r="R16" i="7"/>
  <c r="Q16" i="7"/>
  <c r="R13" i="22"/>
  <c r="Q13" i="22"/>
  <c r="R17" i="4"/>
  <c r="Q17" i="4"/>
  <c r="R15" i="5" l="1"/>
  <c r="S17" i="4"/>
  <c r="S19" i="2"/>
  <c r="S16" i="7"/>
  <c r="R20" i="6"/>
  <c r="Q20" i="6"/>
  <c r="S20" i="6" s="1"/>
  <c r="S13" i="22" l="1"/>
  <c r="R13" i="9"/>
  <c r="Q8" i="9"/>
  <c r="Q7" i="9"/>
  <c r="Q6" i="9"/>
  <c r="Q29" i="10"/>
  <c r="R15" i="11"/>
  <c r="Q15" i="11"/>
  <c r="R20" i="12"/>
  <c r="Q20" i="12"/>
  <c r="R15" i="13"/>
  <c r="Q15" i="13"/>
  <c r="R15" i="20"/>
  <c r="Q15" i="20"/>
  <c r="R13" i="15"/>
  <c r="Q13" i="15"/>
  <c r="S13" i="15" s="1"/>
  <c r="S15" i="20" l="1"/>
  <c r="S15" i="13"/>
  <c r="S20" i="12"/>
  <c r="S15" i="11"/>
  <c r="S29" i="16"/>
  <c r="Q13" i="9"/>
  <c r="S13" i="9" s="1"/>
  <c r="S29" i="10"/>
  <c r="Q20" i="17"/>
  <c r="R20" i="17"/>
  <c r="S20" i="17" l="1"/>
  <c r="D25" i="1"/>
  <c r="C25" i="1"/>
  <c r="Q13" i="14" l="1"/>
  <c r="S13" i="14" s="1"/>
  <c r="R10" i="19" l="1"/>
  <c r="Q10" i="19"/>
  <c r="S10" i="19" l="1"/>
  <c r="Q15" i="3"/>
  <c r="S15" i="3" l="1"/>
</calcChain>
</file>

<file path=xl/sharedStrings.xml><?xml version="1.0" encoding="utf-8"?>
<sst xmlns="http://schemas.openxmlformats.org/spreadsheetml/2006/main" count="2657" uniqueCount="1037">
  <si>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</si>
  <si>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</si>
  <si>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</si>
  <si>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</si>
  <si>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</si>
  <si>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</si>
  <si>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</si>
  <si>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</si>
  <si>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</si>
  <si>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</si>
  <si>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</si>
  <si>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</si>
  <si>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</si>
  <si>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</si>
  <si>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</si>
  <si>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</si>
  <si>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</si>
  <si>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</si>
  <si>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</si>
  <si>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</si>
  <si>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</si>
  <si>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</si>
  <si>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</si>
  <si>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</si>
  <si>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</si>
  <si>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</si>
  <si>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</si>
  <si>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</si>
  <si>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</si>
  <si>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</si>
  <si>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</si>
  <si>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</si>
  <si>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</si>
  <si>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</si>
  <si>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</si>
  <si>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</si>
  <si>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liczba </t>
  </si>
  <si>
    <t>kwota</t>
  </si>
  <si>
    <t>RAZEM</t>
  </si>
  <si>
    <t>Jednostki wsparcia sieci</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</si>
  <si>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</si>
  <si>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</si>
  <si>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</si>
  <si>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</si>
  <si>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</si>
  <si>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</si>
  <si>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</si>
  <si>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</si>
  <si>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</si>
  <si>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</si>
  <si>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</si>
  <si>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</si>
  <si>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</si>
  <si>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</si>
  <si>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</si>
  <si>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</si>
  <si>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Agencja Restrukturyzacji i Modernizacji Rolnictwa</t>
  </si>
  <si>
    <t>Krajowy Ośrodek Wsparcia Rolnictwa</t>
  </si>
  <si>
    <t>Razem</t>
  </si>
  <si>
    <t>Promowanie włączenia społecznego, zmniejszenia ubóstwa oraz rozwoju gospodarczego na obszarach wiejskich</t>
  </si>
  <si>
    <t>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</si>
  <si>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t>
  </si>
  <si>
    <t>Informowanie o PROW na lata 2014-2020 w punkcie informacyjnym</t>
  </si>
  <si>
    <t>-</t>
  </si>
  <si>
    <t>I-IV</t>
  </si>
  <si>
    <t>Ogół społeczeństwa, beneficjenci, potencjalni beneficjenci</t>
  </si>
  <si>
    <t>n/d</t>
  </si>
  <si>
    <t>Ułatwienie transferu wiedzy i innowacji w rolnictwie i leśnictwie oraz na obszarach wiejskich
Wspieranie organizacji łańcucha żywnościowego
Promowanie włączenia społecznego, zmniejszenia ubóstwa oraz rozwoju gospodarczego na obszarach wiejskich</t>
  </si>
  <si>
    <t>Ułatwienie transferu wiedzy i innowacji w rolnictwie i leśnictwie oraz na obszarach wiejskich</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</si>
  <si>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</si>
  <si>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III-IV</t>
  </si>
  <si>
    <t>Strona internetowa</t>
  </si>
  <si>
    <t>Promowanie włączenia społecznego, ograniczenia ubóstwa i rozwoju gospodarczego na obszarach wiejskich</t>
  </si>
  <si>
    <t>II-IV</t>
  </si>
  <si>
    <t>r</t>
  </si>
  <si>
    <t>Upowszechnianie wiedzy ogólnej i szczegółowej na temat PROW 2014-2020, rezultatów jego realizacji oraz informowanie o wkładzie UE w realizację PROW 2014-2020.</t>
  </si>
  <si>
    <t xml:space="preserve">Podniesienie jakości wdrażania PROW
 Informowanie społeczeństwa i potencjalnych beneficjentów o polityce rozwoju obszarów wiejskich i wsparciu finansowym
</t>
  </si>
  <si>
    <t>Audycje, programy, spoty w radio, telewizji i Internecie
Słuchalność/oglądalność audycji, programów, spotów</t>
  </si>
  <si>
    <t xml:space="preserve"> Promowanie włączenia społecznego, zmniejszenia ubóstwa oraz rozwoju gospodarczego na obszarach wiejskich</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</si>
  <si>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</si>
  <si>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</si>
  <si>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Potencjalni beneficjenci, beneficjenci, instytucje zaangażowane pośrednio we wdrażanie programu</t>
  </si>
  <si>
    <t xml:space="preserve">Ułatwienie transferu wiedzy i innowacji w rolnictwie i leśnictwie oraz na obszarach wiejskich; 
</t>
  </si>
  <si>
    <t xml:space="preserve">Podniesienie jakości wdrażania PROW;
Informowanie społeczeństwa i potencjalnych beneficjentów o polityce rozwoju obszarów wiejskich i wsparciu finansowym
</t>
  </si>
  <si>
    <t>Upowszechnianie wiedzy ogólnej na temat PROW 2014-2020, rezultatów jego realizacji oraz informowanie o wkładzie UE w realizację PROW 2014-2020</t>
  </si>
  <si>
    <t>Punkt informacyjny poświęcony PROW 2014-2020</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</si>
  <si>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</si>
  <si>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punkt informacyjny</t>
  </si>
  <si>
    <t>Ogół społeczeństwa, beneficjenci i potencjalni beneficjenci PROW 2014-2020</t>
  </si>
  <si>
    <t>Budżet PT PROW 2014-2020 operacji 
(brutto w zł)</t>
  </si>
  <si>
    <t>Promowanie włączenia społecznego, zmniejszenia ubóstwa oraz rozwoju gospodarczego na obszarach wiejskich.</t>
  </si>
  <si>
    <t>Ogół społeczeństwa, Beneficjenci i potencjalni beneficjenci</t>
  </si>
  <si>
    <t>Podniesienie jakości wdrażania PROW, Informowanie społeczeństwa i potencjalnych beneficjentów o polityce rozwoju obszarów wiejskich i wsparciu finansowym.</t>
  </si>
  <si>
    <t>Ogół społeczeństwa, potencjalni beneficjenci, beneficjenci</t>
  </si>
  <si>
    <t>Podniesienie jakości wdrażania PROW</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</si>
  <si>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</si>
  <si>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 xml:space="preserve">Ogół społeczeństwa
Beneficjenci PROW 2014-2020
Potencjalni beneficjenci PROW 2014-2020
</t>
  </si>
  <si>
    <t>1</t>
  </si>
  <si>
    <t>III</t>
  </si>
  <si>
    <t>Szkolenia, seminaria, warsztaty</t>
  </si>
  <si>
    <t>Potencjalni beneficjenci i beneficjenci</t>
  </si>
  <si>
    <t>Szkolenia/ seminaria informacyjne
Uczestnicy szkoleń/ seminariów informacyjnych</t>
  </si>
  <si>
    <t>Podniesienie jakości wdrażania PROW
Informowanie społeczeństwa i potencjalnych beneficjentów o polityce rozwoju obszarów wiejskich i wsparciu finansowym
Wspieranie innowacji w rolnictwie, produkcji żywności, leśnictwie i na obszarach wiejskich</t>
  </si>
  <si>
    <t>Ogół społeczeństwa, potencjalni beneficjenci i beneficjenci</t>
  </si>
  <si>
    <t>Zwiększenie świadomości i wiedzy wśród potencjalnych beneficjentów/ beneficjentów PROW 2014-2020;Poszerzenie grupy zainteresowanych PROW 2014-2020;Przełamanie negatywnych stereotypów dotyczących życia na obszarach wiejskich;</t>
  </si>
  <si>
    <t>Szkolenia, spotkania, warsztaty, seminaria, punkty informacyjne, stoiska informacyjno-promocyjne</t>
  </si>
  <si>
    <t>Potencjalni beneficjenci, beneficjenci</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</si>
  <si>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</si>
  <si>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Publikacja informacji nt. PROW 2014-2020 na stronie internetowej</t>
  </si>
  <si>
    <t>Odwiedziny strony internetowej
Unikalni użytkownicy strony internetowej</t>
  </si>
  <si>
    <t>Współpraca Departamentu Rozwoju Obszarów Wiejskich  ze środkami masowego przekazu</t>
  </si>
  <si>
    <t>Audycje, programy w radio i telewizji</t>
  </si>
  <si>
    <t>Audycja, programy w radio i telewizji
Słuchalność/ oglądalność audycji i programów</t>
  </si>
  <si>
    <t>Beneficjenci i potencjalni beneficjenci PROW 2014-2020 w 
województwie wielkopolskim, ogół społeczeństwa, media</t>
  </si>
  <si>
    <t>Liczba stron internetowych</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</si>
  <si>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</si>
  <si>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Ogół Społeczeństwa</t>
  </si>
  <si>
    <t>Kampania informacyjno-edukacyjna w telewizji ogólnopolskiej</t>
  </si>
  <si>
    <t>ARiMR</t>
  </si>
  <si>
    <t xml:space="preserve">Łączna liczba audycji wyemitowanych w telewizji ogólnopolskiej 
Oglądalność audycji </t>
  </si>
  <si>
    <t>Działania informacyjne i promocyjne realizowane w ramach PROW 2014-2020</t>
  </si>
  <si>
    <t>KOWR</t>
  </si>
  <si>
    <t>Organizacja szkolenia dla pracowników punktów informacyjnych i doradców</t>
  </si>
  <si>
    <t>Pracownicy punktów informacyjnych</t>
  </si>
  <si>
    <t>Szkolenie dla pracowników punktów informacyjnych i doradców
Uczestnicy szkoleń dla pracowników punktów informacyjnych i doradców</t>
  </si>
  <si>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</si>
  <si>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</si>
  <si>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</si>
  <si>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</si>
  <si>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Ogół społeczeństwa, potencjalni beneficjenci, beneficjenci, instytucje zaangażowane pośrednio we wdrażanie Programu</t>
  </si>
  <si>
    <t>1. Upowszechnianie wiedzy ogólnej i szczegółowej na temat PROW 2014-2020, rezultatów jego realizacji oraz informowanie o wkładzie UE w realizację PROW 2014-2020</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</si>
  <si>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</si>
  <si>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t xml:space="preserve">Celem operacji jest przekazanie informacji o Programie, rezultatach PROW 2014-2020 oraz przykładach zrealizowanych operacji w ramach Programu.  </t>
  </si>
  <si>
    <t xml:space="preserve"> Upowszechnianie wiedzy ogólnej i szczegółowej na temat PROW 2014-2020, rezultatów jego realizacji oraz informowanie o wkładzie UE w realizację PROW 2014-2020</t>
  </si>
  <si>
    <t>Samorząd Województwa Dolnośląskiego</t>
  </si>
  <si>
    <t>Zapewnienie informacji pracownikom punktów informacyjnych, PIFE oraz doradcom i LGD</t>
  </si>
  <si>
    <t>Organizacja szkoleń dla potencjalnych beneficjentów i beneficjentów</t>
  </si>
  <si>
    <t>Organizacja stoisk informacyjno-promocyjnych PROW 2014-2020</t>
  </si>
  <si>
    <t>Organizacja spotkań informacyjno-promocyjnych w siedzibie Departamentu Rozwoju Obszarów Wiejskich oraz stoisk informacyjno-promocyjnych dla potencjalnych beneficjentów i beneficjentów</t>
  </si>
  <si>
    <t xml:space="preserve">Upowszechnianie wiedzy ogólnej i szczegółowej na temat PROW 2014-2020, rezultatów jego realizacji oraz informowanie o wkładzie UE w realizację PROW 2014-2020
</t>
  </si>
  <si>
    <t>Samorząd Województwa Lubelskiego</t>
  </si>
  <si>
    <t>III,IV</t>
  </si>
  <si>
    <t>Zwiększenie rentowności gospodarstw i konkurencyjność. 
Promowanie włączenia społecznego, zmniejszenia ubóstwa oraz rozwoju gospodarczego na obszarach wiejskich</t>
  </si>
  <si>
    <t>1.Upowszechnianie wiedzy ogólnej i szczegółowej na temat PROW 2014-2020, rezultatów jego realizacji oraz informowanie o wkładzie UE w realizację PROW 2014-2020</t>
  </si>
  <si>
    <t>Zwiększenie świadomości i wiedzy wśród potencjalnych beneficjentów/ beneficjentów PROW 2014-2020; Poszerzenie grupy zainteresowanych PROW 2014-2020; Przełamanie negatywnych stereotypów dotyczących życia na obszarach wiejskich;</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</si>
  <si>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</si>
  <si>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Szkolenia
Spotkania
Uczestnicy szkoleń i spotkań</t>
  </si>
  <si>
    <t>Liczba</t>
  </si>
  <si>
    <t>Kwota</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</si>
  <si>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</si>
  <si>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Samorząd Województwa Lubuskiego</t>
  </si>
  <si>
    <t>Liczba operacji</t>
  </si>
  <si>
    <t>Kwota operacji</t>
  </si>
  <si>
    <t>Samorząd Województwa Kujawsko - Pomorskiego</t>
  </si>
  <si>
    <t>Samorząd Województwa Łódzkiego</t>
  </si>
  <si>
    <t>Samorząd Województwa Małopolskiego</t>
  </si>
  <si>
    <t>Samorząd Województwa Pomorskiego</t>
  </si>
  <si>
    <t>Samorząd Województwa Śląskiego</t>
  </si>
  <si>
    <t>Samorząd Województwa Warmińsko-Mazurskiego</t>
  </si>
  <si>
    <t>Samorząd Województwa Wielkopolskiego</t>
  </si>
  <si>
    <t>Ministerstwo Rolinictwa i Rowzwoju Wsi</t>
  </si>
  <si>
    <t>Samorząd Województwa Mazowieckiego</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</si>
  <si>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Wsparcie na rzecz kosztów bieżących i aktywizacji</t>
    </r>
  </si>
  <si>
    <t>4/450</t>
  </si>
  <si>
    <t>1/ 
50</t>
  </si>
  <si>
    <t>Ułatwienie transferu wiedzy i innowacji w rolnictwie i leśnictwie oraz na obszarach wiejskich
Promowanie włączenia społecznego, zmniejszenia ubóstwa oraz rozwoju gospodarczego na obszarach wiejskich</t>
  </si>
  <si>
    <t>punkty informacyjne</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</si>
  <si>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</si>
  <si>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4/2000</t>
  </si>
  <si>
    <t xml:space="preserve">Imprezy regionalne o charakterze rolniczym
/Uczestnicy imprez regionalnych o charakterze rolniczym
</t>
  </si>
  <si>
    <t>20
3000
10
2000
21000</t>
  </si>
  <si>
    <t>30 000
15 000</t>
  </si>
  <si>
    <t>20/1500</t>
  </si>
  <si>
    <t>Przekazywanie informacji nt. PROW 2014-2020 poprzez sieć punktów PIFE</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</si>
  <si>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</si>
  <si>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Liczba udzielonych konsultacji</t>
  </si>
  <si>
    <t>Beneficjenci, potencjalni beneficjenci PROW 2014 - 2020</t>
  </si>
  <si>
    <t>6000</t>
  </si>
  <si>
    <t>Podniesienie jakości wdrażania PROW; 
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</si>
  <si>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 Zapewnienie informacji o nowym okresie programowania 2021 - 2027</t>
  </si>
  <si>
    <t>Konsultacje (udzielanie informacji osobom zgłaszającym się do punktów informacyjnych - bezporśredni kontakt z klientami punktów, informacje udzielane przez telefon, pisemne udzielanie informacji poprzez pocztę elektroniczną).</t>
  </si>
  <si>
    <t xml:space="preserve">Promocja PROW poprzez stronę internetową </t>
  </si>
  <si>
    <t>Strona internetowa dedykowana PROW 2014 -2020</t>
  </si>
  <si>
    <t>Liczba użytkowników strony internetowej</t>
  </si>
  <si>
    <t>Ogół społeczeństwa, potencjalni beneficjenci PROW 2014 - 2020</t>
  </si>
  <si>
    <t>Prowadzenie strony internetowej poświęconej PROW 2014-2020 -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</si>
  <si>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Podniesienie jakości wdrażania PROW Informowanie społeczeństwa i potencjalnych beneficjentów o polityce rozwoju obszarów wiejskich i wsparciu finansowym</t>
  </si>
  <si>
    <t>Współpraca z mediami</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</si>
  <si>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</si>
  <si>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Przygotowanie i przekazanie informacji w ramach PROW 2014-2020 do biura prasowego</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</si>
  <si>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t>
  </si>
  <si>
    <t>Wykonanie zdjęć projektów zrealizowanych w ramach PROW 2014-2020 celem zamieszczenia na stronie internetowej</t>
  </si>
  <si>
    <t>100</t>
  </si>
  <si>
    <t xml:space="preserve">Promocja PROW poprzez przeprowadzenie kampanii reklamowej w Internecie </t>
  </si>
  <si>
    <t>Promocja PROW poprzez przeprowadzenie kampanii reklamowej w Internecie</t>
  </si>
  <si>
    <t>Podniesienie jakości wdrażania PROW; Informowanie społeczeństwa i potencjalnych beneficjentów o polityce rozwoju obszarów wiejskich i wsparciu finansowym</t>
  </si>
  <si>
    <t>Celem przeprowadzenia kampanii promocyjnej w Internecie,  jest pokazanie efektów działań związanych z realizacją PROW 2014-2020, wzrost świadomości mieszkańców Małopolski nt. PROW, wzrost świadomości społeczeństwa co do polityki rozwoju obszarów wiejskich oraz zachęcenie kolejnych potencjalnych beneficjentów do skorzystania z środków unijnych.</t>
  </si>
  <si>
    <t>Punkt informacyjny</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</si>
  <si>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</si>
  <si>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 xml:space="preserve">Punkt informacyjny </t>
  </si>
  <si>
    <t>Liczba udzielonych konsultacji w ramach punktu informacyjnego</t>
  </si>
  <si>
    <t>Podniesienie jakości wdrażania PROW, Informowanie społeczeństwa i potencjalnych beneficjentów o polityce rozwoju obszarów wiejskich i wsparciu finansowym</t>
  </si>
  <si>
    <t>Upowszechnienie wiedzy ogólnej i szczegółowej na temat PROW 2014-2020, rezultatów jego realizacji oraz informowanie o wkładzie UE w realizację PROW 2014-2020</t>
  </si>
  <si>
    <t xml:space="preserve">Prowadzenie działań na stronie internetowej poprzez publikację aktualnych informacji i dokumentów dotyczących Programu
</t>
  </si>
  <si>
    <t>strona internetowa</t>
  </si>
  <si>
    <t xml:space="preserve">Liczba wejść na stronę
</t>
  </si>
  <si>
    <t xml:space="preserve"> Ogół społeczeństwa
</t>
  </si>
  <si>
    <t>Podniesienie jakości wdrażania PROW, 
Informowanie społeczeństwa i potencjalnych beneficjentów o polityce rozwoju obszarów wiejskich i wsparciu finansowym</t>
  </si>
  <si>
    <t>Organizacja spotkania szkoleniowego dla Lokalnych Grup Działania</t>
  </si>
  <si>
    <t>Beneficjenci PROW 2014-2020
Instytucje zaangażowane pośrednio we wdrażanie Programu</t>
  </si>
  <si>
    <t>Współpraca ze środkami masowego przekazu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</si>
  <si>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</si>
  <si>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 xml:space="preserve">Kampanie informacyjne w prasie
</t>
  </si>
  <si>
    <t xml:space="preserve">Spotkanie
Ilość osób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</si>
  <si>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</si>
  <si>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Celem realizacji operacji jest zapewnienie przejrzystaj informacji na temat PROW 2014-2020 oraz wdrażanych przez Samorząd Województwa w ramach Programu działań. Realizacja operacji przyczyni się do wzrostu wiedzy na temat Programu wśród ogółu społeczeństwa, zachęci do czynnego uczestnictwa we wdrazaniu działań, pokaże efektywność prac nad Programem, szerokie możliwości wsparacia oraz obraz wsi jako nowoczsnego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</si>
  <si>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 xml:space="preserve">Spotkanie dwudniowe
</t>
  </si>
  <si>
    <t>Celem realizacji operacji jest wzrost wiedzy na temat możliwości finansowania operacji ze środków PROW 2014-2022, poszerzenie grupy podmiotów zainteresowanych Programem, a także pogłębienie wiedzy dotyczącej programowania na lata 2014-2020 pod kątem możliwości aplikowania o środki finansowe Unii Europejskiej oraz warunków i zasad korzystania z dofinansnowania jak również zasad prawidłowego rozliczania tych środków. Bardzo istotne jest podtrzymywanie dobrej współpracy z Lokalnymi Grupami Działania, reagowanie na potrzeby wskazanej grupy docelowej, poprzez udzielenie informacji i wyjaśnień oraz informowanie jej o stanie wdrażania Programu.</t>
  </si>
  <si>
    <t>Artykuł w prasie regionalnej</t>
  </si>
  <si>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</si>
  <si>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
                                                           </t>
    </r>
  </si>
  <si>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składania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t>
  </si>
  <si>
    <t>Konferencja</t>
  </si>
  <si>
    <t>Konferencje;
Uczestnicy konferencji</t>
  </si>
  <si>
    <t>1
80 - 150</t>
  </si>
  <si>
    <t>Potencjalni beneficjenci, beneficjenci, instytucje zaangażowane pośrednio we wdrażanie Programu, media</t>
  </si>
  <si>
    <t xml:space="preserve"> -</t>
  </si>
  <si>
    <t xml:space="preserve">Szkolenie dla LGD dotyczące kryteriów oceny LSR w nowej perspektywie </t>
  </si>
  <si>
    <t>W wyniku realizacji operacji zostanie podniesiona i usystematyzowana szczegółowa wiedza beneficjentów – Lokalnych Grup Działania. Operacja ma na celu przekazanie Lokalnym Grupom Działania niezbędnej i bieżącej wiedzy  związanej z realizacją Lokalnych Strategii Rozwoju,  w tym analizę problemów przy realizacji operacji, odpowiedzi na zgłaszane pytania i wątpliwości kierowane ze strony LGD oraz pogłębienie wiedzy i kompetencji w przedmiotowym zakresie. Szkolenie ma na celu dostarczenie praktycznej wiedzy i udzielania wsparcia merytorycznego oraz praktycznego  przy realizacji Lokalnych Strategii Rozwoju oraz pogłębienie wiedzy na temat kryteriów oceny LSR w nowym okresie programowania</t>
  </si>
  <si>
    <t>Szkolenie</t>
  </si>
  <si>
    <t>Szkolenia/seminaria/ inne formy szkoleniowe dla potencjalnych beneficjentów i beneficjentów;
uczestnicy szkoleń/seminariów/innych form szkoleniowych dla potencjalnych beneficjentów i beneficjentów</t>
  </si>
  <si>
    <t xml:space="preserve">1
30 - 60
</t>
  </si>
  <si>
    <t>Beneficjenci - Lokalne Grupy Działania</t>
  </si>
  <si>
    <t>II-III</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</si>
  <si>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</si>
  <si>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</si>
  <si>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 strona internetowa</t>
  </si>
  <si>
    <t xml:space="preserve">Strony internetowe;
odwiedziny strony internetowej;
unikalni użytkownicy strony internetowej
</t>
  </si>
  <si>
    <t xml:space="preserve">1
25 000- 35 000
20 000-25 000
</t>
  </si>
  <si>
    <t>Potencjalni beneficjenci, beneficjenci, instytucje zaangażowane pośrednio we wdrażanie Programu, ogół społeczeństwa, media</t>
  </si>
  <si>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</si>
  <si>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</si>
  <si>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</si>
  <si>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</si>
  <si>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30 - 60
</t>
  </si>
  <si>
    <t>Potencjalni beneficjenci i beneficjenci, instytucje zaangażowane pośrednio we wdrażanie Programu, ogół społeczeństwa</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</si>
  <si>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audycjach telewizyjnych będzie mowa na temat rodzajów operacji, na które można uzyskać dofinansowanie społeczeństwo województwa dolnośląskiego przestanie kojarzyć PROW jako program skierowany głównie do rolników. Celem audycji będzie również przełamanie negatywnych stereotypów dotyczących życia na wsi poprzez pokazanie wsi jako miejsca, w którym bardzo dużo się dzieje, które nieustannie się zmienia, rozwija, rozbudowuje a jednocześnie pielęgnuje lokalną tradycję i kulturę.</t>
  </si>
  <si>
    <t xml:space="preserve">
6-7
180 000 - 240 000
</t>
  </si>
  <si>
    <t xml:space="preserve">Potencjalni beneficjenci, beneficjenci, instytucje zaangażowane pośrednio we wdrażanie Programu, ogół społeczeństwa </t>
  </si>
  <si>
    <t xml:space="preserve">Upowszechnianie wiedzy ogólnej i szczególowej na temat PROW 2014-2020, rezultatów jego realizacji oraz informowanie o wkładzie UE w realizację PROW 2014-2020 </t>
  </si>
  <si>
    <t>spotkanie</t>
  </si>
  <si>
    <t>Partnerzy KSOW</t>
  </si>
  <si>
    <t>II, III</t>
  </si>
  <si>
    <t>Szkolenie dla LGD</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</si>
  <si>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</si>
  <si>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szkolenie</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</si>
  <si>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</si>
  <si>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Organizacja spotkań, seminariów, konferencji w celu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zorganizowane zostanie spotkanie dotyczące wpływu obecnej zmiany klimatu na rolnictwo, w celu podniesienia wiedzy rolników na ten temat oraz 
w celu wypracowania wspólnych metod zaradzenia coraz większym problemów spowodowanym ociepleniem klimatu itd.</t>
  </si>
  <si>
    <t>6/200/15000/10000</t>
  </si>
  <si>
    <t>I-IV kwartał</t>
  </si>
  <si>
    <t xml:space="preserve">Podniesienie jakości wdrażania PROW oraz  Informowanie społeczeństwa i potencjalnych beneficjentów o polityce rozwoju obszarów wiejskich i wsparciu finansowym
</t>
  </si>
  <si>
    <t>Upowszechnianie wiedzy ogólnej i szczegółowej na temat PROW 2014-2020, rezulta-tów jego realizacji oraz informowanie o wkładzie UE w realizację PROW 2014-2020</t>
  </si>
  <si>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</si>
  <si>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</si>
  <si>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</si>
  <si>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</si>
  <si>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200</t>
  </si>
  <si>
    <t>Ogół społeczeństwa, potencjalni beneficjenci, instytucje zaangażowane pośrednio i bezpośrednio we wdrażanie Programu</t>
  </si>
  <si>
    <t xml:space="preserve">Prowadzenie działań na stronie internetowej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</si>
  <si>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</si>
  <si>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 xml:space="preserve">Artykuły internetowe </t>
  </si>
  <si>
    <t xml:space="preserve">Artykuły internetowe/
Odsłona artykułów internetowych
</t>
  </si>
  <si>
    <t>20/2000</t>
  </si>
  <si>
    <t>1.	Upowszechnianie wiedzy ogólnej i szczegółowej na temat PROW 2014-2020, rezultatów jego realizacji oraz informowanie o wkładzie UE w realizację PROW 2014-2020</t>
  </si>
  <si>
    <t>Informowanie społeczeństwa i potencjalnych beneficjentów o polityce rozwoju obszarów wiejskich i o możliwościach finansowania</t>
  </si>
  <si>
    <t>Szkolenie dla wnioskodawców/potencjalnych beneficjentów KSOW</t>
  </si>
  <si>
    <t>Liczba przeszkolonych potencjalnych wnioskodawców/Liczba szkoleń/</t>
  </si>
  <si>
    <t>Partnerzy Krajowej Sieci Obszarów Wiejskich - potencjalni wnioskodawcy</t>
  </si>
  <si>
    <t>II- IV</t>
  </si>
  <si>
    <t>Szkolenie z wniosku o przyznanie pomocy w ramach działania Podstawowe usługi i odnowa wsi na obszarach wiejskich</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</si>
  <si>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</si>
  <si>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Szkolenia informacyjne dla potencjalnych beneficjentów i beneficjentów/ Liczba przeszkolonych potencjalnych wnioskodawców</t>
  </si>
  <si>
    <t>Stoisko informacyjno-promocyjne PROW/KSOW podczas imprezy plenerowej</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</si>
  <si>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</si>
  <si>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Impreza regionalna plenerowa
Szacunkowa liczba osób, którym udzielono informacji dot. PROW 2014 – 2020</t>
  </si>
  <si>
    <t>Spotkania informacyjno-promocyjne</t>
  </si>
  <si>
    <t>Realizacja operacji przyczyni się do stworzenia korzystnej atmosfery społecznej dla wdrażania PROW 2014 -2020 i popularyzacji modelu wielofunkcyjności obszarów wiejskich</t>
  </si>
  <si>
    <t>Spotkania informacyjno - promocyjne</t>
  </si>
  <si>
    <t>Liczba osób uczestniczących w spotkaniach</t>
  </si>
  <si>
    <t>Beneficjenci działań wdrażanych przez Samorząd Województwa</t>
  </si>
  <si>
    <t xml:space="preserve">I-IV </t>
  </si>
  <si>
    <t>Zapewnienie informacji pracownikom punktów informacyjnych PROW 2014-2010, PIFE oraz podmiotom doradczym i LGD</t>
  </si>
  <si>
    <t>Liczba spotkań szkoleniowych
Liczba przedstawicieli LGD uczestniczących w spotkaniach</t>
  </si>
  <si>
    <t xml:space="preserve">II-IV </t>
  </si>
  <si>
    <t>Konferencja dot. dotychczasowego stanu wdrażania PROW 2014-2020 oraz planów na nowy okres programowania</t>
  </si>
  <si>
    <t>konferencja</t>
  </si>
  <si>
    <t>Liczba konferencji/ liczba uczestników konferencji</t>
  </si>
  <si>
    <t xml:space="preserve">II - IV </t>
  </si>
  <si>
    <t xml:space="preserve"> Zapewnienie informacji pracownikom punktów informacyjnych, PIFE oraz doradcom i LGD</t>
  </si>
  <si>
    <t>Szkolenie dla pracowników punktów informacyjnych i doradców</t>
  </si>
  <si>
    <t>Liczba szkoleń/liczba uczestników szkoleń</t>
  </si>
  <si>
    <t>Pracownicy punktów informacyjnych i doradcy</t>
  </si>
  <si>
    <t>Główny Punkt Informacyjny funduszy europejskich UMWZ</t>
  </si>
  <si>
    <t>W wyniku realizacji operacji nastąpi wzrost świadomości i wiedzy potencjalnych beneficjentów z zakresu działań wdrażanych w ramach PROW 2014 - 2020.</t>
  </si>
  <si>
    <t>Potencjalni beneficjenci PROW 2014-2020</t>
  </si>
  <si>
    <t>Strona internetowa poświęcona PROW 2014-2020</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</si>
  <si>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</si>
  <si>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 xml:space="preserve">Cykl spotkań informacyjno - promocyjnych oraz realizacja działań informacyjno - promocyjnych (w tym stoiska informacyjne podczas spotkań,materiały promocyjne oraz kalendarze na 2023 rok) </t>
  </si>
  <si>
    <r>
      <rPr>
        <b/>
        <sz val="9"/>
        <rFont val="Calibri"/>
        <family val="2"/>
        <charset val="238"/>
      </rPr>
      <t>Cel główny: 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</si>
  <si>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Działania prowadzone poprzez stronę internetową w 2022 i 2023 roku</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</si>
  <si>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</si>
  <si>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Odwiedziny strony internetowej</t>
  </si>
  <si>
    <t>17 169</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</si>
  <si>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</si>
  <si>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</si>
  <si>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</si>
  <si>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Udzielone konsultacje w punkcie informacyjnym PROW 2014-2020, Materiały promocyjne</t>
  </si>
  <si>
    <t>2 800/
45 000,00zł</t>
  </si>
  <si>
    <t>Potencjalni beneficjenci, beneficjenci, ogół społeczeństwa</t>
  </si>
  <si>
    <t>Promocja PROW 2014-2020 w mediach</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</si>
  <si>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</si>
  <si>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Spot w telewizji
Oglądalność spotów
Spot w radiu
Słuchalność spotów</t>
  </si>
  <si>
    <t>Ogół społeczeństwa</t>
  </si>
  <si>
    <t>II,III,IV</t>
  </si>
  <si>
    <t xml:space="preserve">Spotkania informacyjno-szkoleniowe z Lokalnymi Grupami Działania </t>
  </si>
  <si>
    <t xml:space="preserve">Zwiększenie poziomu wiedzy nt. prawidłowej realizacji zadań w ramach PROW 2014-2020.     </t>
  </si>
  <si>
    <t>Szkolenia/
Uczestnicy szkoleń</t>
  </si>
  <si>
    <t xml:space="preserve">2/60
</t>
  </si>
  <si>
    <t>Członkowie zarządu i pracownicy LGD Województwa Świętokrzyskiego</t>
  </si>
  <si>
    <t>III, IV</t>
  </si>
  <si>
    <t>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</si>
  <si>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</si>
  <si>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 oraz funduszy europejskich</t>
    </r>
  </si>
  <si>
    <t>Upowszechnianie wiedzy ogólnej i szczegółowej na temat PROW 2014-2020, rezultatów jego realizacji oraz informowanie o wkładzie UE w realizację PROW 2014-2021</t>
  </si>
  <si>
    <t xml:space="preserve">Spotkania szkoleniowe dot. PROW 2014-2020 </t>
  </si>
  <si>
    <t xml:space="preserve">Planowana operacja będzie miała na celu przekazanie beneficjentom PROW 2014-2020 niezbędnej wiedzy dot. aktualnego stanu wdrażania działań PROW 2014-2020 delegowanych do samorządów województw, w tym informacje na temat konkursów planowanych w ramach okresu przejściowego oraz zasad przyznawania pomocy na realizację operacji. </t>
  </si>
  <si>
    <t>Szkolenia/seminaria/inne formy szkoleniowe</t>
  </si>
  <si>
    <t>Szkolenia/seminaria/inne formy szkoleniowe dla potencjalnych beneficjentów i beneficjentów/ Uczestnicy szkoleń/seminariów/innych form szkoleniowych dla potencjalnych benefi-cjentów i beneficjentów</t>
  </si>
  <si>
    <t>3/150</t>
  </si>
  <si>
    <t>Beneficjenci/potencjalni beneficjenci</t>
  </si>
  <si>
    <t xml:space="preserve">
Promowanie włączenia społecznego, zmniejszenia ubóstwa oraz rozwoju gospodarczego na obszarach wiejskich.</t>
  </si>
  <si>
    <t xml:space="preserve">Podniesienie jakości wdrażania PROW Informowanie społeczeństwa i potencjalnych beneficjentów o polityce rozwoju obszarów wiejskich i wsparciu finansowym. 
</t>
  </si>
  <si>
    <t>Zapewnienie informacji o nowym okresie programowania 2021-2027</t>
  </si>
  <si>
    <t>Planowana operacja będzie miała na celu przekazanie Lokalnym Grupom Działania niezbędnej i bieżącej wiedzy związanej z realizacją lokalnych strategii rozwoju, w tym istotnych zagadnień RLKS w nowej perspektywie finansowania. Szkolenia mają na celu dostarczenie praktycznej wiedzy i udzielania wsparcia merytorycznego w zakresie realizacji lokalnych projektów.</t>
  </si>
  <si>
    <t>1/50</t>
  </si>
  <si>
    <t>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</si>
  <si>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Informowanie społeczeństwa i potencjalnych beneficjentów o polityce rozwoju obszarów wiejskich i wsparciu finansowym.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</si>
  <si>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-zbudowanie i utrzymanie wysokiej rozpoznawalności EFRROW i PROW 2014-2020 na tle innych programów oraz funduszy europejskich</t>
    </r>
  </si>
  <si>
    <t>Upowszechnianie wiedzy ogólnej i szczegółowej na temat PROW 2014-2020, rezultatów jego realizacji oraz informowanie o wkładzie UE w realizację PROW 2014-2023</t>
  </si>
  <si>
    <t xml:space="preserve">Kampania promocyjna dot. PROW 2014-2020 </t>
  </si>
  <si>
    <t xml:space="preserve">Celem operacji jest przedstawienie efektów wdrażania działań w ramach PROW 2014-2020 województwie pomorskim oraz zachęcenie  potencjalnych beneficjentów do realizacji zadań na rzecz rozwoju obszarów wiejskich. Realizacja filmu promocyjnego ma na celu  wskazanie mieszkańcom województwa pomorskiego osiągniętych korzyści z otrzymanego wsparcia. Prezentacja efektów w formie filmu promującego PROW 2014-2020 przyczyni się do upowszechnienia wiedzy na temat pozyskiwania wsparcia z Programu Rozwoju Obszarów Wiejskich i kształtowania pozytywnego wizerunku Unii Europejskiej w Polsce. Rozpowszechnianie  filmu w mediach  zachęci  do zapoznania się Programem, uzyskania informacji i możliwościach skorzystania z Programu. </t>
  </si>
  <si>
    <t>Film promocyjny</t>
  </si>
  <si>
    <t>1/35000/50000</t>
  </si>
  <si>
    <t xml:space="preserve">Beneficjenci/potencjalni beneficjenci, ogół społeczeństwa </t>
  </si>
  <si>
    <t xml:space="preserve">Informowanie społeczeństwa i potencjalnych beneficjentów o polityce rozwoju obszarów wiejskich i wsparciu finansowym. 
</t>
  </si>
  <si>
    <t>Upowszechnianie wiedzy ogólnej i szczegółowej na temat PROW 2014-2020, rezultatów jego realizacji oraz informowanie o wkładzie UE w realizację PROW 2014-2024</t>
  </si>
  <si>
    <t>Strona internetowa i media społecznościowe</t>
  </si>
  <si>
    <t>Operacja swoim zakresem obejmuje zadania związane z prowadzeniem strony internetowej DPROW UMWP oraz umieszczaniem informacji w mediach społecznościowych i ma na celu przekazanie bieżącej, rzetelnej i szczegółowej informacji na temat działań wdrażanych przez SW w ramach PROW 2014-2020 oraz informacji o nowym okresie programowania 2021-2027.</t>
  </si>
  <si>
    <t>Informacje na stronie internetowej i w mediach społecznościowych</t>
  </si>
  <si>
    <t>Strony internetowe/odwiedziny strony internetowej/media społecznościowe</t>
  </si>
  <si>
    <t>1/10000/2</t>
  </si>
  <si>
    <t>Beneficjenci/potencjalni beneficjenci, ogół społeczeństwa</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</si>
  <si>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</si>
  <si>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Upowszechnianie wiedzy ogólnej i szczegółowej na temat PROW 2014-2020, rezultatów jego realizacji oraz informowanie o wkładzie UE w realizację PROW 2014-2025</t>
  </si>
  <si>
    <t>Punkt informacyjny 2022</t>
  </si>
  <si>
    <t>Operacja  ma na celu przekazanie praktycznej, rzetelnej i szczegółowej informacji na temat działań wdrażanych przez SW w ramach PROW 2014-2020 oraz informacji o nowym okresie programowania 2021-2027.</t>
  </si>
  <si>
    <t>Upowszechnianie w regionalnych rozgłośniach telewizyjnych wiedzy o Programie Rozwoju Obszarów Wiejskich na lata 2014-2020</t>
  </si>
  <si>
    <t xml:space="preserve">Audycje telewizyjne </t>
  </si>
  <si>
    <t>10</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</si>
  <si>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</si>
  <si>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Formy realizacji operacji: - spotkania, konferencje,
- targi, wystawy, imprezy o charakterze rolniczym,
- materiały promocyjne. 
Prowadzenie działań informacyjnych i promocyjnych odbywać się będzie podczas m.in.: międzynarodowych, ogólnopolskich, regionalnych lub lokalnych imprez o charakterze rolniczym, targów, wystaw, imprez plenerowych, festynów wiejskich, w ramach współpracy punktu informacyjnego PROW 2014-2020 z Punktami Informacyjnymi Funduszy Europejskich.  Informacja i reklama Programu odbywać się będzie także podczas spotkań, konferencji oraz w ramach różnych konkursów promujących Program.
Operacja swoim zakresem obejmuje prowadzenie działań promocyjnych polegających na organizacji stoiska promocyj-nego, w celu udzielania informacji z zakresu PROW 2014-2020 oraz promocji marki Programu z wykorzystaniem materiałów promocyjnych zawierających niezbędną  wizualizację.
</t>
  </si>
  <si>
    <t xml:space="preserve"> Targi, wystawy, imprezy lokalne, regionalne, krajowe i międzynarodowe / Łączny koszt wykonanych materiałów promocyjnych</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</si>
  <si>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</si>
  <si>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Informowanie i promocja o Programie Rozwoju Obszarów Wiejskich na lata 2014 -2020 poprzez stronę internetową</t>
  </si>
  <si>
    <t>Przekazanie informacji dotyczących PROW 2014- 2020, realizowanych projektów, możliwości aplikowania, warunków i trybu przyznawania pomocy.</t>
  </si>
  <si>
    <t>SUMA 2022 + 2023</t>
  </si>
  <si>
    <t xml:space="preserve">Punkt informacyjny PROW 2014-2020 </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</si>
  <si>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</si>
  <si>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t>Udzielone konsultacje w punkcie informacyjnym PROW 2014-2020 (wartość szacunkowa) Materiały promocyjne (kalendarze, koperty z logo, teczki tekturowe 
i torby papierowe)</t>
  </si>
  <si>
    <t>beneficjenci i potencjalni beneficjenci PROW 2014-2020, ogół społeczeństwa</t>
  </si>
  <si>
    <t>Podniesienie jakości wdrażania PROW.
Informowanie społeczeństwa i potencjalnych beneficjentów o polityce rozwoju obszarów wiejskich i wsparciu finansowym</t>
  </si>
  <si>
    <t>Wspieranie organizacji łańcucha żywnościowego</t>
  </si>
  <si>
    <t>Organizacja stoiska informacyjno-promocyjnego podczas Dożynek Województwa Mazowieckiego</t>
  </si>
  <si>
    <t>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t>
  </si>
  <si>
    <t>uczestnicy Dożynek Województwa Mazowieckiego – beneficjenci i potencjalni beneficjenci PROW 2014-2020</t>
  </si>
  <si>
    <t>Prowadzenie działań na stronie internetowej poprzez publikację aktualnych informacji i dokumentów dotyczących Programu</t>
  </si>
  <si>
    <t xml:space="preserve">Strony internetowe 
Unikalni użytkownicy strony internetowej </t>
  </si>
  <si>
    <t xml:space="preserve">Prowadzenie działań informacyjnych i reklamowych na koncie Facebook </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</si>
  <si>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Celem operacji jest również przekazywanie bieżących informacji nt. obszarów wiejskich i działalności KSOW. </t>
  </si>
  <si>
    <t xml:space="preserve">Media społecznościowe </t>
  </si>
  <si>
    <t xml:space="preserve">Fora internetowe, media społecznościowe, itp.  Unikalni użytkownicy forów internetowych, mediów społecznościowych, itp. </t>
  </si>
  <si>
    <t xml:space="preserve">Podniesienie jakości wdrażania PROW,
Informowanie społeczeństwa i potencjalnych beneficjentów o polityce rozwoju obszarów wiejskich i wsparciu finansowym
</t>
  </si>
  <si>
    <r>
      <rPr>
        <b/>
        <sz val="10"/>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</si>
  <si>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t>Spotkania informacyjno-konsultacyjne/
szkolenia dla beneficjentów/
potencjalnych beneficjentów w ramach PROW 2014-2020</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</si>
  <si>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co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</si>
  <si>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liczba spotkań/ szkoleń 
liczba uczestników</t>
  </si>
  <si>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t>
    </r>
  </si>
  <si>
    <t>Operacje o charakterze wystawienniczym w ramach PROW 2014-2020</t>
  </si>
  <si>
    <t>Liczba targów/imprez regionalnych</t>
  </si>
  <si>
    <t>Ogół społeczeństwa, instytucje zaangażowane pośrednio we wdrażanie Programu, potencjalni beneficjenci i beneficjenci PROW 2014-2020</t>
  </si>
  <si>
    <t>Współpraca ze środkami masowego przekazu w ramach PROW 2014-2020</t>
  </si>
  <si>
    <t xml:space="preserve"> Informowanie społeczeństwa i potencjalnych beneficjentów o polityce rozwoju obszarów wiejskich i wsparciu finansowym</t>
  </si>
  <si>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0"/>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</si>
  <si>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Publikacja aktualnych informacji i dokumentów dotyczących PROW 2014-2020 w Internecie </t>
  </si>
  <si>
    <t>Najważniejszym działaniem jest przekazywanie ogółowi społeczeństwa, potencjalnym beneficjentom/ benefi-cjentom, instytucjom zaangażowanym pośrednio we wdrażanie Programu oraz przedstawicielom mediów, wie-dzy ogólnej na temat Programu, informowanie o jego rezultatach, o wkładzie Wspólnoty podmiotów zaangażo-wanych w jego realizację, a także zapewnienie odpowiedniej wizualizacji Programu. Ponadto stawia się również za cel upowszechnianie szczegółowych informacji dotyczących warunków i zasad udzielania pomocy.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t>
  </si>
  <si>
    <t>Liczba odwiedzin strony internetowej
Liczba wykorzystywanych narzędzi</t>
  </si>
  <si>
    <t>Potencjalni beneficjenci i beneficjenci PROW 2014-2020, instytucje zaangażowane pośrednio we wdrażanie Programu.</t>
  </si>
  <si>
    <t xml:space="preserve">Podniesienie jakości wdrażania PROW;
Informowanie społeczeństwa i potencjalnych beneficjentów o polityce rozwoju obszarów wiejskich i wsparciu finansowym
</t>
  </si>
  <si>
    <t>Punkt informacyjny w ramach PROW 2014-2020</t>
  </si>
  <si>
    <t>W wyniku realizacji operacji grupa docelowa pozyska niezbędne informacje nt. zasad i warunków pozyskania środków w ramach programu. Potencjalnym beneficjentom/beneficjentom Programu zostanie przekazana szczegółowa informacja dotycząca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 jednocześnie są zgodne z celami głównymi i celami szczegółowymi określonymi w Stretegii.</t>
  </si>
  <si>
    <t xml:space="preserve">Punkt informacyjny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</si>
  <si>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</si>
  <si>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t xml:space="preserve">Ułatwienie transferu wiedzy i innowacji w rolnictwie i leśnictwie oraz na obszarach wiejskich;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</si>
  <si>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</si>
  <si>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</si>
  <si>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</si>
  <si>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media (Internet)</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</si>
  <si>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</si>
  <si>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</si>
  <si>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</si>
  <si>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Udział w spotkaniach, seminariach informacyjnych, imprezach wystawienniczych w celu informowania i promowania PROW 2014-2020</t>
  </si>
  <si>
    <t>targi, wystawy, imprezy lokalne, regionalne, krajowe i międzynarodowe, terenowe punkty informacyjne, materiały promocyjne</t>
  </si>
  <si>
    <t>Ogół społeczeństwa, beneficjenci i potencjalni beneficjenci oraz osoby zainteresowane rozwojem obszarów wiejskich</t>
  </si>
  <si>
    <t>Podniesienie jakości wdrażania PROW;
Informowanie społeczeństwa i potencjalnych beneficjentów o polityce rozwoju obszarów wiejskich i wsparciu finansowym</t>
  </si>
  <si>
    <r>
      <t xml:space="preserve">Zapewnienie pewnej, aktualnej i przejrzystej informacji o PROW 2014-2020 dla ogółu interesariuszy oraz promowanie Programu, jako instrumentu wspierającego rozwój rolnictwa i obszarów wiejskich w Polsce. 
- </t>
    </r>
    <r>
      <rPr>
        <sz val="8"/>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</si>
  <si>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Promocja PROW 2014 – 2020 w lokalnych i regionalnych rozgłośniach radiowych</t>
  </si>
  <si>
    <t>materiały informacyjne emitowane w radiu</t>
  </si>
  <si>
    <t>Łączna liczba wyemitowanych materiałów informacyjnych w radiu</t>
  </si>
  <si>
    <t>Ogół społeczeństwa, beneficjenci i potencjalni beneficjenci oraz osoby zainteresowane rozwojem obszarów wiejskich.</t>
  </si>
  <si>
    <t>1.</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</si>
  <si>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o aktywizacji.
</t>
    </r>
    <r>
      <rPr>
        <b/>
        <sz val="9"/>
        <rFont val="Calibri"/>
        <family val="2"/>
        <charset val="238"/>
        <scheme val="minor"/>
      </rPr>
      <t>Wsparcie na utworzenie i funkcjonowanie krajowej sieci obszarów wiejskich.</t>
    </r>
  </si>
  <si>
    <t>Podniesienie jakości wdrażania PROW;
Informowanie społeczeństwa i potencjalnych beneficjentów o polityce rozwoju obszarów wiejskich i wsparciu finansowym.</t>
  </si>
  <si>
    <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</si>
  <si>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 xml:space="preserve">  Upowszechnianie wiedzy ogólnej i szczegółowej na temat PROW 2014-2020, rezultatów jego realizacji oraz informowanie o wkładzie UE w realizację PROW 2014-2020.</t>
  </si>
  <si>
    <t xml:space="preserve">Prowadzenie działań na stronie internetowej poznajprow.pl 
poprzez publikację aktualnych informacji i dokumentów dot. 
Programu, w tym obsługa powiązanych mediów społecznościowych oraz Współpraca ze środkami masowego przekazu.  </t>
  </si>
  <si>
    <t>1. Usprawnienie przepływu informacji pomiędzy podmiotami zaangażowanymi we wdrażanie PROW 2014-2020 a potencjalnymi beneficjentami i ogółem społeczeństwa.
2. Zapewnienie zintegrowanego źródła informacji o PROW 2014-2020 w ramach zadań realizowanych przez Samorząd Województwa Podlaskiego.</t>
  </si>
  <si>
    <t>2.</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</si>
  <si>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</si>
  <si>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t xml:space="preserve"> Podniesienie jakości wdrażania PROW;
 Informowanie społeczeństwa i potencjalnych beneficjentów o polityce rozwoju obszarów wiejskich i wsparciu finansowym.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</si>
  <si>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</si>
  <si>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t xml:space="preserve">Prowadzenie punktów informacyjnych PROW 2014-2020 w woj. podlaskim, w tym przekazywanie informacji o PROW 2014 - 2020 pracownikom punktów informacyjnych oraz podmiotom doradczym (w tym LGD)       </t>
  </si>
  <si>
    <r>
      <rPr>
        <sz val="9"/>
        <rFont val="Calibri"/>
        <family val="2"/>
        <charset val="238"/>
        <scheme val="minor"/>
      </rPr>
      <t>1. Usprawnienie przepływu informacji pomiędzy podmiotami zaangażowanymi we wdrażanie PROW 2014-2020, a potencjalnymi beneficjentami i ogółem społeczeństwa.
2. Zapewnienie zintegrowanego źródła informacji o PROW 2014-2020 w ramach zadań realizowanych przez Samorząd Województwa Podlaskiego.</t>
    </r>
    <r>
      <rPr>
        <i/>
        <sz val="9"/>
        <rFont val="Calibri"/>
        <family val="2"/>
        <charset val="238"/>
        <scheme val="minor"/>
      </rPr>
      <t xml:space="preserve">
</t>
    </r>
  </si>
  <si>
    <t>Szkolenia/ inne formy szkoleniowe dla pracowników punktów informacyjnych i doradców;  Punkty informacyjne PROW 2014-2020</t>
  </si>
  <si>
    <t>Beneficjenci PROW 2014-2020, potencjalni beneficjenci, doradcy, pracownicy punktów informacyjnych, podmioty uczestniczące we wdrażaniu PROW 2014-2020</t>
  </si>
  <si>
    <t>3.</t>
  </si>
  <si>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-Wsparcie na wdrażanie operacji w ramach strategii lokalnego rozwoju kierowanego przez społeczność.</t>
    </r>
    <r>
      <rPr>
        <b/>
        <sz val="9"/>
        <rFont val="Calibri"/>
        <family val="2"/>
        <charset val="238"/>
        <scheme val="minor"/>
      </rPr>
      <t xml:space="preserve">
Wsparcie na utworzenie i funkcjonowanie krajowej sieci obszarów wiejskich.</t>
    </r>
  </si>
  <si>
    <t xml:space="preserve"> Podniesienie jakości wdrażania PROW;
Informowanie społeczeństwa i potencjalnych beneficjentów o polityce rozwoju obszarów wiejskich i wsparciu finansowym.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</si>
  <si>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t>
    </r>
  </si>
  <si>
    <t>Wsparcie działań informacyjno-promocyjnych PROW 2014-2020 na obszarze woj. podlaskiego - Terenowe punkty informacyjne</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</si>
  <si>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</si>
  <si>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Terenowe punkty informacyjne PROW podczas wydarzeń plenerowych</t>
  </si>
  <si>
    <t xml:space="preserve">Udzielone konsultacje w punkcie informacyjnym PROW 2014 - 2020
/Łączny koszt wykonanych materiałów promocyjnych
</t>
  </si>
  <si>
    <t xml:space="preserve">Ogół społeczeństwa, potencjalni beneficjenci, beneficjenci, 
media
</t>
  </si>
  <si>
    <t>4.</t>
  </si>
  <si>
    <t xml:space="preserve"> Promowanie włączenia społecznego, zmniejszenia ubóstwa oraz rozwoju gospodarczego na obszarach wiejskich. </t>
  </si>
  <si>
    <t>Podniesienie jakości wdrażania PROW; Informowanie społeczeństwa i potencjalnych beneficjentów o polityce rozwoju obszarów wiejskich i wsparciu finansowym.</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</si>
  <si>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</si>
  <si>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 Upowszechnianie wiedzy ogólnej i szczegółowej na temat PROW 2014-2020, rezultatów jego realizacji oraz informowanie o wkładzie UE w realizację PROW 2014-2020.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</si>
  <si>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</si>
  <si>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Szkolenia/ spotkania informacyjne  potencjalnym beneficjentom i beneficjentom</t>
  </si>
  <si>
    <t xml:space="preserve">Szkolenia/ spotkania informacyjne dla potencjalnych beneficjentów i beneficjentów;
Uczestnicy szkoleń/spotkań informacyjnych dla potencjalnych beneficjentów i beneficjentów
 </t>
  </si>
  <si>
    <t>Potencjalni beneficjenci/beneficjenci oraz podmioty zaangażowane we wdrażanie PROW 2014-2020</t>
  </si>
  <si>
    <t>5.</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</si>
  <si>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t>
    </r>
  </si>
  <si>
    <t xml:space="preserve">Wsparcie działań informacyjno-promocyjnych PROW 2014-2020 na obszarze woj. podlaskiego - Konkursy dot. PROW 2014-2020 </t>
  </si>
  <si>
    <t xml:space="preserve">1. Przekazanie mieszkańcom woj. podlaskiego informacji nt. PROW oraz prezentacja możliwości związanych z szeroko rozumianym rozwojem obszarów wiejskich. 
2. Zapewnienie zintegrowanego źródła informacji o PROW 2014-2020 w ramach zadań realizowanych przez Samorząd Województwa Podlaskiego. 
</t>
  </si>
  <si>
    <t>Konkurs</t>
  </si>
  <si>
    <t xml:space="preserve">Liczba konkursów
Uczestnicy konkursów
</t>
  </si>
  <si>
    <t xml:space="preserve"> 1/                          15                   </t>
  </si>
  <si>
    <t xml:space="preserve">Ogół społeczeństwa, 
</t>
  </si>
  <si>
    <t>Nowy okres programowania (WPR 2023-2027)</t>
  </si>
  <si>
    <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</si>
  <si>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Zapewnienie informacji o nowym okresie programowania 2021-2027.</t>
  </si>
  <si>
    <t>Konferencja dotyczącą przyszłości polskiego rolnictwa w kontekście kluczowych zmian w ramach WPR 2023-2027</t>
  </si>
  <si>
    <t xml:space="preserve">Przekazanie mieszkańcom woj. podlaskiego informacji nt. nowego okresu programowania oraz prezentacja możliwości związanych z szeroko rozumianym rozwojem obszarów wiejskich. </t>
  </si>
  <si>
    <t xml:space="preserve">Liczba konferencji/ Uczestnicy konferencji
</t>
  </si>
  <si>
    <t>1/ 450</t>
  </si>
  <si>
    <t>I-II</t>
  </si>
  <si>
    <t xml:space="preserve">Informowanie o PROW 2014-2020 na stronie internetowej 
</t>
  </si>
  <si>
    <t>Operacja adresowana jest do beneficjentów oraz potencjalnych beneficjentów. Grupa odbiorców uprawnionych do korzystania ze środków finansowych w ramach PROW 2014-2020.</t>
  </si>
  <si>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</si>
  <si>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11"/>
        <rFont val="Calibri"/>
        <family val="2"/>
        <charset val="238"/>
      </rPr>
      <t xml:space="preserve">Inwestycje w środki trwałe
</t>
    </r>
    <r>
      <rPr>
        <sz val="11"/>
        <rFont val="Calibri"/>
        <family val="2"/>
        <charset val="238"/>
      </rPr>
      <t>- Wsparcie na inwestycje związane z rozwojem, modernizacją i dostosowywaniem rolnictwa i leśnictwa</t>
    </r>
    <r>
      <rPr>
        <b/>
        <sz val="11"/>
        <rFont val="Calibri"/>
        <family val="2"/>
        <charset val="238"/>
      </rPr>
      <t xml:space="preserve">
Podstawowe usługi i odnowa wsi na obszarach wiejskich</t>
    </r>
    <r>
      <rPr>
        <sz val="11"/>
        <rFont val="Calibri"/>
        <family val="2"/>
        <charset val="238"/>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t>
    </r>
    <r>
      <rPr>
        <b/>
        <sz val="11"/>
        <rFont val="Calibri"/>
        <family val="2"/>
        <charset val="238"/>
      </rPr>
      <t xml:space="preserve">
Wsparcie dla rozwoju lokalnego w ramach inicjatywy LEADER (RLKS - rozwój lokalny kierowany przez społeczność)                                                           </t>
    </r>
    <r>
      <rPr>
        <sz val="11"/>
        <rFont val="Calibri"/>
        <family val="2"/>
        <charset val="238"/>
      </rPr>
      <t xml:space="preserve">-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</si>
  <si>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</si>
  <si>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11"/>
        <rFont val="Calibri"/>
        <family val="2"/>
        <charset val="238"/>
      </rPr>
      <t>Rozwój gospodarstw i działalności gospodarczej</t>
    </r>
    <r>
      <rPr>
        <sz val="11"/>
        <rFont val="Calibri"/>
        <family val="2"/>
        <charset val="238"/>
      </rPr>
      <t xml:space="preserve">
- Pomoc na rozpoczęcie pozarolniczej działalności gospodarczej na obszarach wiejskich
</t>
    </r>
    <r>
      <rPr>
        <b/>
        <sz val="11"/>
        <rFont val="Calibri"/>
        <family val="2"/>
        <charset val="238"/>
      </rPr>
      <t>Podstawowe usługi i odnowa wsi na obszarach wiejskich</t>
    </r>
    <r>
      <rPr>
        <sz val="11"/>
        <rFont val="Calibri"/>
        <family val="2"/>
        <charset val="238"/>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rPr>
      <t xml:space="preserve">Wsparcie dla rozwoju lokalnego w ramach inicjatywy LEADER (RLKS - rozwój lokalny kierowany przez społeczność)  </t>
    </r>
    <r>
      <rPr>
        <sz val="11"/>
        <rFont val="Calibri"/>
        <family val="2"/>
        <charset val="238"/>
      </rPr>
      <t xml:space="preserve">                                                 
- Wsparcie na wdrażanie operacji w ramach strategii rozwoju lokalnego kierowanego przez społeczność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</si>
  <si>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</si>
  <si>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t xml:space="preserve">Ułatwienie transferu wiedzy i innowacji w rolnictwie i leśnictwie oraz na obszarach wiejskich, Promowanie włączenia społecznego, zmniejszenia ubóstwa oraz rozwoju gospodarczego 
na obszarach wiejskich
</t>
  </si>
  <si>
    <t>SzkoleniE</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</si>
  <si>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</si>
  <si>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</si>
  <si>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</si>
  <si>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t>Seminaria informacyjne
Uczestnicy seminariów informacyjnych
Imprezy lokalne o charakterze rolniczym
Uczestnicy imprez lokalnych o charakterze rolniczym
Materiały promocyjne</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</si>
  <si>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</si>
  <si>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</si>
  <si>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</si>
  <si>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t>Ułatwienie transferu wiedzy i innowacji w rolnictwie i leśnictwie oraz na obszarach wiejskich, Promowanie włączenia społecznego, zmniejszenia ubóstwa oraz rozwoju gospodar-czego na obszarach wiejskich</t>
  </si>
  <si>
    <t>Podniesienie jakości wdrażania PROW, Informowanie społeczeństwa i potencjalnych beneficjentów o polityce rozwoju ob-szarów wiejskich i wsparciu finansowym</t>
  </si>
  <si>
    <t>spotkanie robocze</t>
  </si>
  <si>
    <t>Operacja jest adresowana do beneficjentów,  potencjalnych beneficjentów oraz do przedstawicieli Lokalnych Grup Działania z terenu województwa lubelskiego. Grupa odbiorców uprawnionych do korzystania ze środków finansowych w ramach PROW 2014-2020</t>
  </si>
  <si>
    <t>III - IV</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</si>
  <si>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</si>
  <si>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zbudowanie i utrzymanie wysokiej rozpoznawalności EFRROW i PROW 2014-2020 na tle innych programów oraz funduszy europejskich</t>
    </r>
  </si>
  <si>
    <t>Informowanie społeczeństwa i potencjalnych beneficjentów o polityce rozwoju ob-szarów wiejskich i wsparciu finansowym</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</si>
  <si>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</si>
  <si>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t xml:space="preserve">1)Liczba emisji w telewizji 2) Liczba odbiorców 3) Liczba publikacji w prasie 4) Liczba audycji w radio, 5) Liczba odbiorców, 6) Liczba filmów </t>
  </si>
  <si>
    <t>1) 5,                                                      2) 20 000,                                       3) 5,                                                        4) 5,                                                       5) 10  000,                                       6) 1</t>
  </si>
  <si>
    <t xml:space="preserve">Operacja adresowana jest do beneficjentów oraz potencjalnych beneficjentów. Grupa odbiorców uprawnionych do korzystania ze środków finansowych w ramach PROW 2014-2020 (np.: mieszkańcy obszarów wiejskich biorący udział w imprezach plenerowych, konferencjach, kongresach, szkoleniach, konkursach). </t>
  </si>
  <si>
    <t>Podstawowe usługi i odnowa wsi na obszarach wiejskich. 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</si>
  <si>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Spotkania/seminaria informacyjne, konferencje, kalendarze/ materiały promocyjne</t>
  </si>
  <si>
    <r>
      <rPr>
        <b/>
        <sz val="9"/>
        <rFont val="Calibri"/>
        <family val="2"/>
        <charset val="238"/>
        <scheme val="minor"/>
      </rPr>
      <t>Transfer wiedzy i działalność informacyjna:</t>
    </r>
    <r>
      <rPr>
        <sz val="9"/>
        <rFont val="Calibri"/>
        <family val="2"/>
        <charset val="238"/>
        <scheme val="minor"/>
      </rPr>
      <t xml:space="preserve"> Wsparcie dla działań w zakresie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Rolnictwo ekologiczne</t>
    </r>
    <r>
      <rPr>
        <sz val="9"/>
        <rFont val="Calibri"/>
        <family val="2"/>
        <charset val="238"/>
        <scheme val="minor"/>
      </rPr>
      <t xml:space="preserve"> Płatności na rzecz konwersji na ekologiczne prak-tyki i metody w rolnictwie, Płatności na rzecz utrzymania ekologicznych praktyk i metod w rolnictwie </t>
    </r>
    <r>
      <rPr>
        <b/>
        <sz val="9"/>
        <rFont val="Calibri"/>
        <family val="2"/>
        <charset val="238"/>
        <scheme val="minor"/>
      </rPr>
      <t>Dobrostan zwierząt</t>
    </r>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 </t>
    </r>
    <r>
      <rPr>
        <sz val="9"/>
        <rFont val="Calibri"/>
        <family val="2"/>
        <charset val="238"/>
        <scheme val="minor"/>
      </rPr>
      <t xml:space="preserve">Wsparcie na wdrażanie operacji w ramach strategii rozwoju lokalnego kierowanego przez społeczność
- Przygotowanie i realizacja działań w zakresie współpracy z lokalną grupą działania
- Wsparcie na rzecz kosztów bieżących i aktywizacji
</t>
    </r>
  </si>
  <si>
    <t>1. Spotkania/seminaria informacyjne/ konferencje,        2. Uczestnicy seminariów informacyjnych, 3. Kalendarze, 4. Materiały promocyjne</t>
  </si>
  <si>
    <r>
      <t xml:space="preserve">Cel główny: </t>
    </r>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</si>
  <si>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Działanie rolno- środowiskowo- klimatyczne</t>
    </r>
    <r>
      <rPr>
        <sz val="9"/>
        <rFont val="Calibri"/>
        <family val="2"/>
        <charset val="238"/>
        <scheme val="minor"/>
      </rPr>
      <t xml:space="preserve"> 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t>
    </r>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</si>
  <si>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r>
      <t xml:space="preserve">Cel główny: </t>
    </r>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oraz Uwidocznienie roli Wspólnoty we współfinansowaniu rozwoju obszarów wiejskich w Polsce
</t>
    </r>
  </si>
  <si>
    <r>
      <rPr>
        <b/>
        <sz val="9"/>
        <rFont val="Calibri"/>
        <family val="2"/>
        <charset val="238"/>
        <scheme val="minor"/>
      </rPr>
      <t>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Tworzenie grup i organizacji producentów </t>
    </r>
    <r>
      <rPr>
        <sz val="9"/>
        <rFont val="Calibri"/>
        <family val="2"/>
        <charset val="238"/>
        <scheme val="minor"/>
      </rPr>
      <t xml:space="preserve">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</si>
  <si>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t>Artykuły prasowe i audycje radiowe w mediach regionalnych</t>
  </si>
  <si>
    <t>Artykuły prasowe, Audycje radiowe, Słuchalność audycji</t>
  </si>
  <si>
    <t>5/5/100 000</t>
  </si>
  <si>
    <t>I</t>
  </si>
  <si>
    <t>Liczba artykułów w Internecie</t>
  </si>
  <si>
    <t>Podniesienie jakości wdrażania PROW; 
Informowanie społeczeństwa i potencjalnych beneficjentów o polityce rozwoju obszarów wiejskich i o możliwości finansowania</t>
  </si>
  <si>
    <t xml:space="preserve">Baza dobrych praktyk </t>
  </si>
  <si>
    <t>strona internetowa (baza dobrych praktyk)</t>
  </si>
  <si>
    <t>Liczba artykułów /wkładek w Internecie</t>
  </si>
  <si>
    <t>Zwiększenie rentowności gospodarstw i konkurencyjność, Promowanie włączenia społecznego, zmniejszenia ubóstwa oraz rozwoju gospodarczego na obszarach wiejskich</t>
  </si>
  <si>
    <t xml:space="preserve">1. Targi, wystawy, imprezy lokalne, regionalne, krajowe i międzynarodowe (stoisko) 
2. Konkursy 
3. Uczestnicy konkursów 
4. Materiały promocyjne </t>
  </si>
  <si>
    <t>Upowszechnianie wiedzy ogólnej i szczegółowej na temat PROW 2014-2020, rezultatów jego realizacji oraz informowanie o wkładzie UE w realizację PROW 2014-2020, Zapewnienie informacji o nowym okresie programowania 2021-2027</t>
  </si>
  <si>
    <t>Samorząd Województwa Opolskiego</t>
  </si>
  <si>
    <t>Instytucje zaangażowane pośrednio we wdrażanie Programu: Lokalne Grupy Działania oraz potencjalni beneficjenci i beneficjenci PROW 2014-2020</t>
  </si>
  <si>
    <r>
      <t xml:space="preserve">
</t>
    </r>
    <r>
      <rPr>
        <b/>
        <sz val="10"/>
        <rFont val="Calibri"/>
        <family val="2"/>
        <charset val="238"/>
        <scheme val="minor"/>
      </rPr>
      <t>Podstawowe usługi i odnowa wsi na obszarach wiejskich</t>
    </r>
    <r>
      <rPr>
        <sz val="10"/>
        <rFont val="Calibri"/>
        <family val="2"/>
        <charset val="238"/>
        <scheme val="minor"/>
      </rPr>
      <t xml:space="preserve">
- Wsparcie inwestycji związanych z tworzeniem, ulepszaniem lub rozbudową wszystkich rodzajów małej infrastruktury, w tym inwestycje w energię odnawialną i w oszczędzanie energii,
</t>
    </r>
    <r>
      <rPr>
        <b/>
        <sz val="10"/>
        <rFont val="Calibri"/>
        <family val="2"/>
        <charset val="238"/>
        <scheme val="minor"/>
      </rPr>
      <t xml:space="preserve">Wsparcie dla rozwoju lokalnego w ramach inicjatywy LEADER (RLKS – rozwój lokalny kierowany przez społeczność) </t>
    </r>
    <r>
      <rPr>
        <sz val="10"/>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                                                                                                                                                                                    </t>
    </r>
  </si>
  <si>
    <t>Planowane imprezy o charakterze wystawienniczym o tematyce rozwoju obszarów wiejskich przyczynią się prze-de wszystkim do zwiększenia poziomu wiedzy dotyczącej PROW 2014-2020, wzrostu rozpoznawalności Programu oraz efektów jego wdrażania, co przyczyni się do zwiększenia udziału zainteresowanych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</si>
  <si>
    <r>
      <rPr>
        <b/>
        <sz val="10"/>
        <rFont val="Calibri"/>
        <family val="2"/>
        <charset val="238"/>
        <scheme val="minor"/>
      </rPr>
      <t>Inwestycje w środki trwałe</t>
    </r>
    <r>
      <rPr>
        <sz val="10"/>
        <rFont val="Calibri"/>
        <family val="2"/>
        <charset val="238"/>
        <scheme val="minor"/>
      </rPr>
      <t xml:space="preserve">
-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0"/>
        <rFont val="Calibri"/>
        <family val="2"/>
        <charset val="238"/>
        <scheme val="minor"/>
      </rPr>
      <t xml:space="preserve">Wsparcie dla rozwoju lokalnego w ramach inicjatywy LEADER (RLKS – rozwój lokalny kierowany przez społeczność) 
</t>
    </r>
    <r>
      <rPr>
        <sz val="10"/>
        <rFont val="Calibri"/>
        <family val="2"/>
        <charset val="238"/>
        <scheme val="minor"/>
      </rPr>
      <t xml:space="preserve">- Wsparcie na realizację operacji w ramach strategii lokalnego rozwoju kierowanego przez społeczność,
- Przygotowanie i realizacja działań w zakresie współpracy z lokalną grupą działania.
</t>
    </r>
  </si>
  <si>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0"/>
        <rFont val="Calibri"/>
        <family val="2"/>
        <charset val="238"/>
        <scheme val="minor"/>
      </rPr>
      <t xml:space="preserve">
-zbudowanie i utrzymanie wysokiej rozpoznawalności EFRROW i PROW 2014-2020 na tle innych programów oraz funduszy europejskich,                                                         </t>
    </r>
  </si>
  <si>
    <t>Liczba osób, którym udzielono informacji w punkcie informacyjnym</t>
  </si>
  <si>
    <t>Kampania informacyjna w mediach (telewizja)
Audycja telewizyjna: 10</t>
  </si>
  <si>
    <t xml:space="preserve"> Zapewnienie odpowiedniej wizualizacji PROW 2014-2020</t>
  </si>
  <si>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1"/>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t>
    </r>
  </si>
  <si>
    <r>
      <t xml:space="preserve">Zapewnienie pewnej, aktualnej i przejrzystej informacji o PROW 2014-2020 dla ogółu intere-sariuszy oraz promowanie Programu, jako instrumentu wspierającego rozwój rolnictwa i obszarów wiejskich w Polsce. - </t>
    </r>
    <r>
      <rPr>
        <sz val="1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</si>
  <si>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11"/>
        <rFont val="Calibri"/>
        <family val="2"/>
        <charset val="238"/>
        <scheme val="minor"/>
      </rPr>
      <t xml:space="preserve"> Inwestycje w środki trwałe.</t>
    </r>
    <r>
      <rPr>
        <sz val="11"/>
        <rFont val="Calibri"/>
        <family val="2"/>
        <charset val="238"/>
        <scheme val="minor"/>
      </rPr>
      <t xml:space="preserve"> Wsparcie na inwestycje związane z rozwojem, modernizacją i dostosowywaniem rolnictwa i leśnictwa. </t>
    </r>
    <r>
      <rPr>
        <b/>
        <sz val="11"/>
        <rFont val="Calibri"/>
        <family val="2"/>
        <charset val="238"/>
        <scheme val="minor"/>
      </rPr>
      <t>Podstawowe usługi i odnowa wsi na obszarach wiejskich.</t>
    </r>
    <r>
      <rPr>
        <sz val="11"/>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Wsparcie dla rozwoju lokalnego w ramach inicjatywy LEADER (RLKS – rozwój lokalny kierowany przez społeczność) </t>
    </r>
    <r>
      <rPr>
        <sz val="1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1"/>
        <rFont val="Calibri"/>
        <family val="2"/>
        <charset val="238"/>
        <scheme val="minor"/>
      </rPr>
      <t>Wsparcie na utworzenie i funkcjonowanie krajowej sieci obszarów wiejskich.</t>
    </r>
  </si>
  <si>
    <t>Informacja i promocja PROW 2014-2020 poprzez zapewnienie odpowiedniej wizualizacji Programu podczas wydarzeń związanych z wspieraniem obszarów wiejskich.</t>
  </si>
  <si>
    <t>ogół społeczeństwa</t>
  </si>
  <si>
    <r>
      <rPr>
        <b/>
        <sz val="11"/>
        <rFont val="Calibri"/>
        <family val="2"/>
        <charset val="238"/>
        <scheme val="minor"/>
      </rPr>
      <t>Inwestycje w środki trwałe</t>
    </r>
    <r>
      <rPr>
        <sz val="11"/>
        <rFont val="Calibri"/>
        <family val="2"/>
        <charset val="238"/>
        <scheme val="minor"/>
      </rPr>
      <t xml:space="preserve">. Wsparcie na inwestycje związane z rozwojem, modernizacją i dostosowywaniem rolnictwa i leśnictwa. </t>
    </r>
    <r>
      <rPr>
        <b/>
        <sz val="11"/>
        <rFont val="Calibri"/>
        <family val="2"/>
        <charset val="238"/>
        <scheme val="minor"/>
      </rPr>
      <t>Podstawowe usługi i odnowa wsi na obszarach wiejskich.</t>
    </r>
    <r>
      <rPr>
        <sz val="11"/>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11"/>
        <rFont val="Calibri"/>
        <family val="2"/>
        <charset val="238"/>
        <scheme val="minor"/>
      </rPr>
      <t xml:space="preserve">Wsparcie dla rozwoju lokalnego w ramach inicjatywy LEADER (RLKS – rozwój lokalny kierowany przez społeczność) </t>
    </r>
    <r>
      <rPr>
        <sz val="1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1"/>
        <rFont val="Calibri"/>
        <family val="2"/>
        <charset val="238"/>
        <scheme val="minor"/>
      </rPr>
      <t>Wsparcie na utworzenie i funkcjonowanie krajowej sieci obszarów wiejskich.</t>
    </r>
  </si>
  <si>
    <t>Narzędzie komunikacji: Prowadzenie punktu informacyjnego poprzez doposażenie w materiały informacyjne identyfikujące markę PROW 2014-2020 oraz materiały promocyjne.
W zakresie operacji planuje się prowadzenie punktu informacyjnego PROW 2014-2020 funkcjonującego w sposób stały w godzinach pracy urzędu oraz w formie doraźnej  w ramach stoiska informacyjnego, podczas imprez, szkoleń, spotkań poświęconych rolnictwu i obszarom wiejskim, a także innych wydarzeń promujących fundusze europejskie na terenie Urzędu.
Ponadto w punktach informacyjnych dystrybuowane będą materiały promocyjne oraz kalendarze/terminarze.</t>
  </si>
  <si>
    <t>Informowanie i promocja Programu Rozwoju Obszarów Wiejskich na lata 2014-2020 poprzez prowadzenie punktu informacyjnego i jego doposażenie w materiały informacyjno- promocyjne.</t>
  </si>
  <si>
    <t>Udzielone konsultacje w punkcie informacyjnym PROW 2014-2020/
Łączny koszt wykonanych materiałów promocyjnych</t>
  </si>
  <si>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</si>
  <si>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Łączna liczba artykułów opublikowanych w  internecie 
Koszty artykułów opublikowanych w  internecie</t>
  </si>
  <si>
    <t>6.</t>
  </si>
  <si>
    <t>Samorząd Województwa Podlaskiego</t>
  </si>
  <si>
    <t>Udzielone konsultacje w punkcie informacyjnym PROW 2014-2020 62 Uczestnicy szkoleń/ innych form szkoleniowych dla pracowników punktów infor_x0002_macyjnych i doradców</t>
  </si>
  <si>
    <t>Cykl spotkań informacyjno-szkoleniowych potencjalnym beneficjentom i beneficjentom PROW 2014-2020</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</si>
  <si>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t>
    </r>
    <r>
      <rPr>
        <b/>
        <sz val="9"/>
        <rFont val="Calibri"/>
        <family val="2"/>
        <charset val="238"/>
        <scheme val="minor"/>
      </rPr>
      <t>Wsparcie na utworzenie i funkcjonowanie krajowej sieci obszarów wiejskich.</t>
    </r>
  </si>
  <si>
    <t>Potencjalni beneficjenci Programu</t>
  </si>
  <si>
    <t>Podniesienie jakości wdrażania PROW,   Informowanie społeczeństwa i potencjalnych beneficjentów o polityce rozwoju obszarów wiejskich i wsparciu finansowym. 
Wspieranie innowacji w rolnictwie, produkcji żywności, leśnictwie i na obszarach wiejskich.</t>
  </si>
  <si>
    <t>Spotkanie szkoleniowe dot. nowego okresu programowania</t>
  </si>
  <si>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t>
    </r>
  </si>
  <si>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t>
    </r>
  </si>
  <si>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t>
    </r>
  </si>
  <si>
    <t>Punkt informacyjny (kontakt bezpośredni, telefoniczny, elektroniczny)</t>
  </si>
  <si>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t>
    </r>
  </si>
  <si>
    <t>udzielone konsultacje</t>
  </si>
  <si>
    <t>Działania informacyjno-promocyjne w 2022 roku</t>
  </si>
  <si>
    <t>Audycje telewizyjne</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</si>
  <si>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</si>
  <si>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</si>
  <si>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t>Audycje, programy, spoty w radio, telewizji i internecie</t>
  </si>
  <si>
    <t>12</t>
  </si>
  <si>
    <t>Punkt informacyjny w 2022 roku</t>
  </si>
  <si>
    <t>Punkt informacyjny (informacje udzielane są przez pracowników Departamentu Terenów Wiejskich zajmujących się PROW)</t>
  </si>
  <si>
    <t>Potencjalni beneficjenci i beneficjenci PROW</t>
  </si>
  <si>
    <t>1. Ułatwienie transferu wiedzy i innowacji w rolnictwie i leśnictwie oraz na obszarach wiejskich
2. Zwiększenie rentowności gospodarstw i konkurencyjność
3. Wspieranie organizacji łańcucha żywnościowego
4. Odtwarzanie, ochrona i wzbogacanie ekosystemów
5. Promowanie efektywnego gospodarowania zasobami i wspieranie przechodzenia 
w sektorach rolnym, spożywczym i leśnym na gospodarkę niskoemisyjną i odporną na zmianę klimatu
6. Promowanie włączenia społecznego, zmniejszenia ubóstwa oraz rozwoju gospodarczego na obszarach wiejskich</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</si>
  <si>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</si>
  <si>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t>Przekazanie wiedzy ogólnej i szczegółowej dotyczącej PROW 2014 – 2020 beneficjentom, potencjalnym beneficjentom.</t>
  </si>
  <si>
    <t>Udzielone konsultacje w punkcie informacyjnym PROW 2014-2020</t>
  </si>
  <si>
    <t>Strona internetowa dot. PROW 2014-2020 w 2022 roku</t>
  </si>
  <si>
    <t>Ogół społeczeństwa, Potencjalni beneficjenci i beneficjenci PROW</t>
  </si>
  <si>
    <t>1. Ułatwienie transferu wiedzy i innowacji w rolnictwie i leśnictwie oraz na obszarach wiejskich</t>
  </si>
  <si>
    <t>Przekazanie wiedzy ogólnej i szczegółowej dotyczącej PROW 2014 – 2020 beneficjentom, potencjalnym beneficjentom i ogółowi społeczeństwa.</t>
  </si>
  <si>
    <t>Liczba odwiedzin strony
Liczba unikalnych użytkowników strony</t>
  </si>
  <si>
    <t>35 000
11 000</t>
  </si>
  <si>
    <t>Samorząd Województwa Świętokrzyskiego</t>
  </si>
  <si>
    <t>Prowadzenie działań na stronie internetowej www.dprow.umww.pl – publikacja aktualnych informacji i 
dokumentów dotyczących PROW 2014-2020</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</si>
  <si>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</si>
  <si>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</si>
  <si>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t>Celem realizacji operacji jest zapewnienie odpowiedniego narzędzia internetowego, które bę-dzie rzetelnym źródłem informacji i dokumentów dotyczących możliwości realizacji projektów i wdrażania PROW 2014-2020 w województwie wielkopolskim. 
Ponadto celem operacji jest zwiększenie świadomości społeczeństwa na temat roli i znacze-nia Programu, rozpowszechnienie wizualnej marki Programu oraz wkładu Wspólnoty w roz-wój rolnictwa i obszarów wiejskich w Polsce.</t>
  </si>
  <si>
    <t>Pełnienie roli punktu informacyjnego Programu Rozwoju 
Obszarów Wiejskich 2014-2020 oraz zakup materiałów infor-macyjno-promocyjnych: drukowanych i gadżetów</t>
  </si>
  <si>
    <t>Kontakt telefoniczny, osobisty lub mailowy/listowny;
Materiały informacyjno-promocyjne: drukowane i gadżety</t>
  </si>
  <si>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</si>
  <si>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t>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Celem operacji jest ponadto zbudowanie i utrzymanie wysokiej rozpoznawalności EFRROW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na materiałach drukowanych i gadżetach zo-stanie uwidoczniona rola Wspólnoty we współfinansowaniu rozwoju obszarów wiejskich w Polsce.</t>
  </si>
  <si>
    <t xml:space="preserve">Udzielone konsultacje w punkcie informacyjnym PROW 2014-2020/Materiały promocyjne </t>
  </si>
  <si>
    <t>100/85.000 zł</t>
  </si>
  <si>
    <t>Szkolenia i spotkania dla Lokalnych Grup Działania</t>
  </si>
  <si>
    <t>Szkolenie/spotkanie</t>
  </si>
  <si>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</si>
  <si>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t xml:space="preserve">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</si>
  <si>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w ramach działania Lea-der. Dodatkowo niezbędne jest przekazanie wiedzy na temat przygotowania strategii rozwoju lokalnego kierowanego przez społeczność, które będą realizowane przez LGD w ramach Pla-nu Strategicznego dla Wspólnej Polityki Rolnej 2023-2027. Planuje się również umożliwienie spotkania online przedstawicielom wielkopolskich LGD z przedstawicielami instytucji unijnych odpowiedzialnych za opracowanie założeń Wspólnej Polityki Rolnej w nowej perspektywie finansowej.
Poprzez realizację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t>
  </si>
  <si>
    <t>Liczba szkoleń/spotkań
Liczba uczestników</t>
  </si>
  <si>
    <t>Szkolenia i spotkania dla potencjalnych beneficjentów, beneficjentów i partnerów KSOW</t>
  </si>
  <si>
    <t>Beneficjenci i potencjalni beneficjenci PROW 2014-2020 w zakresie działań wdrażanych przez Samorząd Województwa Wielkopolskiego</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</si>
  <si>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</si>
  <si>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Celem operacji jest dostarczenie informacji oraz wiedzy i praktycznych umiejętności w zakre-sie przygotowywania projektów i wniosków w ramach poszczególnych działań PROW 2014-2020, 
w tym KSOW, wdrażanych przez Samorząd Województwa Wielkopolskiego. 
W wyniku realizacji operacji potencjalni beneficjenci i beneficjenci z Wielkopolski uzyskają szczegółowe informacje o prowadzonych naborach, warunkach i trybach przyznawania po-mocy i dokumentach niezbędnych do aplikowania oraz procedurach dot. PROW 2014-2020.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oraz partnerów KSOW w zakresie praktycznej wiedzy i umiejętności o sposobie przygotowania wniosków, biznesplanów oraz dla beneficjentów i partnerów KSOW w zakresie przygotowania wniosków o płatność lub wniosków o refundację. 
Dzięki zamieszczeniu wizualizacji PROW na materiałach szkoleniowych uwidoczniona zostanie rola Wspólnoty we współfinansowaniu rozwoju obszarów wiejskich w Polsce oraz zbudowa-na i utrzymana wysoka rozpoznawalność EFROW.</t>
  </si>
  <si>
    <t>Kampania informacyjna w mediach (prasa, Internet, radio, telewizja)</t>
  </si>
  <si>
    <t>Artykuły w prasie, artykuły na portalach internetowych, spoty lub wywiady radiowe, reportaże telewizyjne</t>
  </si>
  <si>
    <t>Ogół społeczeństwa, potencjalni beneficjenci, beneficjenci, 
media</t>
  </si>
  <si>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wywiadach i spotach uwidoczniona zostanie rola Wspólnoty we współfinansowaniu rozwoju obszarów wiejskich w Polsce.</t>
  </si>
  <si>
    <t>35/
2</t>
  </si>
  <si>
    <t>Samorząd Województwa Zachodniopomorskiego</t>
  </si>
  <si>
    <t>Wsparcie na utworzenie i funkcjonowanie krajowej sieci obszarów wiejskich.</t>
  </si>
  <si>
    <t>Cykl szkoleń/spotkań z lokalnymi grupami działania</t>
  </si>
  <si>
    <t>Pracownicy i przedstawiciele zachodniopomorskich LGD</t>
  </si>
  <si>
    <t>Potencjalni beneficjenci, beneficjenci, instytucje zaangażowane pośrednio we wdrażanie Programu</t>
  </si>
  <si>
    <t>Punkt informacyjny oraz materiały informacyjno-promocyjne</t>
  </si>
  <si>
    <t>Kampania informacyjno-promocyjna PROW 2014-2020 w internecie</t>
  </si>
  <si>
    <t>Internet</t>
  </si>
  <si>
    <t>Potencjalni beneficjenci, beneficjenci, ogół społeczeństwa.</t>
  </si>
  <si>
    <t xml:space="preserve">1. Unikalni użytkownicy strony internetowej 2. Liczba odwiedzin strony internetowej  3. Liczba forów internetowych, mediów społecznościowych
4. Liczba unikalnych użytkowników forów internetowych, mediów społecznościowych
5. Liczba odwiedzin forów internetowych, mediów społecznościowych
</t>
  </si>
  <si>
    <t>potencjalni beneficjenci i beneficjenci PROW 2014-2020/ mieszkańcy wsi/ ogół społeczeństwa</t>
  </si>
  <si>
    <t>2. Zwiększenie rentowności gospodarstw i konkurencyjność3. Wspieranie organizacji łańcucha żywnościowego
4. Odtwarzanie, ochrona i wzbogacanie ekosystemów</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</si>
  <si>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</si>
  <si>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wskaźnik oglądalności wszystkich audycji – 15 000 000
2023 r. – wskaźnik oglądalności wszystkich audycji – 15 000 000</t>
  </si>
  <si>
    <t>2022 r.: 35,
15 000 000/2023 r.: 35, 15 000 000</t>
  </si>
  <si>
    <t>Kampania informacyjno-edukacyjna na antenie ogólnopolskiej rozgłośni radiowej</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</si>
  <si>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wskaźnik oglądalności wszystkich audycji – 10 000 000
2023 r. – wskaźnik oglądalności wszystkich audycji – 10 000 000</t>
  </si>
  <si>
    <t>Łączna liczba audycji wyemitowanych na antenie radiowej rozgłośni ogólnopolskiej/
Słuchalność audycji</t>
  </si>
  <si>
    <t>Kampania informacyjno-edukacyjna na antenie regionalnych rozgłośni radiowych</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</si>
  <si>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wskaźnik słuchalności wszystkich audycji – 450 000
2023 r. – wskaźnik słuchalności wszystkich audycji – 450 000</t>
  </si>
  <si>
    <t>Łączna liczba audycji wyemitowanych na antenie radiowej rozgłośni regionalnychj/
Słuchalność audycji</t>
  </si>
  <si>
    <t>Kampania informacyjno-edukacyjna w dzienniku ogólnopolskim</t>
  </si>
  <si>
    <t>2022 r. – publikacja 10 artykułów informujących o pomocy
z PROW 2014-2020
2023 r. - publikacja 10 artykułów informujących o pomocy
z PROW 2014-2020</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</si>
  <si>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łączny nakład wszystkich wydań z materiałami ARiMR – 430 000
2023 r. – łączny nakład wszystkich wydań z materiałami ARiMR – 430 000</t>
  </si>
  <si>
    <t>Artykuły/wkładki w prasie i w internecie
Łączny nakład dzienników z materiałami ARiMR</t>
  </si>
  <si>
    <t>2022 r.: 10, 430 000 / 2023 r.: 10, 430 000</t>
  </si>
  <si>
    <t>Samorząd Województwa  Podkarpackiego</t>
  </si>
  <si>
    <r>
      <rPr>
        <b/>
        <sz val="10"/>
        <rFont val="Calibri"/>
        <family val="2"/>
        <charset val="238"/>
        <scheme val="minor"/>
      </rPr>
      <t xml:space="preserve">Inwestycje w środki trwałe
</t>
    </r>
    <r>
      <rPr>
        <sz val="10"/>
        <rFont val="Calibri"/>
        <family val="2"/>
        <charset val="238"/>
        <scheme val="minor"/>
      </rPr>
      <t xml:space="preserve">-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t>
    </r>
    <r>
      <rPr>
        <b/>
        <sz val="10"/>
        <rFont val="Calibri"/>
        <family val="2"/>
        <charset val="238"/>
        <scheme val="minor"/>
      </rPr>
      <t xml:space="preserve">
Dobrostan zwierząt, Wsparcie dla rozwoju lokalnego w ramach inicjatywy LEADER (RLKS – rozwój lokalny kierowany przez społeczność) 
</t>
    </r>
    <r>
      <rPr>
        <sz val="10"/>
        <rFont val="Calibri"/>
        <family val="2"/>
        <charset val="238"/>
        <scheme val="minor"/>
      </rPr>
      <t>- Wsparcie na realizację operacji w ramach strategii lokalnego rozwoju kierowanego przez społeczność,
- Przygotowanie i realizacja działań w zakresie współpracy z lokalną grupą działania.</t>
    </r>
    <r>
      <rPr>
        <b/>
        <sz val="10"/>
        <rFont val="Calibri"/>
        <family val="2"/>
        <charset val="238"/>
        <scheme val="minor"/>
      </rPr>
      <t xml:space="preserve">
</t>
    </r>
  </si>
  <si>
    <t>Przez cały okres trwania Programu Rozwoju Obszarów Wiejskich KOWR będzie upowszechniał wiedzę i informował na temat PROW 2014-2020 odnośnie działania 3 „Systemy jakości pro_x0002_duktów rolnych i środków spożywczych” (poddziałania: 3.1 „Wsparcie na przystępowanie do systemów jakości” oraz pod_x0002_działania 3.2 „Wsparcie działań informacyjnych i promocyjnych realizowanych przez grupy producentów na rynku wewnętrz_x0002_nym”), tj. przekazywał informację, kto może być beneficjentem danego poddziałania, informację o terminach naboru wniosków. W roku 2022 planowane są następujące działania: 1 ogłoszenie prasowe, 16 publikacji prasowych, 5 audycji/ogłoszeń telewizyj_x0002_nych, 1 informacja radiowa (produkcja i emisja), 17 punktów in_x0002_formacyjnych dla wnioskodawców, prowadzenie strony interne_x0002_towej, prowadzenie infolinii (Telefoniczny Punkt Informacyjny). W roku 2023 planowane są następujące działania: 16 publikacji prasowych, 1 informacja radiowa, 5 audycji/ogłoszeń telewizyj_x0002_nych, 17 punktów informacyjnych dla wnioskodawców, prowa_x0002_dzenie strony internetowej, prowadzenie infolinii (Telefoniczny Punkt Informacyjny)</t>
  </si>
  <si>
    <t>1. Potencjalni beneficjenci poddziałania 3.2 „Wsparcie działań informacyjnych i promocyjnych realizowanych przez grupy producentów na rynku wewnętrznym”; 2. Rolnicy i ich grupy; 3. Przedstawiciele instytucji lub jednostek naukowych; 4. Przedstawiciele uczelni; 5. Przedstawiciele organizacji branżowych i międzybranżo_x0002_wych; 6. Przedsiębiorcy sektora rolnego lub rolno-spożywczego; 7. Przedstawiciele instytucji związanych z doradztwem i ob_x0002_sługą przedsiębiorców rolnych; 8. Przedstawiciele jednostek samorządu terytorialnego i admi_x0002_nistracji rządowej w województwach; 9. Przedstawiciele szkolnictwa o profilu rolniczym; 10. Przedstawiciele organizacji pozarządowych związanych z rolnictwem.</t>
  </si>
  <si>
    <r>
      <rPr>
        <b/>
        <sz val="9"/>
        <rFont val="Calibri"/>
        <family val="2"/>
        <charset val="238"/>
        <scheme val="minor"/>
      </rPr>
      <t>Systemy jakości produktów rolnych i środków spożywczych</t>
    </r>
    <r>
      <rPr>
        <sz val="9"/>
        <rFont val="Calibri"/>
        <family val="2"/>
        <charset val="238"/>
        <scheme val="minor"/>
      </rPr>
      <t xml:space="preserve">
-Wsparcie na przystępowanie do systemów jakości,
Wsparcie działań informacyjnych i promocyjnych reali_x0002_zowanych przez grupy producentów na rynku we_x0002_wnętrznym</t>
    </r>
  </si>
  <si>
    <t>Celem realizacji operacji jest upowszechnienie wiedzy ogólnej na temat Programu Rozwoju Ob_x0002_szarów Wiejskich 2014-2020. Realizowane w ramach operacji działania mają na celu zapewnienie odpowiedniego poziomu wiedzy o PROW 2014-2020. Informacje przekazywane będą poprzez: strona 6 stronę internetową KOWR, rozmowy konsultantów infolinii KOWR (tzw. Telefoniczny Punkt Infor_x0002_macyjny) z beneficjentami, artykuły adresowane do potencjalnych beneficjentów działań oraz ar_x0002_tykuły informujące o przebiegu i efektach realizacji poddziałań. Głównym celem operacji w 2022 r. jest upowszechnienie wiedzy praktycznej o możliwości ubie_x0002_gania się o wsparcie w ramach podziałania 3.2 „Wsparcie działań informacyjnych i promocyjnych realizowanych przez grupy producentów na rynku wewnętrznym, co powinno zachęcić do składa_x0002_nia wniosków o przyznanie pomocy oraz zbudowanie i utrzymanie wysokiej rozpoznawalności EFRROW i PROW 2014-2020. Głównym celem operacji w 2023 r. jest informowanie społeczeń_x0002_stwa o polityce rozwoju obszarów wiejskich i realizowanym wsparciu finansowym, w szczególności w zakresie działań PROW administrowanych przez KOWR oraz zbudowanie i utrzymanie wysokiej rozpoznawalności EFRROW i PROW 2014-2020.</t>
  </si>
  <si>
    <t>1. Artykuły/ wkładki w prasie i internecie (ogłoszenie prasowe) 2. Artykuły/ wkładki w prasie i internecie (Artykuły w prasie)  3. Nagranie i emisja informacji radiowej 4. Audycje, programy, spoty w radio, telewizji i w internecie (audycje/ogłoszenia w telewizji) 5. Strona internetowa 6. Infolinia (Telefoniczny Punkt Informacyjny) 7. Punkty informacyjne w OT KOWR dla wnioskodawców i beneficjentów</t>
  </si>
  <si>
    <t xml:space="preserve">	
1
32
2
10
1
1
17
</t>
  </si>
  <si>
    <t>Podniesienie jakości wdrażania PROW
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</si>
  <si>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</si>
  <si>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</si>
  <si>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</si>
  <si>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</si>
  <si>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
</t>
    </r>
  </si>
  <si>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t>
    </r>
  </si>
  <si>
    <t>Filmy informacyjno-promocyjne (8 filmów)
Reklama w radiu (5 spotów)</t>
  </si>
  <si>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Wsparcie przygotowawcze, Wsparcie na wdrażanie operacji w ramach strategii rozwoju lokalnego kierowanego przez społeczność, Przygotowanie i realizacja działań w zakresie współpracy z lokalną grupą działania, Wsparcie na rzecz kosztów bieżących i aktywizacji.</t>
    </r>
  </si>
  <si>
    <t>18/45750,10
143 344
40/5000
139 000</t>
  </si>
  <si>
    <t>2 spotkania informacyjno-szkoleniowe</t>
  </si>
  <si>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</si>
  <si>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związanych z tworzeniem, ulepszaniem i rozwijaniem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t>
    </r>
  </si>
  <si>
    <t xml:space="preserve"> 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t>
  </si>
  <si>
    <t xml:space="preserve">Transfer wiedzy i działalność informacyjna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Dobrostan zwierząt 
Współpraca
Zarządzanie ryzykiem
Wsparcie dla rozwoju lokalnego w ramach inicjatywy LEADER (RLKS – rozwój lokalny kierowany przez społeczność)
</t>
  </si>
  <si>
    <t>Podniesienie jakości wdrażania PROW Informowanie społeczeństwa i potencjalnych beneficjentów o polityce rozwoju obszarów wiejskich i wsparciu finansowym                               Wspieranie innowacji w rolnictwie, produkcji żywności, leśnictwie i na obszarach wiejskich</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</si>
  <si>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</si>
  <si>
    <t xml:space="preserve">Produkcja i emisja materiałów dotyczących PROW 2014-2020 
w audycjach radiowych.
</t>
  </si>
  <si>
    <t>Wzrost liczby osób, zarówno ogółu społeczeństwa jak i potencjalnych beneficjentów, poinformowanych o polityce rozwoju obszarów wiejskich oraz możliwościach finansowania. Zwiększenie poziomu wiedzy ogólnej i szczegółowej dotyczącej PROW 2014-2020, w tym zapewnienie informacji dotyczących warunków i trybu przyznawania pomocy.</t>
  </si>
  <si>
    <t xml:space="preserve">Produkcja i emisja materiałów zamieszczanych w audycjach radiowych. Rozgłośnie regionalne. Długość materiału: min. 5 minut. </t>
  </si>
  <si>
    <t>Produkcja materiału w 2022 r.
Produkcja materiału w 2023 r.
                                                                                 Emisje materiału w 2022 r.
Emisje materiału w 2023 r.</t>
  </si>
  <si>
    <t>13
13
221
221</t>
  </si>
  <si>
    <t>Rolnicy oraz osoby zainteresowane tematyką rolnictwa i obszarów wiejskich.</t>
  </si>
  <si>
    <t xml:space="preserve"> 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</si>
  <si>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Zarządzanie ryzykiem
Wsparcie dla rozwoju lokalnego w ramach inicjatywy LEADER (RLKS – rozwój lokalny kierowany przez społeczność)
</t>
  </si>
  <si>
    <t>Upowszechnianie wiedzy ogólnej i szczegółowej na temat PROW 2014-2020, rezultatów jego realizacji oraz informowanie o wkładzie UE w realizację PROW 2014-2021. Zapewnienie informacji o nowym okresie programowania 2021-2027</t>
  </si>
  <si>
    <t>Zamieszczenie  w „Kalendarzu Rolników” na rok 2023 oraz 2024 materiału informacyjnego MRiRW dotyczącego PROW 2014-2020.</t>
  </si>
  <si>
    <t xml:space="preserve">2 kalendarze w nakładzie:
- 140 000 egz. w 2022 r. (Kalendarz Rolników na 2023 rok)
- 140 000 egz. w 2023 r. (Kalendarz Rolników na 2024 rok)
Materiał o objętości 18 stron formaty A4.
</t>
  </si>
  <si>
    <t>Tytuły publikacji wydanych w formie papierowej 2022 r.
Tytuły publikacji wydanych w formie papierowej 2023 r.                                                                        
                                                                                        Koszt zamieszczenia materiału informacyjnego dot. PROW 2014-2020 w Kalendarzu Rolników na rok 2023 w 2022 r.
                                                                                        Koszt zamieszczenia materiału informacyjnego dot. PROW 2014-2020 w Kalendarzu Rolników na rok 2024 w 2023 r.</t>
  </si>
  <si>
    <t>1
1
                                                                 70 000,00 zł
                                                                                                                                                                                                                                                                                                                                                                                                                                                                                                                                                                                                                                                                                                                                                                                                                                                                      70 000,00 zł</t>
  </si>
  <si>
    <t>Ogół społeczeństwa, potencjalni beneficjenci, beneficjenci, instytucje zaangażowane bezpośrednio we wdrożenie Programu, instytucje zaangażowane pośrednio we wdrożenie Programu.</t>
  </si>
  <si>
    <t>Systemy jakości produktów rolnych i środków spożywczych</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</si>
  <si>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przygotowywania wniosków, biznesplanów oraz dla beneficjentów w zakresie przygotowywania wniosków o płatność</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</si>
  <si>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</si>
  <si>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 xml:space="preserve">Publikacja w nakładzie:
2022 r. - 3 000 egzemplarzy publikacji 
2023 r. - 5 000 egzemplarzy publikacji
</t>
  </si>
  <si>
    <t>Liczba tytułów wydanych publikacji w 2022 r.
Liczba tytułów wydanych publikacji w 2023 r.
Nakład publikacji w 2022 r.
Nakład publikacji w 2023 r.</t>
  </si>
  <si>
    <t>1
1
3 000 egz.
5 000 egz.</t>
  </si>
  <si>
    <t>Ogół społeczeństwa, konsumenci, rolnicy i producenci odwiedzjący targi i inne imprezy.</t>
  </si>
  <si>
    <t>Ułatwienie transferu wiedzy i innowacji w rolnictwie i leśnictwie oraz na obszarach wiejskich
 Zwiększenie rentowności gospodarstw i konkurencyjność
Wspieranie organizacji łańcucha żywnościowego</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</si>
  <si>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Dobrostan zwierząt 
Współpraca
Zarządzanie ryzykiem
Wsparcie dla rozwoju lokalnego w ramach inicjatywy LEADER (RLKS – rozwój lokalny kierowany przez społeczność)
Wyjątkowe tymczasowe wsparcie dla rolników i MŚP szczególnie dotkniętych kryzysem związanym z COVID-19
Wsparcie na utworzenie i funkcjonowanie krajowej sieci obszarów wiejskich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</si>
  <si>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t>
  </si>
  <si>
    <t>Organizacja stoisk informacyjno – promocyjnych dot. PROW 2014-2020 podczas targów i wystaw</t>
  </si>
  <si>
    <t xml:space="preserve">
Łączna liczba targów, wystaw, imprez  na poziomie krajowym w 2022 r.
Łączna liczba targów, wystaw, imprez  na poziomie krajowym w 2023 r.
Koszty wykonania materiałów informacyjno-promocyjnych w 2023 r.</t>
  </si>
  <si>
    <t xml:space="preserve">Ogół społeczeństwa, potencjalni beneficjenci, beneficjenci,
instytucje zaangażowane bezpośrednio we wdrożenie 
Programu, instytucje zaangażowane pośrednio we wdrożenie Programu. 
</t>
  </si>
  <si>
    <t>Upowszechnienie wiedzy na temat celów i zasad realizacji interwencji realizowanych w ramach Planu Strategicznego WPR na lata 2023-2027 oraz promocja Planu Strategicznego WPR.</t>
  </si>
  <si>
    <t xml:space="preserve">Spotkania/Konferencja </t>
  </si>
  <si>
    <t>Szkolenia/ seminaria/ inne  formy szkoleniowe dla potencjalnych beneficjentów i beneficjentów                                                                                                                                                                                                                                                                                                                                                                                                                                               Uczestnicy szkoleń/ seminariów/ innych form szkoleniowych dla potencjalnych beneficjentów i beneficjentów</t>
  </si>
  <si>
    <t>Naukowcy, eksperci przyrodniczy, doradcy, przedstawiciele agencji płatniczej, instytucji zarządzającej, administracji publicznej i organizacji pozarządowych współpracujące z rolnikami oraz rolnicy indywidualni.</t>
  </si>
  <si>
    <t xml:space="preserve">Działania informacyjno-promocyjne w ramach PROW
2014-2020.
</t>
  </si>
  <si>
    <t xml:space="preserve">Spotkania, szkolenia, konferencje, wydarzenia
wystawiennicze
</t>
  </si>
  <si>
    <t>Beneficjenci i potencjalni beneficjenci PROW, partnerzy KSOW</t>
  </si>
  <si>
    <t xml:space="preserve"> Ułatwienie transferu wiedzy i innowacji w rolnictwie i leśnictwie oraz na obszarach wiejskich
</t>
  </si>
  <si>
    <t xml:space="preserve">Usługi doradcze, usługi z zakresu zarządzania gospodarstwem i zastępstw
</t>
  </si>
  <si>
    <t xml:space="preserve">Informowanie społeczeństwa i potencjalnych beneficjentów o polityce rozwoju obszarów wiejskich i wsparciu finansowym                               </t>
  </si>
  <si>
    <t>Organizacja konkursu na najlepsze wydawnictwo wojewódzkich Ośrodków Doradztwa Rolniczego (ODR) promujące osiągnięcia i informujące o PROW 2014 -2020 oraz informujące  o założeniach w okresie programowania 2021-2027</t>
  </si>
  <si>
    <t xml:space="preserve">Zwiększenie udziału zainteresowanych stron  we wdrażaniu programów rozwoju obszarów wiejskich.
 Podniesienie jakości wdrażania PROW 2014-2020 i przepływu informacji o założeniach PS WPR na lata 2021 -2027.
 Informowanie społeczeństwa i potencjalnych beneficjentów o polityce rozwoju obszarów wiejskich i możliwościach finansowania
Wspieranie innowacji w rolnictwie, produkcji żywności, leśnictwie i na obszarach wiejskich
</t>
  </si>
  <si>
    <t xml:space="preserve">Konkurs </t>
  </si>
  <si>
    <t xml:space="preserve">Liczba konkursów
Liczba uczestników konkursu 
</t>
  </si>
  <si>
    <t xml:space="preserve">                                                   2
32
</t>
  </si>
  <si>
    <t xml:space="preserve">Potencjalni beneficjenci </t>
  </si>
  <si>
    <t xml:space="preserve"> Ułatwienie transferu wiedzy i innowacji w rolnictwie i leśnictwie oraz na obszarach wiejskich
</t>
  </si>
  <si>
    <t xml:space="preserve">Usługi doradcze, usługi z zakresu zarządzania gospodarstwem i zastępstw
</t>
  </si>
  <si>
    <t xml:space="preserve">Podniesienie jakości wdrażania PROW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</si>
  <si>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</si>
  <si>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Organizacja szkoleń dla doradców wpisanych na listy prowadzone przez Centrum Doradztwa Rolniczego 
</t>
  </si>
  <si>
    <t xml:space="preserve">Podniesienie jakości wdrażania PROW 2014-2020                                                                                        Wspieranie innowacji w rolnictwie, produkcji żywności, leśnictwie i na obszarach wiejskich
</t>
  </si>
  <si>
    <t xml:space="preserve">Liczba uczestników szkoleń 
</t>
  </si>
  <si>
    <t xml:space="preserve">4000
</t>
  </si>
  <si>
    <t>Potencjalni beneficjenci - doradcy wpisani na listy, prowadzone przez CDR lub osoby ubiegające się o wpis na listy doradców</t>
  </si>
  <si>
    <t xml:space="preserve">Departament Komunikacji i Promocji </t>
  </si>
  <si>
    <t>Departament Rolnictwa Ekologicznego i Jakości Żywności</t>
  </si>
  <si>
    <t>Ułatwienie transferu wiedzy i innowacji w rolnictwie i leśnictwie oraz na obszarach wiejskich.
Odtwarzanie, ochrona i wzbogacanie ekosystemów
Promowanie efektywnego gospodarowania zasobami i wspieranie przechodzenia 
w sektorach rolnym, spożywczym i leśnym na gospodarkę niskoemisyjną i odporną na zmianę klimatu</t>
  </si>
  <si>
    <t>Zapewnienie pewnej, aktualnej i przejrzystej informacji o PROW 2014-2020 dla ogółu interesariuszy oraz promowanie Programu, jako instrumentu wspierającego rozwój rolnictwa i obszarów wiejskich w Polsce
Uwidocznienie roli Wspólnoty we współfinansowaniu rozwoju obszarów wiejskich w Polsce
Zbudowanie i utrzymanie wysokiej rozpoznawalności EFRROW i PROW 2014-2020 na tle innych programów oraz funduszy europejskich</t>
  </si>
  <si>
    <t xml:space="preserve">Broszury informacyjne w zakresie wybranych interwencji realizowanych w ramach Planu Strategicznego WPR na lata 2023-2027
</t>
  </si>
  <si>
    <t>Potencjalni beneficjenci oraz podmioty zaangażowane we wdrażanie wybranych interwencji realizowanych w ramach Planu Strategicznego WPR na lata 2023-2027. Materiały te trafią do szerokiego grona odbiorców, poprzez rozesłanie ich do róż-nych Instytucji oraz wykorzystywanie jako elementy informacyjno-promocyjne podczas spotkań o charakterze zamkniętym oraz otwartym, takich jak spotkania, konferencje i seminaria organizowane przez Ministerstwo i inne Instytucje współpracujące z MRiRW w zakresie wdrażania interwencji Planu Strategicznego WPR na lata 2023-2027</t>
  </si>
  <si>
    <t xml:space="preserve">Departament Płatności Bezpośrednich </t>
  </si>
  <si>
    <t>Ułatwienie transferu wiedzy i innowacji w rolnictwie i leśnictwie oraz na obszarach wiejskich.
Zwiększenie rentowności gospodarstw i konkurencyjność.
Odtwarzanie, ochrona i wzbogacanie ekosystemów.
Promowanie efektywnego gospodarowania zasobami i wspieranie przechodzenia 
w sektorach rolnym, spożywczym i leśnym na gospodarkę niskoemisyjną i odporną na zmianę klimatu</t>
  </si>
  <si>
    <t xml:space="preserve">Zapewnienie pewnej, aktualnej i przejrzystej informacji o PROW 2014-2020 dla ogółu interesariuszy oraz promowanie Programu, jako instrumentu wspierającego rozwój rolnictwa i obszarów wiejskich w Polsce
Uwidocznienie roli Wspólnoty we współfinansowaniu rozwoju obszarów wiejskich w Polsce                                                                                                                                                                                                                                                  </t>
  </si>
  <si>
    <t>Spotkania informacyjne w zakresie interwencji Planu Strategicznego na lata 2023-2027 z zakresu filara I oraz interwencji powierzchniowych II filara.</t>
  </si>
  <si>
    <t>Odtwarzanie, ochrona i wzbogacanie ekosystemów</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</si>
  <si>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</si>
  <si>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Spotkania mają na celu przekazanie informacji z zakresu aktualnych instrumentów rolno-środowiskowo-klimatycznych, w nowym okresie programowania 2023-2027.</t>
  </si>
  <si>
    <t>Seminarium</t>
  </si>
  <si>
    <t>Liczba uczestników w 2023 r.
Liczba spotkań w 2023 r.</t>
  </si>
  <si>
    <t>Doradcy rolnośrodowiskowi, przyrodnicy i instytucje zaangażowane w proces wdrażania działań i interwencji rolno-środowiskowo-klimatycznych.</t>
  </si>
  <si>
    <t>Zwiększenie rentowności gospodarstw i konkurencyjność</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</si>
  <si>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</si>
  <si>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Spotkania dotyczące wdrażania Interwencji ochrona zasobów genetycznych zwierząt w rolnictwie w ramach PS WPR na lata 2023-2027</t>
  </si>
  <si>
    <t>Spotkania mają na celu przekazanie informacji z zakresu aktualnych instrumentów w zakresie interwencji ochrona zasobów genetycznych w rolnictwie, w nowym okresie programowania 2023-2027.</t>
  </si>
  <si>
    <t>Konferencja/seminarium</t>
  </si>
  <si>
    <t>Liczba uczestników w 2022 r.
Liczba spotkań w 2022 r.</t>
  </si>
  <si>
    <t xml:space="preserve">Departament Pomocy Technicznej </t>
  </si>
  <si>
    <t>IV</t>
  </si>
  <si>
    <t>Informowanie społeczeństwa i potencjalnych beneficjentów o polityce rozwoju obszarów wiejskich i wsparciu finansowym.</t>
  </si>
  <si>
    <t>2</t>
  </si>
  <si>
    <t>60/2</t>
  </si>
  <si>
    <t>I- IV</t>
  </si>
  <si>
    <t>W wyniku realizacji operacji przeszkolonych zostanie 60 osób. Przeprowadzone szkolenie pozwoli na opracowanie wysokiej jakości pod względem merytorycznym wniosków o wybór operacji do realizacji w ramach Planu działania Krajowej Sieci Obszarów Wiejskich na lata 2014 – 2020.</t>
  </si>
  <si>
    <t>3/ 200</t>
  </si>
  <si>
    <t>Stoisko informacyjne</t>
  </si>
  <si>
    <t>300</t>
  </si>
  <si>
    <t>W wyniku realizacji operacji przeszkolonych zostanie kilkudziesięciu (planowane są 3 spotkania dla 30 osób każde) pracowników Ii przedstawicieli biur LGD. Przeprowadzone spotkania pozwolą na bieżącą współpracę z lokalnymi grupami działania i przekazywanie im potrzebnych informacji oraz wyjaśnień.</t>
  </si>
  <si>
    <t>3/90</t>
  </si>
  <si>
    <t xml:space="preserve">I - IV </t>
  </si>
  <si>
    <t>W konferencji weźmie udział co najmniej 160 beneficjentów Programu. W wyniku realizacji operacji zaproszeni uczestnicy będą mieli możliwość nawiązania wzajemnych kontaktów i wymiany doświadczeń, co przyczyni się do lepszego wdrażania Programu w następnych latach.</t>
  </si>
  <si>
    <t>2/ 160</t>
  </si>
  <si>
    <t>2/30</t>
  </si>
  <si>
    <t xml:space="preserve"> - Podniesienie jakości wdrażania PROW
 - Informowanie społeczeństwa i potencjalnych beneficjentów o polityce rozwoju obszarów wiejskich i wsparciu finansowym,
- Wspieranie innowacji w rolnictwie, produkcji żywności, leśnictwie i na obszarach wiejskich</t>
  </si>
  <si>
    <t>Udzielone konsultacje w punkcie informacyjnym, Łączny koszt wykonanych materiałów promocyjnych, Liczba materiałów informacyjno - promocyjnych</t>
  </si>
  <si>
    <t>350/49200/2460</t>
  </si>
  <si>
    <t>35000/90000/2/18000/35000</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</si>
  <si>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</si>
  <si>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t xml:space="preserve">Artykuły/ wkładki w prasie I w internecie
Audycje, programy, spoty w radio, telewizji </t>
  </si>
  <si>
    <t xml:space="preserve">Beneficjenci i potencjalni beneficjenci PROW 2014-2020 w weojewództwie wielkopolskim, ogół społeczeństwa, media </t>
  </si>
  <si>
    <t>2022: 7
250, 2023: 5/120</t>
  </si>
  <si>
    <t>2022: 1/35, 2023: 2/100</t>
  </si>
  <si>
    <t>1000</t>
  </si>
  <si>
    <t>20000</t>
  </si>
  <si>
    <t>2022: 2/ 2023:4</t>
  </si>
  <si>
    <t>2022: 1,
80/2023 1,80</t>
  </si>
  <si>
    <t>2022 r. – emisja do 35 audycji informujących o pomocy
z PROW 2014-2020
2023 r. - emisja do 35 audycji informujących o pomocy
z PROW 2014-2020  i 2023-2027</t>
  </si>
  <si>
    <t>potencjalni beneficjenci i beneficjenci PROW/ mieszkańcy wsi/ ogół społeczeństwa</t>
  </si>
  <si>
    <t>2022 r. – emisja do 26 audycji informujących o pomocy
z PROW 2014-2020 w paśmie porannym i do 27 audycji w paśmie popołudniowym
2023 r. - emisja do 27 audycji informujących o pomocy
z PROW 2014-2020 w paśmie porannym i do 28 audycji w paśmie popołudniowym</t>
  </si>
  <si>
    <t>2022 r.: 53, 9 800 000 / 2023 r.: 55, 10 000 000</t>
  </si>
  <si>
    <t>2022 r. – 
2023 r. - emisja do 15 audycji i 15 powtórek informują-cych o pomocy z PROW 2014-2020 w 17 rozgłośniach regionalnych</t>
  </si>
  <si>
    <t>nd</t>
  </si>
  <si>
    <t>2022 r.: 0 / 2023 r.: 30, 450 000</t>
  </si>
  <si>
    <t xml:space="preserve">2022 r. – emisja 8 audycji informujących o pomocy
z PROW 2014-2020
</t>
  </si>
  <si>
    <t xml:space="preserve">2. Zwiększenie rentowności gospodarstw i konkurencyjność3. Wspieranie organizacji łańcucha żywnościowego
</t>
  </si>
  <si>
    <t>2022 r.: 8,
100 000</t>
  </si>
  <si>
    <t>Kampania informacyjno-edukacyjna na łamach tygodnika ogólnopolskiego</t>
  </si>
  <si>
    <t>2022 r. – publikacja do 5 artykułów informujących o pomocy
z PROW 2014-2020</t>
  </si>
  <si>
    <t xml:space="preserve">2. Zwiększenie rentowności gospodarstw i konkurencyjność 3. Wspieranie organizacji łańcucha żywnościowego
</t>
  </si>
  <si>
    <t xml:space="preserve">Łączna liczba publikacji w tygodniku/Łączny nakład tygodnika 
</t>
  </si>
  <si>
    <t>5/375 000</t>
  </si>
  <si>
    <t>Punkt informacyjny w 2023 roku</t>
  </si>
  <si>
    <t>II</t>
  </si>
  <si>
    <t xml:space="preserve">Produkcja  filmu i jego emisja  w internecie/
Koszt emisji filmu w internecie/
Słuchalność/oglądalność filmu/ spotów (liczba wyświetleń filmu/spotów w internecie) </t>
  </si>
  <si>
    <t>Kampania promocyjna na stronach internetowych i w mediach społecznościowych</t>
  </si>
  <si>
    <t>6 miesięczna kampania promocyjna na  stronach internetowych/mediach społecznościowych (emisja płatnych informacji, postów, banerów, itp.)</t>
  </si>
  <si>
    <t>Mieszkańcy województwa pomorskiego, w tym potencjalni beneficjenci oraz odbiorcy rezultatów wdrażania projektów realizowanych z PROW na obszarach wiejskich województwa pomorskiego.</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</si>
  <si>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</si>
  <si>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Liczba stron internetowych, Odwiedziny strony internetowej, Liczba wykorzystanych narzędzi (mediów społecznościowych), Odwiedziny mediów społecznościowych</t>
  </si>
  <si>
    <t>1/5000/3/20000</t>
  </si>
  <si>
    <t>Spotkania edukacyjno-promocyjne z beneficjentami i potencjalnymi beneficjentami PROW 2014-2020</t>
  </si>
  <si>
    <t>Szkolenia/seminaria/inne formy szkoleniowe 
3 spotkania o charakterze szkoleniowym dla grupy ok. 150 os. (w tym 1 dwudniowe)</t>
  </si>
  <si>
    <t>Beneficjenci/potencjalni beneficjenci PROW, podmioty zaangażowane we wdrażania PROW</t>
  </si>
  <si>
    <t>nd.</t>
  </si>
  <si>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-Wsparcie, przygotowawcze, - Wsparcie na wdrażanie operacji w ramach strategii rozwoju lokalnego kierowanego przez społeczność;
-Przygotowanie i realizacja działań w zakresie współpracy z lokalną grupą działania; - Wsparcie na rzecz kosztów bieżących i aktywizacji.
</t>
    </r>
  </si>
  <si>
    <t>Liczba szkoleń/seminariów, innych form szkoleniowych dla potencjal-nych beneficjentów i beneficjentów / Liczba uczestników szkoleń/seminariów/innych form szkoleniowych dla potencjalnych beneficjentów i beneficjentów</t>
  </si>
  <si>
    <t>Spotkanie szkoleniowe z potencjalnymi beneficjentami nowego okresu programowania</t>
  </si>
  <si>
    <t xml:space="preserve">szkolenia/seminaria/inne formy szkoleniowe
1 spotkanie o charakterze szkoleniowym dla grupy ok. 50 os. </t>
  </si>
  <si>
    <t>I, III, IV</t>
  </si>
  <si>
    <t>dot. nowego okresu programowania - Planu Strategicznego dla Wspólnej Polityki Rolnej na lata 2023-2027</t>
  </si>
  <si>
    <t xml:space="preserve">Pomorska baza dobrych praktyk </t>
  </si>
  <si>
    <t>Ogół społeczeństwa, beneficjenci i potencjalni beneficjenci PROW oraz odbiorcy rezultatów wdrażania projektów realizowanych z PROW na obszarach wiejskich</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</si>
  <si>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-zbudowanie i utrzymanie wysokiej rozpoznawalności EFRROW i PROW 2014-2020 na tle innych programów oraz funduszy europejskich</t>
    </r>
  </si>
  <si>
    <t>Liczba stroninternetowych/ odwiedziny strony internetowej</t>
  </si>
  <si>
    <t>1/500</t>
  </si>
  <si>
    <t>Liczba stron internetowych
Odwiedziny strony internetowej</t>
  </si>
  <si>
    <t>1/1000</t>
  </si>
  <si>
    <t>Strona internetowa i media społecznościowe 2023</t>
  </si>
  <si>
    <t xml:space="preserve">Ogół społeczeństwa, w tym beneficjenci/potencjalni beneficjenci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</si>
  <si>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 oraz funduszy europejskich</t>
    </r>
  </si>
  <si>
    <r>
      <rPr>
        <b/>
        <sz val="9"/>
        <rFont val="Calibri"/>
        <family val="2"/>
        <charset val="238"/>
        <scheme val="minor"/>
      </rPr>
      <t xml:space="preserve">dot. nowego okresu programowania - Planu Strategicznego dla Wspólnej Polityki Rolnej na lata 2023-2027                                                                                                 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t>
    </r>
  </si>
  <si>
    <t>Punkt informacyjny 2023</t>
  </si>
  <si>
    <t>Strona internetowa, audycje w radio, audycja telewizyjna</t>
  </si>
  <si>
    <t xml:space="preserve">Strony internetowe/
Odwiedziny strony internetowej/
Audycje  w radio/ Audycje telewizyjne
</t>
  </si>
  <si>
    <t>1/
10380/
 16/1</t>
  </si>
  <si>
    <t xml:space="preserve">
120/
16</t>
  </si>
  <si>
    <t>175                                 /  100.609,60 zł</t>
  </si>
  <si>
    <t>10/ 680</t>
  </si>
  <si>
    <t xml:space="preserve"> 18                  /224568,00</t>
  </si>
  <si>
    <t>min. 3 tygodniowo /57 174</t>
  </si>
  <si>
    <t>Spotkanie informacyjno-szkoleniowe w sprawie ogłoszonego naboru wniosków o przyznanie pomocy w ramach poddziałania 19.1 Wsparcie przygotowawcze</t>
  </si>
  <si>
    <t>Spotkanie informacyjno - szkoleniowe</t>
  </si>
  <si>
    <t>Lokalne Grupy Działania – beneficjenci, potencjalni beneficjenci</t>
  </si>
  <si>
    <t>Podniesienie jakości wdrażania PROW,</t>
  </si>
  <si>
    <t xml:space="preserve">Upowszechnianie wiedzy ogólnej i szczegółowej na temat PROW 2014-2020, rezultatów jego realizacji oraz informowanie o wkładzie UE w realizację PROW 2014-2020. </t>
  </si>
  <si>
    <t>Działanie to pozwoli uwidocznić rolę Wspólnoty we współfinansowaniu rozwoju obszarów wiejskich, rozpropagowana zostanie marka PROW 2014-2020.
Potencjalni beneficjenci oraz beneficjenci zostaną poinformowani o polityce rozwoju obsza-rów wiejskich i o możliwościach finansowych w ramach działań.
Realizacja operacji umożliwi dostęp do pewnej oraz aktualnej i przejrzystej informacji oraz zapewni promowanie Programu jako instrumentu wspierającego rozwój rolnictwa i obszarów wiejskich.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zapewnia pewną, aktualną i przejrzystą informację o PROW 2014-2020 oraz promocję Programu, jako instrumentu wspierającego rozwój rolnictwa i obszarów wiejskich. Operacja realizuje co najmniej jeden cel szczegółowy określony w strategii, polegający na  zwiększeniu poziomu wiedzy ogólnej i szczegółowej dotyczącej PROW 2014-2020, warunków i trybu przyznania pomocy oraz sposobie przygo-towania wniosków.</t>
  </si>
  <si>
    <t>Łączna liczba spotkań informacyjno - szkoleniowych</t>
  </si>
  <si>
    <t>Spotkanie informacyjno-szkoleniowe pn. „Omówienie warun-ków przyznania pomocy oraz zasad wypełniania wniosku o przyznanie pomocy w ramach operacji dotyczących gospo-darki wodno-ściekowej”</t>
  </si>
  <si>
    <t>Beneficjenci i potencjalni beneficjenci</t>
  </si>
  <si>
    <t xml:space="preserve">Działanie to pozwoli uwidocznić rolę Wspólnoty we współfinansowaniu rozwoju obszarów wiejskich, rozpropagowana zostanie marka PROW 2014-2020.
Potencjalni beneficjenci oraz beneficjenci zostaną poinformowani o polityce rozwoju obsza-rów wiejskich i o możliwościach finansowych w ramach działań.
Realizacja operacji umożliwi dostęp do pewnej oraz aktualnej i przejrzystej informacji oraz zapewni promowanie Programu jako instrumentu wspierającego rozwój rolnictwa i obszarów wiejskich.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t>
  </si>
  <si>
    <t xml:space="preserve">Spotkania informacyjno-szkoleniowe pn. „Omówienie warun-ków przyznania pomocy oraz zasad wypełniania wniosku o przyznanie pomocy w ramach operacji typu "Budowa lub modernizacja dróg lokalnych" </t>
  </si>
  <si>
    <t>Spotkania/szkolenia:
19 spotkań/szkoleń, w tym:
- 4 spotkania dwudniowe dla LGD wynikające z potrzeb dotyczących bieżącej realizacji LSR, wraz z wyżywieniem i noclegiem,
- 15 jednodniowych spotkań w tym dla LGD, wynikające z potrzeby dotyczących bieżącej realizacji LSR oraz dla beneficjen-tów/potencjalnych beneficjentów w związku z ogłaszanymi naborami wniosków przez Samorząd Województwa Opolskiego, materiały pro-mocyjne (kalendarze)</t>
  </si>
  <si>
    <t>19
540</t>
  </si>
  <si>
    <t>Punkt informacyjny PROW 2014-2020
–  3 operacje o charakterze wystawienniczym promujące PROW 2014-2020, w tym m.in.:
stoiska promocyjne, elementy wizualizacji PROW 2014-2020, materia-ły promocyjne.</t>
  </si>
  <si>
    <t>Strona internetowa (zakładka),
Portal Facebook – profil poświęcony tematyce PROW - promocja postów</t>
  </si>
  <si>
    <t>15000
1</t>
  </si>
  <si>
    <r>
      <rPr>
        <b/>
        <sz val="10"/>
        <rFont val="Calibri"/>
        <family val="2"/>
        <charset val="238"/>
        <scheme val="minor"/>
      </rPr>
      <t xml:space="preserve">Inwestycje w środki trwałe
</t>
    </r>
    <r>
      <rPr>
        <sz val="10"/>
        <rFont val="Calibri"/>
        <family val="2"/>
        <charset val="238"/>
        <scheme val="minor"/>
      </rPr>
      <t xml:space="preserve">- Wsparcie inwestycji w gospodarstwach rolnych, -  Wsparcie inwestycji w przetwarzanie produktów rolnych, obrót nimi lub ich rozwój, -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t>
    </r>
    <r>
      <rPr>
        <b/>
        <sz val="10"/>
        <rFont val="Calibri"/>
        <family val="2"/>
        <charset val="238"/>
        <scheme val="minor"/>
      </rPr>
      <t xml:space="preserve">
Dobrostan zwierząt, Wsparcie dla rozwoju lokalnego w ramach inicjatywy LEADER (RLKS – rozwój lokalny kierowany przez społeczność) 
</t>
    </r>
    <r>
      <rPr>
        <sz val="10"/>
        <rFont val="Calibri"/>
        <family val="2"/>
        <charset val="238"/>
        <scheme val="minor"/>
      </rPr>
      <t>- Wsparcie na realizację operacji w ramach strategii lokalnego rozwoju kierowanego przez społeczność,
- Przygotowanie i realizacja działań w zakresie współpracy z lokalną grupą działania.</t>
    </r>
    <r>
      <rPr>
        <b/>
        <sz val="10"/>
        <rFont val="Calibri"/>
        <family val="2"/>
        <charset val="238"/>
        <scheme val="minor"/>
      </rPr>
      <t xml:space="preserve">
</t>
    </r>
  </si>
  <si>
    <t>Punkt informacyjny PROW 2014-2020
Drukowane materiały informacyjne i promocyjne:
- kalendarze na 2023 rok i 2024 rok dla beneficjentów i potencjalnych beneficjentów PROW 2014-2020, ogółu spo-łeczeństwa
- koperty z logo, teczki tekturowe, torby papierowe które będą wykorzystane podczas bieżącej korespondencji i spotkań z beneficjentami i potencjalnymi beneficjentami PROW 2014-2020</t>
  </si>
  <si>
    <t>7000 / 260.000 zł</t>
  </si>
  <si>
    <t>2022
Targi, wystawy, imprezy o charakterze rolniczym:
jedno stoisko informacyjno-promocyjne podczas imprezy o charakterze rolniczym z degustacją potraw tradycyjnych i regionalnych (wielkość stoiska – 40 m 2)
Konkurs wiedzy o PROW 2014-2020  z nagrodami w postaci materiałów promocyjnych
2023
Targi, wystawy, imprezy o charakterze rolniczym:
jedno stoisko informacyjno-promocyjne podczas imprezy o charakterze rolniczym z degustacją potraw tradycyjnych i regionalnych (wielkość stoiska – 40 m 2)
Konkurs wiedzy o PROW 2014-2020  z nagrodami w postaci materiałów promocyjnych</t>
  </si>
  <si>
    <t xml:space="preserve">2/2/1300/50000 
</t>
  </si>
  <si>
    <r>
      <rPr>
        <b/>
        <sz val="11"/>
        <rFont val="Calibri"/>
        <family val="2"/>
        <charset val="238"/>
        <scheme val="minor"/>
      </rPr>
      <t>Zapewnienie pewnej, aktualnej i przejrzystej informacji o PROW 2014 - 2020 dla ogółu interesariuszy oraz promowanie Programu, jako instrumentu wspierającego rozwój rolnictwa i obszarów wiejskich w Polsce                                                                                                                             Budowanie pozytywnego wizerunku wsi jako miejsca zamieszkania</t>
    </r>
    <r>
      <rPr>
        <sz val="1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</si>
  <si>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r>
      <rPr>
        <b/>
        <sz val="1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1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</si>
  <si>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r>
      <rPr>
        <b/>
        <sz val="11"/>
        <rFont val="Calibri"/>
        <family val="2"/>
        <charset val="238"/>
        <scheme val="minor"/>
      </rPr>
      <t xml:space="preserve">Zapewnienie  aktualnej i przejrzystej informacji o PROW 2014 - 2020 dla ogółu interesariuszy oraz promowanie Programu, jako instrumentu wspierającego rozwój rolnictwa i obszarów wiejskich w Polsce                                                                                                                             Budowanie pozytywnego wizerunku wsi jako miejsca zamieszkania </t>
    </r>
    <r>
      <rPr>
        <sz val="1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</si>
  <si>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t>2/30000 osób</t>
  </si>
  <si>
    <t>1                 12.500 osób</t>
  </si>
  <si>
    <t xml:space="preserve"> </t>
  </si>
  <si>
    <t>Szkolenia (2), spotkania (4)</t>
  </si>
  <si>
    <t>2
4
765</t>
  </si>
  <si>
    <r>
      <rPr>
        <b/>
        <sz val="11"/>
        <rFont val="Calibri"/>
        <family val="2"/>
        <charset val="238"/>
        <scheme val="minor"/>
      </rPr>
      <t>Podstawowe usługi i odnowa wsi na obszarach wiejskich</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Wsparcie na utworzenie i funkcjonowanie krajowej sieci obszarów wiejskich. </t>
    </r>
  </si>
  <si>
    <r>
      <rPr>
        <b/>
        <sz val="1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1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</si>
  <si>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rFont val="Calibri"/>
        <family val="2"/>
        <charset val="238"/>
        <scheme val="minor"/>
      </rPr>
      <t xml:space="preserve"> Podstawowe usługi i odnowa wsi na obszarach wiejskich </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Wsparcie dla rozwoju lokalnego w ramach inicjatywy LEADER (RLKS - rozwój lokalny kierowany przez społeczność)</t>
    </r>
    <r>
      <rPr>
        <sz val="11"/>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11"/>
        <rFont val="Calibri"/>
        <family val="2"/>
        <charset val="238"/>
        <scheme val="minor"/>
      </rPr>
      <t>Wsparcie na utworzenie i funkcjo_x0002_nowanie krajowej sieci obszarów wiejskich.</t>
    </r>
    <r>
      <rPr>
        <sz val="11"/>
        <rFont val="Calibri"/>
        <family val="2"/>
        <charset val="238"/>
        <scheme val="minor"/>
      </rPr>
      <t xml:space="preserve"> </t>
    </r>
  </si>
  <si>
    <r>
      <rPr>
        <b/>
        <sz val="1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1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t>
    </r>
  </si>
  <si>
    <r>
      <rPr>
        <b/>
        <sz val="11"/>
        <rFont val="Calibri"/>
        <family val="2"/>
        <charset val="238"/>
        <scheme val="minor"/>
      </rPr>
      <t xml:space="preserve"> Podstawowe usługi i odnowa wsi na obszarach wiejskich</t>
    </r>
    <r>
      <rPr>
        <sz val="11"/>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 Wsparcie dla rozwoju lokalnego w ramach inicjatywy LEADER (RLKS - rozwój lokalny kierowany przez społeczność)
</t>
    </r>
    <r>
      <rPr>
        <sz val="11"/>
        <rFont val="Calibri"/>
        <family val="2"/>
        <charset val="238"/>
        <scheme val="minor"/>
      </rPr>
      <t xml:space="preserve">-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11"/>
        <rFont val="Calibri"/>
        <family val="2"/>
        <charset val="238"/>
        <scheme val="minor"/>
      </rPr>
      <t>Wsparcie na utworzenie i funkcjonowanie krajowej sieci obszarów wiejskich</t>
    </r>
  </si>
  <si>
    <r>
      <rPr>
        <b/>
        <sz val="1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11"/>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</si>
  <si>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rFont val="Calibri"/>
        <family val="2"/>
        <charset val="238"/>
        <scheme val="minor"/>
      </rPr>
      <t>Podstawowe usługi i odnowa wsi na obszarach wiejskich</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Wsparcie dla rozwoju lokalnego w ramach inicjatywy LEADER (RLKS - rozwój lokalny kierowany przez społeczność)</t>
    </r>
    <r>
      <rPr>
        <sz val="11"/>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11"/>
        <rFont val="Calibri"/>
        <family val="2"/>
        <charset val="238"/>
        <scheme val="minor"/>
      </rPr>
      <t xml:space="preserve">Wsparcie na utworzenie i funkcjonowanie krajowej sieci obszarów wiejskich   </t>
    </r>
    <r>
      <rPr>
        <sz val="11"/>
        <rFont val="Calibri"/>
        <family val="2"/>
        <charset val="238"/>
        <scheme val="minor"/>
      </rPr>
      <t xml:space="preserve">                                                                                                                                                                                                                         </t>
    </r>
  </si>
  <si>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</si>
  <si>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rFont val="Calibri"/>
        <family val="2"/>
        <charset val="238"/>
        <scheme val="minor"/>
      </rPr>
      <t>Podstawowe usługi i odnowa wsi na obszarach wiejskich</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  </t>
    </r>
    <r>
      <rPr>
        <sz val="11"/>
        <rFont val="Calibri"/>
        <family val="2"/>
        <charset val="238"/>
        <scheme val="minor"/>
      </rPr>
      <t xml:space="preserve">                                                                                                                                                                                                                         </t>
    </r>
  </si>
  <si>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</si>
  <si>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Szkolenia (1), spotkania (5)</t>
  </si>
  <si>
    <r>
      <rPr>
        <b/>
        <sz val="1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1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</si>
  <si>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rFont val="Calibri"/>
        <family val="2"/>
        <charset val="238"/>
        <scheme val="minor"/>
      </rPr>
      <t xml:space="preserve">Podstawowe usługi i odnowa wsi na obszarach wiejskich </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t>
    </r>
    <r>
      <rPr>
        <b/>
        <sz val="11"/>
        <rFont val="Calibri"/>
        <family val="2"/>
        <charset val="238"/>
        <scheme val="minor"/>
      </rPr>
      <t>Wsparcie na utworzenie i funkcjonowanie krajowej sieci obszarów wiejskich</t>
    </r>
  </si>
  <si>
    <t>Celem realizacji operacji jest przekazanie wiedzy potencjalnym beneficjentom nt. wszelkich warunków koniecznych do spełnienia w celu uzyskania pomocy na realizację zadań.
Wzrost wiedzy wśród potencjalnych beneficjentów w zakresie wdrażania poszczególnych działań PROW 2014-2020, wymogów, jakie muszą one spełniać oraz systemu oceny, jakiemu będą podlegały.</t>
  </si>
  <si>
    <t>1,5,625</t>
  </si>
  <si>
    <t xml:space="preserve">Przekazywanie informacji nt. PROW 2014-2020 poprzez sieć punktów PIFE </t>
  </si>
  <si>
    <t>Konsultacje (udzielanie informacji osobom zgłaszającym się do punktów informacyjnych - bezpośredni kontakt z klientami punktów, informacje udzielane przez telefon, pisemne udzie-lanie informacji poprzez pocztę elektroniczną).</t>
  </si>
  <si>
    <t>Beneficjenci, potencjalni beneficjenci PROW 2014-2020</t>
  </si>
  <si>
    <t>Wzrost świadomości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</si>
  <si>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liczba udzielonych konsultacji</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</si>
  <si>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</si>
  <si>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t>
  </si>
  <si>
    <t xml:space="preserve">Cykl spotkań informacyjno - promocyjnych oraz realizacja działań informacyjno - promocyjnych (w tym stoiska informacyjne podczas spotkań,materiały promocyjne oraz kalendarze na 2024 rok) </t>
  </si>
  <si>
    <t>Organizacja spotkań, seminariów oraz konferencji stwarza możliwość przekazania informacji na temat pozyskiwania środków z EFRROW w okresie programowania 2014-2020 potencjalnym beneficjentom Programu. W wyniku realizacji operacji zostaną zrealizowane cele czyli poinformowanie o polityce rozwoju obszarów wiejskich i możliwości pozyskania dofinansowania oraz uzupełnienie wiedzy na ten temat wśród odbiorców. Podczas wszystkich spotkań zostaną pokazane przykłady wykorzystania funduszy na szereg różnych zadań, tak by zwiększyć wiedzę o Programie i jego pozytywnym wpływie na otaczającą rzeczywistość. Dodatkowo planuje się zorganizować spotkanie dotyczące wpływu obecnej zmiany klimatu na rolnictwo, w  celu podniesienia wiedzy rolników na ten temat oraz w celu wypracowania wspólnych metod zaradzenia coraz większym problemom spowodowanymi ociepleniem klimatu itd.</t>
  </si>
  <si>
    <t>4/160/20000/40000</t>
  </si>
  <si>
    <t>4/4/50 000</t>
  </si>
  <si>
    <t>Grupą docelową beędą potencjalin bebficjencji</t>
  </si>
  <si>
    <t>Przedsiębiorczość na obszarach wiejskich</t>
  </si>
  <si>
    <t xml:space="preserve">Podstawowe usługi i odnowa wsi na obszarach wiejskich
-Informowanie społeczeństwa i potencjalnych beneficjentów o polityce rozwoju obszarów wiejskich i o moż-liwości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
- Informowanie społeczeństwa nt. nowego okresu programowania - Planu Strategicznego dla Wspólnej Polityki Rolnej na lata 2023-2027
</t>
  </si>
  <si>
    <t>broszura</t>
  </si>
  <si>
    <t>liczba tytułów</t>
  </si>
  <si>
    <r>
      <rPr>
        <b/>
        <sz val="9"/>
        <rFont val="Calibri"/>
        <family val="2"/>
        <charset val="238"/>
        <scheme val="minor"/>
      </rPr>
      <t>dot. nowego okresu programowania - Planu Strategicznego dla Wspólnej Polityki Rolnej na lata 2023-2027, Podstawowe usługi i odnowa wsi na obszarach wiejskich</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t>
    </r>
  </si>
  <si>
    <t>1.  materiały informacyjno -  promocyjne                                         2. Liczba udzielonych informacji     3. Materiały informacyjne w 2023 r.</t>
  </si>
  <si>
    <t>185/1000/35000</t>
  </si>
  <si>
    <t>Podpisanie umów z Partnerami KSOW</t>
  </si>
  <si>
    <t>I, II</t>
  </si>
  <si>
    <t>liczba uczestników</t>
  </si>
  <si>
    <t>40</t>
  </si>
  <si>
    <t xml:space="preserve"> liczba uczestników, liczba uczestników 2023</t>
  </si>
  <si>
    <t>60/30</t>
  </si>
  <si>
    <t>Kampania informacyjna w TV</t>
  </si>
  <si>
    <t xml:space="preserve">Informowanie o PROW 2014-2020 w TV
</t>
  </si>
  <si>
    <t xml:space="preserve">Podniesienie jakości wdrażania PROW;
 Informowanie społeczeństwa                          i potencjalnych beneficjentów o polityce rozwoju obszarów wiejskich i o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</si>
  <si>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</si>
  <si>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Konferencja podsumowująca wdrażanie działań delegowanych PROW 2014-2020 w 2023 roku  </t>
  </si>
  <si>
    <t xml:space="preserve">Podniesienie jakości wdrażania PROW;
 Informowanie społeczeństwa i potencjalnych beneficjentów o polityce rozwoju obszarów wiejskich i o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</si>
  <si>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</si>
  <si>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Szkolenie dla Lokalnych Grup Działania</t>
  </si>
  <si>
    <t xml:space="preserve">Podniesienie jakości wdrażania PROW;
 Informowanie społeczeństwa i potencjalnych beneficjentów o polityce rozwoju obszarów wiejskich i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</si>
  <si>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</si>
  <si>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1
25 000 - 35 000
20 000 - 25 000
</t>
  </si>
  <si>
    <t xml:space="preserve">Podniesienie jakości wdrażania PROW;
 Informowanie społeczeństwa i potencjalnych beneficjentów o polityce rozwoju obszarów wiejskich i o możliwościach finansowania
</t>
  </si>
  <si>
    <t>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</si>
  <si>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 xml:space="preserve">Produkcja i emisja na antenie telewizji regionalnej audycji  promujących PROW 2014-2020 </t>
  </si>
  <si>
    <t>Media - audycje telewizyjne</t>
  </si>
  <si>
    <t>Audycje, programy, spoty w radio, telewizji i Internecie;
Słuchalność/oglądalność audycji, programów, spotów</t>
  </si>
  <si>
    <t xml:space="preserve">Podniesienie jakości wdrażania PROW
 Informowanie społeczeństwa                          i potencjalnych beneficjentów o polityce rozwoju obszarów wiejskich i o wsparciu finansowym
</t>
  </si>
  <si>
    <t xml:space="preserve">Podniesienie jakości wdrażania PROW
 Informowanie społeczeństwa i potencjalnych beneficjentów o polityce rozwoju obszarów wiejskich i o wsparciu finansowym
</t>
  </si>
  <si>
    <r>
      <rPr>
        <b/>
        <sz val="11"/>
        <rFont val="Calibri"/>
        <family val="2"/>
        <charset val="238"/>
      </rPr>
      <t>Wsparcie na rozwój lokalny kierowany przez społeczność w ramach LEADER</t>
    </r>
    <r>
      <rPr>
        <sz val="11"/>
        <rFont val="Calibri"/>
        <family val="2"/>
        <charset val="238"/>
      </rPr>
      <t xml:space="preserve">
- Wsparcie na wdrażanie operacji w ramach strategii lokalnego rozwoju kierowanego przez społeczność
- Przygotowanie i realizacja działań w zakresie współpracy z lokalną grupą działania
- Wsparcie na rzecz kosztów bieżących i aktywizacji
</t>
    </r>
  </si>
  <si>
    <t xml:space="preserve">Podniesienie jakości wdrażania PROW,
 Informowanie społeczeństwa i potencjalnych beneficjentów o polityce rozwoju obszarów wiejskich i o możliwościach finansowania
</t>
  </si>
  <si>
    <t xml:space="preserve">Produkcja  i emisja na antenie telewizji regionalnej audycji  promującej PROW 2014-2020 </t>
  </si>
  <si>
    <r>
      <rPr>
        <b/>
        <sz val="11"/>
        <rFont val="Calibri"/>
        <family val="2"/>
        <charset val="238"/>
      </rPr>
      <t>Inwestycje w środki trwałe</t>
    </r>
    <r>
      <rPr>
        <sz val="11"/>
        <rFont val="Calibri"/>
        <family val="2"/>
        <charset val="238"/>
      </rPr>
      <t xml:space="preserve">
- Wsparcie na inwestycje w infrastrukturę związane z rozwojem, modernizacją i dostosowywaniem sektora leśnego,
</t>
    </r>
    <r>
      <rPr>
        <b/>
        <sz val="11"/>
        <rFont val="Calibri"/>
        <family val="2"/>
        <charset val="238"/>
      </rPr>
      <t>Podstawowe usługi i odnowa wsi na obszarach wiejskich</t>
    </r>
    <r>
      <rPr>
        <sz val="1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rPr>
      <t>Wsparcie na rozwój lokalny kierowany przez społeczność w ramach LEADER</t>
    </r>
    <r>
      <rPr>
        <sz val="1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</si>
  <si>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t>Promowanie włączenia społecznego, zmniejszenia ubóstwa oraz rozwoju gospodarczego na obszarach wiejskichh</t>
  </si>
  <si>
    <t xml:space="preserve">Plan operacyjny KSOW na lata 2022-2023 dla działania 8 Plan komunikacyjny - Samorząd Województwa Dolnośląskiego - grudzień 2022 r. </t>
  </si>
  <si>
    <t xml:space="preserve">Plan operacyjny KSOW na lata 2022-2023 dla działania 8 Plan komunikacyjny - Samorząd Województwa Kujawsko-Pomorskiego - grudzień 2022 r. </t>
  </si>
  <si>
    <t xml:space="preserve">Plan operacyjny KSOW na lata 2022-2023 dla działania 8 Plan komunikacyjny - Krajowy Ośrodek Wsparcia Rolnictwa - grudzień 2022 r. </t>
  </si>
  <si>
    <t xml:space="preserve">Plan operacyjny KSOW na lata 2022-2023 dla działania 8 Plan komunikacyjny - Agencja Restrukturyzacji i Modernizacji Rolnictwa - grudzień 2022 r. </t>
  </si>
  <si>
    <t xml:space="preserve">Plan operacyjny KSOW na lata 2022-2023 dla działania 8 Plan komunikacyjny - Samorząd Województwa Zachodniopomorskiego - grudzień 2022 r. </t>
  </si>
  <si>
    <t xml:space="preserve">Plan operacyjny KSOW na lata 2022-2023 dla działania 8 Plan komunikacyjny - Samorząd Województwa Wielkopolskiego -  grudzień 2022 r. </t>
  </si>
  <si>
    <t xml:space="preserve">Plan operacyjny KSOW na lata 2022-2023 dla działania 8 Plan komunikacyjny - Samorząd Województwa Warmińsko-mazurskiego - grudzień 2022 r. </t>
  </si>
  <si>
    <t xml:space="preserve">Plan operacyjny KSOW na lata 2022-2023 dla działania 8 Plan komunikacyjny - Samorząd Województw Świętokrzyskiego - grudzień 2022 r. </t>
  </si>
  <si>
    <t xml:space="preserve">Plan operacyjny KSOW na lata 2022-2023 dla działania 8 Plan komunikacyjny - Samorząd Województwa Ślaskiego - grudzień 2022 r. </t>
  </si>
  <si>
    <t xml:space="preserve">Plan operacyjny KSOW na lata 2022-2023 dla działania 8 Plan komunikacyjny - Samorząd Województwa Pomorskiego - grudzień 2022 r. </t>
  </si>
  <si>
    <t xml:space="preserve">Plan operacyjny KSOW na lata 2022-2023 dla działania 8 Plan komunikacyjny - Samorząd Województwa Podlaskiego -  grudzień 2022 r. </t>
  </si>
  <si>
    <t>Plan operacyjny KSOW na lata 2022-2023 dla działania 8 Plan komunikacyjny - Samorząd Województwa Podkarpackiego - grudzień 2022 r.</t>
  </si>
  <si>
    <t xml:space="preserve">Plan operacyjny KSOW na lata 2022-2023 dla działania 8 Plan komunikacyjny - Samorząd Województwa Opolskiego - grudzień 2022 r. </t>
  </si>
  <si>
    <t xml:space="preserve">Plan operacyjny KSOW na lata 2022-2023 dla działania 8 Plan komunikacyjny - Samorząd Województwa Mazowieckiego - grudzień 2022 r. </t>
  </si>
  <si>
    <r>
      <t>Plan operacyjny KSOW na lata 2022-2023 dla działania 8 Plan komunikacyjny - Samorząd Województwa Małopolskiego -</t>
    </r>
    <r>
      <rPr>
        <sz val="12"/>
        <rFont val="Calibri"/>
        <family val="2"/>
        <charset val="238"/>
        <scheme val="minor"/>
      </rPr>
      <t xml:space="preserve"> </t>
    </r>
    <r>
      <rPr>
        <b/>
        <sz val="12"/>
        <rFont val="Calibri"/>
        <family val="2"/>
        <charset val="238"/>
        <scheme val="minor"/>
      </rPr>
      <t xml:space="preserve">grudzień 2022 r. </t>
    </r>
  </si>
  <si>
    <t>Ułatwienie transferu wiedzy i innowacji w rolnictwie i leśnictwie oraz na obszarach wiejskich;</t>
  </si>
  <si>
    <t>Szkolenie z zakresu gospodarowania zasobami wodnymi</t>
  </si>
  <si>
    <t xml:space="preserve">Celem realizacji operacji będzie zwiększenie poziomu wiedzy ogólnej i szczegółowej dotyczącej PROW 2014-2020 wśród beneficjentów w zakresie realizacji operacji mających na celu poprawę gospodarki wodnej na terenach rolniczych. Beneficjenci zdobędą wiedzę  na temat  prawidłowego wypełniania wniosków o przyznanie pomocy w ramach poddziałania „Wsparcie na inwestycje związane z rozwojem, modernizacją i dostosowywaniem rolnictwa i leśnictwa”, warunków ko-niecznych do spełnienia w celu uzyskania dofinansowania ze środków EFRROW oraz systemu oceny wniosków jakim będą podlegały. </t>
  </si>
  <si>
    <t xml:space="preserve">Szkolenia/seminaria/inne formy szkoleniowe dla potencjalnych beneficjentów i beneficjentów
Uczestnicy szkoleń/innych form szkoleniowych dla potencjalnych beneficjentów i beneficjentów
</t>
  </si>
  <si>
    <t>1
30</t>
  </si>
  <si>
    <t>Beneficjenci i potencjalni beneficjenci PROW 2014-2020 na operacje typu „Zarządzanie zasobami wodnymi”</t>
  </si>
  <si>
    <t>Promocja PROW 2014-2020 w Internecie</t>
  </si>
  <si>
    <t>Celem przeprowadzenia kampanii promocyjnej w Internecie,  jest pokazanie efektów działań zwią-zanych z realizacją PROW 2014-2020, wzrost świadomości mieszkańców województwa łódzkiego nt. PROW oraz  polityki rozwoju obszarów wiejskich, a także zachęcenie kolejnych potencjalnych beneficjentów do skorzystania z środków unijnych.</t>
  </si>
  <si>
    <t>media-portale internetowe</t>
  </si>
  <si>
    <t>Liczba portali internetowych z zamieszczoną reklamą</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</si>
  <si>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</si>
  <si>
    <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</si>
  <si>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8"/>
        <rFont val="Calibri"/>
        <family val="2"/>
        <charset val="238"/>
        <scheme val="minor"/>
      </rPr>
      <t xml:space="preserve">Inwestycje w środki trwałe
 - </t>
    </r>
    <r>
      <rPr>
        <sz val="8"/>
        <rFont val="Calibri"/>
        <family val="2"/>
        <charset val="238"/>
        <scheme val="minor"/>
      </rPr>
      <t>Wsparcie na inwestycje w infrastrukturę związane z rozwojem, modernizacją i dostosowywaniem rolnictwa i leśnictwa</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
-Wsparcie na utworzenie i funkcjonowanie krajowej sieci obszarów wiejskich</t>
    </r>
  </si>
  <si>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8"/>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</si>
  <si>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Celem działania jest zapewnienie  za pomocą ogólnodostępnego nośnika jakim są media informacji efektów wdrażania PROW 2014-2020 na terenie województwa łódzkiego oraz działaniach realizowanych przez Jednostkę Regionalną KSOW WŁ. Rozpowszechniane były wśród mieszkańców województwa łódzkiego infor-macje na temat przeprowadzanego konkursu „Weekend na wsi – pełen smaku i atrakcji 2022” oraz zmian, jakie zachodzą na obszarach wiejskich poprzez realizację ciekawych projektów finansowanych ze środków unijnych. </t>
  </si>
  <si>
    <t xml:space="preserve">Plan operacyjny KSOW na lata 2022-2023 dla działania 8 Plan komunikacyjny - Samorząd Województwa Łódzkiego - grudzień 2022 r. </t>
  </si>
  <si>
    <t xml:space="preserve">Plan operacyjny KSOW na lata 2022-2023 dla działania 8 Plan komunikacyjny - Samorząd Województwa Lubuskiego - grudzień 2022 r. </t>
  </si>
  <si>
    <t xml:space="preserve">Plan operacyjny KSOW na lata 2022-2023 dla działania 8 Plan komunikacyjny - Samorząd Województwa Lubelskiego - grudzień 2022 r. </t>
  </si>
  <si>
    <t xml:space="preserve">Plan operacyjny KSOW na lata 2022-2023 dla działania 8 Plan komunikacyjny - MRIRW- grudzień 2022 r. </t>
  </si>
  <si>
    <t>Wydanie publikacji informacyjnej z zakresu systemu Chronionych Nazw Pochodzenia (ChNP), Chronionych Oznaczeń Geograficznych (ChOG), Gwarantowanych Tradycyjnych Specjalności (GTS) z przepisami kulinarnymi w języku polskim.</t>
  </si>
  <si>
    <t>Upowszechnianie wiedzy ogólnej i szczegółowej na temat PROW 2014-2020, rezultatów jego realizacji oraz informowanie o wkładzie UE w realizację PROW 2014-2022</t>
  </si>
  <si>
    <t>Zapewnienie pewnej,  aktualnej i przejrzystej informacji o PROW 2014-2020 dla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Ponadto wzrost rozpoznawalności logotypu PROW 2014-2020.</t>
  </si>
  <si>
    <t>targi, wystawy, imprezy na poziomie krajowym 
Wykonanie materiałów promocyjnych PROW 2014-2021</t>
  </si>
  <si>
    <t>dot. nowego okresu programowania - Planu Strategicznego dla Wspólnej Polityki
Rolnej na lata 2023-2027</t>
  </si>
  <si>
    <t>Druk i dystrybucja 6 tematów broszur w zakresie
następujących interwencji realizowanych w ramach Planu
Strategicznego WPR na lata 2023-2027:
Filar I
Broszura 1
• Podstawowe wsparcie dochodów;
•Uzupełniające redystrybucyjne wsparcie dochodów;
•Uzupełniające wsparcie dochodów dla młodych rolników;
•Wsparcie dochodów związane z wielkością produkcji;
• Przejściowe wparcie krajowe (budżet krajowy).
Broszura 2
• Ekoschematy, z wyłączeniem ekoschematu Dobrostan
zwierząt;
Broszura 3
•Ekoschemat Dobrostan zwierząt;
Filar II
Broszura 4
•Rolno-środowiskowo-klimatyczne;
Broszura 5
•Leśno-zadrzewieniowe.
Broszura 6
•Rolnictwo ekologiczne
Planowany łączny nakład publikacji około 110 000 egz.
Ostateczny nakład oraz propozycje tytułów zostaną określone
na etapie zamówienia publicznego.</t>
  </si>
  <si>
    <t xml:space="preserve">                                                                                                                                                                                                                                                                                                                Tytuły publikacji wydanych w formie papierowej w roku 2023</t>
  </si>
  <si>
    <t>Celem operacji jest realizacja zadań z zakresu informowania i promowania wśród
rolników wiedzy na temat interwencji realizowanych w ramach Planu
Strategicznego WPR na lata 2023-2027. Cykl 5 spotkań ma na celu przekazanie
aktualnych informacji z zakresu obowiązujących przepisów i zasad realizacji tych
interwencji. Spotkania umożliwią także wymianę doświadczeń wyniesionych z
procesu wdrażania i realizacji analogicznych instrumentów wsparcia w ramach
poprzednich perspektyw finansowych WPR</t>
  </si>
  <si>
    <t>5
560</t>
  </si>
  <si>
    <t>Spotkania dla podmiotów zaangażowanych we wdrażanie i realizację interwencji rolno-środowiskowo-klimatycznych i dot. zasobów genetycznych zwierząt i roślin w ramach PS WPR na lata 2023-2027</t>
  </si>
  <si>
    <t>Doradcy rolnośrodowiskowi, beneficjenci i instytucje zaangażowane w proces wdrażania działań i interwencji ochrona zasobów genetycznych zwierząt w ramach PS WPR na lata 2023-2027</t>
  </si>
  <si>
    <t xml:space="preserve"> Ułatwienie transferu wiedzy i innowacji w rolnictwie i leśnictwie oraz na obszarach wiejskich
 Zwiększenie rentowności gospodarstw i konkurencyjność
 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</si>
  <si>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t>
  </si>
  <si>
    <t>Celem realizacji operacji jest przekazanie niezbędnych informacji na temat PROW 2014-2020 oraz nowego okresu programowania i ich promocja podczas spotkań z beneficjentami i potencjalnymi beneficjentami PROW, konferencji, wydarzeń wystawienniczych i targów.</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</si>
  <si>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 </t>
  </si>
  <si>
    <t xml:space="preserve">Departament Innowacji, Cyfryzacji i Transferu Wiedzy </t>
  </si>
  <si>
    <t>Departament Innowacji, Cyfryzacji i Transferu Wiedzy</t>
  </si>
  <si>
    <t>Inwestycje w środki trwałe</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</si>
  <si>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</si>
  <si>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t xml:space="preserve">Kampania informacyjno-promocyjna nt. Funduszu Gwarancji Rolnych 
</t>
  </si>
  <si>
    <t>Realizacja kampanii ma na celu uświadomienie rolnikom i przedsiębiorstwom prowadzącym działalność gospodarczą w sektorze rolnym i przetwórstwie rolno-spożywczym możliwości skorzystania z form wsparcia jakie oferuje Fundusz Gwarancji Rolnych.</t>
  </si>
  <si>
    <t xml:space="preserve">Spot emitowany w telewizji oraz udostępniany w Internecie
(media społecznościowe)
</t>
  </si>
  <si>
    <t>Spot w telewizji</t>
  </si>
  <si>
    <t xml:space="preserve">Rolnicy, producenci produkcji rolnej oraz przedsiębiorcy
przetwórstwa rolno-spożywczego (MŚP) zainteresowani
uzyskaniem finansowania kredytowego na utrzymanie i
rozwój swojej działalności
</t>
  </si>
  <si>
    <t>I-III</t>
  </si>
  <si>
    <t xml:space="preserve">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</si>
  <si>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 xml:space="preserve"> Informowanie społeczeństwa i potencjalnych beneficjentów o polityce rozwoju obszarów wiejskich i wsparciu finansowym
Wspieranie innowacji w rolnictwie, produkcji żywności, leśnictwie i na obszarach wiejskich
</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</si>
  <si>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</si>
  <si>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t>Zapewnienie informacji o nowym okresie programowania 2023-2027</t>
  </si>
  <si>
    <t xml:space="preserve">Kampania informacyjno-promocyjna Planu Strategicznego dla
Wspólnej Polityki Rolnej na lata 2023-2027
</t>
  </si>
  <si>
    <t xml:space="preserve">Kampania informacyjno-promocyjna ma na celu dostarczenie grupie docelowej informacji o:
- reformie WPR po 2020 r. i nowych rozwiązaniach,
- zatwierdzeniu PS WPR 2023-2027 przez KE, środkach, które będą wydatkowane
w ramach Planu,
- głównych założeniach PS WPR (I filar - płatności bezpośrednie, wsparcie sektorowe
i II filar – wsparcie inwestycyjne, premiowe, narzędzia wsparcia rolnictwa ekologicznego i
dobrostanu zwierząt),
- kontynuacji sprawdzonych rozwiązań realizowanych w poprzedniej perspektywie
finansowej i PROW 2014-2020, przykłady instrumentów wsparcia (nt. kontynuacji wsparcia dla
młodych rolników i podwyższeniu kwoty premii, etc.),
- ukierunkowaniu wsparcia na małe i średnie gospodarstwa, w powiązaniu z
intensywnym wpieraniem produkcji zwierzęcej,
-ogólnej promocji i zachęceniu rolników do bliższego zapoznania się z instrumentami wsparcia.
</t>
  </si>
  <si>
    <t xml:space="preserve">Spot emitowany w telewizji oraz udostępniany w Internecie.
Artykuły prasowe w prasie regionalnej.
</t>
  </si>
  <si>
    <t>Spot w telewizji
Artykuły prasowe (23 tytuły prasowe)</t>
  </si>
  <si>
    <t>1
1</t>
  </si>
  <si>
    <t>Beneficjenci, potencjalni beneficjenci PS WPR 2023-2027, ogół społeczeństwa, w tym szczególnie osoby zainteresowane per-spektywą finansową 2023-2027</t>
  </si>
  <si>
    <r>
      <rPr>
        <b/>
        <sz val="11"/>
        <rFont val="Calibri"/>
        <family val="2"/>
        <charset val="238"/>
      </rPr>
      <t>Inwestycje w środki trwałe</t>
    </r>
    <r>
      <rPr>
        <sz val="11"/>
        <rFont val="Calibri"/>
        <family val="2"/>
        <charset val="238"/>
      </rPr>
      <t xml:space="preserve">
- Wsparcie na inwestycje w infrastrukturę związane z rozwojem, modernizacją                        
 i dostosowywaniem sektora leśnego
</t>
    </r>
    <r>
      <rPr>
        <b/>
        <sz val="11"/>
        <rFont val="Calibri"/>
        <family val="2"/>
        <charset val="238"/>
      </rPr>
      <t>Podstawowe usługi i odnowa wsi na obszarach wiejskich</t>
    </r>
    <r>
      <rPr>
        <sz val="1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rPr>
      <t>Wsparcie na rozwój lokalny kierowany przez społeczność w ramach LEADER</t>
    </r>
    <r>
      <rPr>
        <sz val="11"/>
        <rFont val="Calibri"/>
        <family val="2"/>
        <charset val="238"/>
      </rPr>
      <t xml:space="preserve">
- Wsparcie na realizację operacji w ramach strategii lokalnego rozwoju kierowanego przez społeczność</t>
    </r>
  </si>
  <si>
    <t xml:space="preserve">Konferencja podsumowująca wdrażanie działań delegowanych PROW 2014-2020      w 2022 roku  </t>
  </si>
  <si>
    <t xml:space="preserve">
5
180 000 - 240 000
</t>
  </si>
  <si>
    <r>
      <rPr>
        <b/>
        <sz val="11"/>
        <rFont val="Calibri"/>
        <family val="2"/>
        <charset val="238"/>
      </rPr>
      <t xml:space="preserve">Inwestycje w środki trwałe
</t>
    </r>
    <r>
      <rPr>
        <sz val="11"/>
        <rFont val="Calibri"/>
        <family val="2"/>
        <charset val="238"/>
      </rPr>
      <t>- Wsparcie na inwestycje związane z rozwojem, modernizacją i dostosowywaniem rolnictwa i leśnictwa</t>
    </r>
    <r>
      <rPr>
        <b/>
        <sz val="11"/>
        <rFont val="Calibri"/>
        <family val="2"/>
        <charset val="238"/>
      </rPr>
      <t xml:space="preserve">
Podstawowe usługi i odnowa wsi na obszarach wiejskich</t>
    </r>
    <r>
      <rPr>
        <sz val="11"/>
        <rFont val="Calibri"/>
        <family val="2"/>
        <charset val="238"/>
      </rPr>
      <t xml:space="preserve">
- Wsparcie inwestycji związanych z tworzeniem, ulepszaniem lub rozbudową wszystkich rodzajów małej infrastruktury, w tym inwestycji w energię odnawialną i w oszczędzanie energii,
- Wsparcie inwestycji w tworzenie, ulepszanie i rozwijanie podstawowych usług lokalnych dla ludności wiejskiej, w tym rekreacji i kultury, i powiązanej infrastruktury</t>
    </r>
    <r>
      <rPr>
        <b/>
        <sz val="11"/>
        <rFont val="Calibri"/>
        <family val="2"/>
        <charset val="238"/>
      </rPr>
      <t xml:space="preserve">
Wsparcie na rozwój lokalny kierowany przez społeczność w ramach LEADER
</t>
    </r>
    <r>
      <rPr>
        <sz val="11"/>
        <rFont val="Calibri"/>
        <family val="2"/>
        <charset val="238"/>
      </rPr>
      <t>- Wsparcie na wdrażanie operacji w ramach strategii rozwoju lokalnego kierowanego przez społeczność</t>
    </r>
    <r>
      <rPr>
        <b/>
        <sz val="11"/>
        <rFont val="Calibri"/>
        <family val="2"/>
        <charset val="238"/>
      </rPr>
      <t xml:space="preserve">
</t>
    </r>
    <r>
      <rPr>
        <sz val="11"/>
        <rFont val="Calibri"/>
        <family val="2"/>
        <charset val="238"/>
      </rPr>
      <t xml:space="preserve">
</t>
    </r>
  </si>
  <si>
    <r>
      <rPr>
        <b/>
        <sz val="11"/>
        <rFont val="Calibri"/>
        <family val="2"/>
        <charset val="238"/>
      </rPr>
      <t>Rozwój gospodarstw i działalności gospodarczej</t>
    </r>
    <r>
      <rPr>
        <sz val="11"/>
        <rFont val="Calibri"/>
        <family val="2"/>
        <charset val="238"/>
      </rPr>
      <t xml:space="preserve">
- Wsparcie na rozpoczęcie pozarolniczej działalności gospodarczej na obszarach wiejskich
</t>
    </r>
    <r>
      <rPr>
        <b/>
        <sz val="11"/>
        <rFont val="Calibri"/>
        <family val="2"/>
        <charset val="238"/>
      </rPr>
      <t>Podstawowe usługi i odnowa wsi na obszarach wiejskich</t>
    </r>
    <r>
      <rPr>
        <sz val="1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rPr>
      <t>Wsparcie na rozwój lokalny kierowany przez społeczność w ramach LEADER</t>
    </r>
    <r>
      <rPr>
        <sz val="11"/>
        <rFont val="Calibri"/>
        <family val="2"/>
        <charset val="238"/>
      </rPr>
      <t xml:space="preserve">
- Wsparcie na realizację operacji w ramach strategii lokalnego rozwoju kierowanego przez społeczność</t>
    </r>
  </si>
  <si>
    <r>
      <rPr>
        <b/>
        <sz val="9"/>
        <rFont val="Calibri"/>
        <family val="2"/>
        <charset val="238"/>
        <scheme val="minor"/>
      </rPr>
      <t>dot. nowego okresu programowania - Planu Strategicznego dla Wspólnej Polityki Rolnej na lata 2023-2027,Podstawowe usługi i odnowa wsi na obszarach wiejskich</t>
    </r>
    <r>
      <rPr>
        <sz val="9"/>
        <rFont val="Calibri"/>
        <family val="2"/>
        <charset val="238"/>
        <scheme val="minor"/>
      </rPr>
      <t>. Wsparcie inwestycji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</si>
  <si>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</si>
  <si>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dot. nowego okresu programowania - Planu Strategicznego dla Wspólnej Polityki Rolnej na lata 2023-2027, Podstawowe usługi i odnowa wsi na obszarach wiejskich.</t>
    </r>
    <r>
      <rPr>
        <sz val="9"/>
        <rFont val="Calibri"/>
        <family val="2"/>
        <charset val="238"/>
        <scheme val="minor"/>
      </rPr>
      <t xml:space="preserve"> Wsparcie inwestycji w tworzenie, ulepszanie i rozwijanie podstawowych usług lokalnych dla ludności wiejskiej, w tym rekreacji i kultury, i powiązanej infrastruktury</t>
    </r>
  </si>
  <si>
    <r>
      <rPr>
        <b/>
        <sz val="9"/>
        <rFont val="Calibri"/>
        <family val="2"/>
        <charset val="238"/>
        <scheme val="minor"/>
      </rPr>
      <t xml:space="preserve">dot. nowego okresu programowania - Planu Strategicznego dla Wspólnej Polityki Rolnej na lata 2023-2027, 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na utworzenie i funkcjonowanie krajowej sieci ob-szarów wiejskich.</t>
    </r>
  </si>
  <si>
    <r>
      <rPr>
        <b/>
        <sz val="9"/>
        <rFont val="Calibri"/>
        <family val="2"/>
        <charset val="238"/>
        <scheme val="minor"/>
      </rPr>
      <t>dot. nowego okresu programowania - Planu Strategicznego dla Wspólnej Polityki Rolnej na lata 2023-2027,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t>
    </r>
  </si>
  <si>
    <r>
      <rPr>
        <b/>
        <sz val="9"/>
        <rFont val="Calibri"/>
        <family val="2"/>
        <charset val="238"/>
        <scheme val="minor"/>
      </rPr>
      <t>dot. nowego okresu programowania - Planu Strategicznego dla Wspólnej Polityki Rolnej na lata 2023-2027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</si>
  <si>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c) zbudowanie i utrzymanie wysokiej rozpoznawalności EFRROW i PROW 2014-2020 na tle innych programów oraz funduszy europejskich</t>
    </r>
  </si>
  <si>
    <t>Liczba udzielonych konsultacji w ramach punktu informacyjnego w 2022 r.
Liczba udzielonych konsultacji w ramach punktu informacyjnego w 2023 r.</t>
  </si>
  <si>
    <t>9 000
9 000</t>
  </si>
  <si>
    <t xml:space="preserve">Liczba odwiedzin portalu internetowego dotyczącego PROW 2014-2020, w tym: zakładek, podzakładek, stron poświęconych Programowi w danym przedziale czasowym w 2022 r
Liczba unikalnych odsłon strony internetowej w 2022 r
Liczba odwiedzin portalu internetowego dotyczącego PROW 2014-2020, w tym: zakładek, podzakładek, stron poświęconych Programowi w danym przedziale czasowym w 2023 r
Liczba unikalnych odsłon strony internetowej w 2023 r
</t>
  </si>
  <si>
    <t xml:space="preserve">10 000
6 000
10 000
6 000
</t>
  </si>
  <si>
    <t xml:space="preserve">Targi, wystawy, imprezy lokalne, regionalne, krajowe i międzynarodowe w 2022 r.
Liczba udzielonych konsultacji w 2022 r.
Łączny koszt wykonania materiałów promocyjnych w 2022 r. 
Targi, wystawy, imprezy lokalne, regionalne, krajowe i międzynarodowe w 2023 r.
Liczba udzielonych konsultacji w 2023 r.
Łączny koszt wykonania materiałów promocyjnych w 2023 r. 
</t>
  </si>
  <si>
    <t>25 
350
54 463,19
40
500
75 000,00 zł</t>
  </si>
  <si>
    <r>
      <t xml:space="preserve">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na wdrażanie operacji w ramach strategii rozwoju lokalnego kierowanego przez społeczność
-Wsparcie na utworzenie i funkcjonowanie krajowej sieci obszarów wiejskich
      </t>
    </r>
  </si>
  <si>
    <r>
      <rPr>
        <b/>
        <sz val="11"/>
        <rFont val="Calibri"/>
        <family val="2"/>
        <charset val="238"/>
        <scheme val="minor"/>
      </rPr>
      <t xml:space="preserve"> Podstawowe usługi i odnowa wsi na obszarach wiejskich</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 </t>
    </r>
  </si>
  <si>
    <r>
      <t xml:space="preserve">dot. nowego okresu programowania - Planu Strategicznego dla Wspólnej Polityki Rolnej na lata 2023-2027 Inwestycje w środki trwałe 
</t>
    </r>
    <r>
      <rPr>
        <sz val="11"/>
        <rFont val="Calibri"/>
        <family val="2"/>
        <charset val="238"/>
        <scheme val="minor"/>
      </rPr>
      <t xml:space="preserve">-Wsparcie na inwestycje związane z rozwojem, modernizacją i dostosowaniem rolnictwa i leśnictwa,  </t>
    </r>
    <r>
      <rPr>
        <b/>
        <sz val="11"/>
        <rFont val="Calibri"/>
        <family val="2"/>
        <charset val="238"/>
        <scheme val="minor"/>
      </rPr>
      <t xml:space="preserve">
Podstawowe usługi i odnowa wsi na obszarach wiejskich 
</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 Wsparcie dla rozwoju lokalnego w ramach inicjatywy LEADER (RLKS – rozwój lokalny kierowany przez społeczność)</t>
    </r>
    <r>
      <rPr>
        <sz val="11"/>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</si>
  <si>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t xml:space="preserve">ot. nowego okresu programowania - Planu Strategicznego dla Wspólnej Polityki Rolnej na lata 2023-2027 Inwestycje w środki trwałe 
</t>
    </r>
    <r>
      <rPr>
        <sz val="11"/>
        <rFont val="Calibri"/>
        <family val="2"/>
        <charset val="238"/>
        <scheme val="minor"/>
      </rPr>
      <t xml:space="preserve">- Wsparcie na inwestycje związane z rozwojem, modernizacją i dostosowaniem rolnictwa i leśnictwa,  </t>
    </r>
    <r>
      <rPr>
        <b/>
        <sz val="11"/>
        <rFont val="Calibri"/>
        <family val="2"/>
        <charset val="238"/>
        <scheme val="minor"/>
      </rPr>
      <t xml:space="preserve">
Podstawowe usługi i odnowa wsi na obszarach wiejskich 
</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 Wsparcie dla rozwoju lokalnego w ramach inicjatywy LEADER (RLKS – rozwój lokalny kierowa-ny przez społeczność)</t>
    </r>
    <r>
      <rPr>
        <sz val="11"/>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</si>
  <si>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11"/>
        <rFont val="Calibri"/>
        <family val="2"/>
        <charset val="238"/>
        <scheme val="minor"/>
      </rPr>
      <t xml:space="preserve">Wsparcie dla rozwoju lokalnego w ramach inicjatywy LEADER (RLKS – rozwój lokalny kierowany przez społeczność) </t>
    </r>
    <r>
      <rPr>
        <sz val="11"/>
        <rFont val="Calibri"/>
        <family val="2"/>
        <charset val="238"/>
        <scheme val="minor"/>
      </rPr>
      <t xml:space="preserve">
- Wsparcie przygotowawcze                                                                                                                         </t>
    </r>
    <r>
      <rPr>
        <b/>
        <sz val="11"/>
        <rFont val="Calibri"/>
        <family val="2"/>
        <charset val="238"/>
        <scheme val="minor"/>
      </rPr>
      <t>Wsparcie na utworzenie i funkcjonowanie krajowej sieci obszarów wiejskich.</t>
    </r>
  </si>
  <si>
    <r>
      <t xml:space="preserve">Zapewnienie pewnej, aktualnej i przejrzystej informacji o PROW 2014-2020 dla ogółu interesariuszy oraz promowanie Programu, jako instrumentu wspierającego rozwój rolnictwa i obszarów wiejskich w Polsce. </t>
    </r>
    <r>
      <rPr>
        <sz val="1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</si>
  <si>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rFont val="Calibri"/>
        <family val="2"/>
        <charset val="238"/>
        <scheme val="minor"/>
      </rPr>
      <t>Podstawowe usługi i odnowa wsi na obszarach wiejskich</t>
    </r>
    <r>
      <rPr>
        <sz val="11"/>
        <rFont val="Calibri"/>
        <family val="2"/>
        <charset val="238"/>
        <scheme val="minor"/>
      </rPr>
      <t>.                                                                       Wsparcie inwestycji związanych z tworzeniem, ulepszaniem lub rozbudową wszystkich rodzajów małej infrastruktury, w tym inwestycji w energię odnawialną i w oszczędzanie energii.</t>
    </r>
  </si>
  <si>
    <r>
      <rPr>
        <b/>
        <sz val="11"/>
        <rFont val="Calibri"/>
        <family val="2"/>
        <charset val="238"/>
        <scheme val="minor"/>
      </rPr>
      <t>Podstawowe usługi i odnowa wsi na obszarach wiejskich</t>
    </r>
    <r>
      <rPr>
        <sz val="11"/>
        <rFont val="Calibri"/>
        <family val="2"/>
        <charset val="238"/>
        <scheme val="minor"/>
      </rPr>
      <t xml:space="preserve">.                                                                       Wsparcie inwestycji związanych z tworzeniem, ulepszaniem lub rozbudową wszystkich rodzajów małej infrastruktury, w tym inwestycji w energię odnawialną i w oszczędzanie energii. </t>
    </r>
    <r>
      <rPr>
        <b/>
        <sz val="11"/>
        <rFont val="Calibri"/>
        <family val="2"/>
        <charset val="238"/>
        <scheme val="minor"/>
      </rPr>
      <t>Wsparcie na utworzenie i funkcjonowanie krajowej sieci obszarów wiejskich.</t>
    </r>
  </si>
  <si>
    <r>
      <t>Szkolenia/seminaria/inne formy szkoleniowe dla potencjalnych beneficjentów i beneficjentów</t>
    </r>
    <r>
      <rPr>
        <b/>
        <sz val="9"/>
        <rFont val="Calibri"/>
        <family val="2"/>
        <charset val="238"/>
        <scheme val="minor"/>
      </rPr>
      <t xml:space="preserve">/ </t>
    </r>
    <r>
      <rPr>
        <sz val="9"/>
        <rFont val="Calibri"/>
        <family val="2"/>
        <charset val="238"/>
        <scheme val="minor"/>
      </rPr>
      <t>Uczestnicy szkoleń/seminariów/innych form szkoleniowych dla potencjalnych beneficjentów i beneficjentów</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</si>
  <si>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</si>
  <si>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rFont val="Calibri"/>
        <family val="2"/>
        <charset val="238"/>
        <scheme val="minor"/>
      </rPr>
      <t xml:space="preserve"> </t>
    </r>
    <r>
      <rPr>
        <sz val="9"/>
        <rFont val="Calibri"/>
        <family val="2"/>
        <charset val="238"/>
        <scheme val="minor"/>
      </rPr>
      <t xml:space="preserve">uwidocznienie roli Wspólnoty we współfinansowaniu rozwoju obszarów wiejskich w Polsce,
</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</si>
  <si>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</si>
  <si>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t>
    </r>
  </si>
  <si>
    <r>
      <rPr>
        <b/>
        <sz val="9"/>
        <rFont val="Calibri"/>
        <family val="2"/>
        <charset val="238"/>
        <scheme val="minor"/>
      </rPr>
      <t xml:space="preserve">Inwestycje w środki trwałe:
</t>
    </r>
    <r>
      <rPr>
        <sz val="9"/>
        <rFont val="Calibri"/>
        <family val="2"/>
        <charset val="238"/>
        <scheme val="minor"/>
      </rPr>
      <t>-  Wsparcie na inwestycje związane z rozwojem, mo-dernizacją i dostosowywaniem rolnictwa i leśnictwa</t>
    </r>
    <r>
      <rPr>
        <b/>
        <sz val="9"/>
        <rFont val="Calibri"/>
        <family val="2"/>
        <charset val="238"/>
        <scheme val="minor"/>
      </rPr>
      <t xml:space="preserve">. 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t>
    </r>
    <r>
      <rPr>
        <b/>
        <sz val="9"/>
        <rFont val="Calibri"/>
        <family val="2"/>
        <charset val="238"/>
        <scheme val="minor"/>
      </rPr>
      <t>Wsparcie na utworzenie i funkcjonowanie krajowej sieci obszarów wiejskich.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</si>
  <si>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</si>
  <si>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</si>
  <si>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</si>
  <si>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</si>
  <si>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</si>
  <si>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b) uwidocznienie roli Wspólnoty we współfinansowaniu rozwoju obszarów wiejskich w Polsce
d) zmiana w świadomości mieszkańców kraju funkcjonowania PROW jako programu głównie lub wyłącznie wspierającego rolników/rolnictwo</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</si>
  <si>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Uwidocznienie roli Wspólnoty we współfinansowaniu rozwoju obszarów wiejskich w Polsce</t>
    </r>
  </si>
  <si>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 Wsparcie na rzecz kosztów bieżących i aktywizacji.</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</si>
  <si>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</si>
  <si>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</si>
  <si>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</si>
  <si>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t>
    </r>
  </si>
  <si>
    <t xml:space="preserve">
8
9
45 000,00 zł</t>
  </si>
  <si>
    <t xml:space="preserve">                                                                                                                                                   6</t>
  </si>
  <si>
    <t>250
3</t>
  </si>
  <si>
    <t>200
2</t>
  </si>
  <si>
    <t>Wsparcie na utworzenie i funkcjonowanie krajowej sieci obszarów wiejskich 
dot. nowego okresu programowania - Planu Strategicznego dla Wspólnej Polityki Rolnej na lata 2023-2027</t>
  </si>
  <si>
    <t>Szkolenia/ seminaria/ inne  formy szkoleniowe
Uczestnicy szkoleń/ seminariów/ innych form szkoleniowych                                                                
                                                                                        Targi, wystawy, imprezy lokalne, regionalne, krajowe i międzynarodowe
                                                                                        Uczestnicy targów, wystaw, imprez lokalnych, regionalnych, krajowych i międzynarodowych                                   Materiały promocyjne
Tytuły publikacji wydanych w formie papierowej</t>
  </si>
  <si>
    <t xml:space="preserve">4
400
                                                                 4                                                                                                                                                                                                                                          3200                                                                                                                                                  95.000
1
                                                                                                                                                                                                                                                                                                                                                                                                                                                                                                                                                                                                                                                                                                                                                                                                                                                                      </t>
  </si>
  <si>
    <r>
      <t xml:space="preserve">                   dot. nowego okresu programowania - Planu Strategicznego dla Wspólnej Polityki Rolnej na lata 2023-2027                    Systemy jakości produktów rolnych i środków spożywczych                                                                                                                                                                                                                                                    -</t>
    </r>
    <r>
      <rPr>
        <sz val="9"/>
        <rFont val="Calibri"/>
        <family val="2"/>
        <charset val="238"/>
        <scheme val="minor"/>
      </rPr>
      <t xml:space="preserve"> Wsparcie na przystępowanie do systemów jakości </t>
    </r>
    <r>
      <rPr>
        <b/>
        <sz val="9"/>
        <rFont val="Calibri"/>
        <family val="2"/>
        <charset val="238"/>
        <scheme val="minor"/>
      </rPr>
      <t xml:space="preserve">                                                                                                                                                                    Inwestycje w środki trwałe
</t>
    </r>
    <r>
      <rPr>
        <sz val="9"/>
        <rFont val="Calibri"/>
        <family val="2"/>
        <charset val="238"/>
        <scheme val="minor"/>
      </rPr>
      <t xml:space="preserve">- Wsparcie inwestycji w gospodarstwach rolnych, - Wsparcie inwestycji w przetwarzanie produktów rolnych, obrót nimi lub ich rozwój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Pomoc na rozpoczęcie pozarolniczej działalności gospodarczej na obszarach wiejskich,                                                                                                                                                                                               - Pomoc na rozpoczęcie działalności gospodarczej na rzecz rozwoju małych gospodarstw,                                                                                                                                                                                                                                                                                               - Wsparcie inwestycji w tworzenie i rozwój działalności pozarolniczej,                                                                                                                                                        </t>
    </r>
    <r>
      <rPr>
        <b/>
        <sz val="9"/>
        <rFont val="Calibri"/>
        <family val="2"/>
        <charset val="238"/>
        <scheme val="minor"/>
      </rPr>
      <t xml:space="preserve">
Inwestycje w rozwój obszarów leśnych i poprawę żywotności lasów
</t>
    </r>
    <r>
      <rPr>
        <sz val="9"/>
        <rFont val="Calibri"/>
        <family val="2"/>
        <charset val="238"/>
        <scheme val="minor"/>
      </rPr>
      <t xml:space="preserve">- Wsparcie inwestycji zwiększających od-porność ekosystemów leśnych i ich war-tość środowiskową                                                                                             -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i organizacji producentów w rolnictwie leśnictwie
</t>
    </r>
    <r>
      <rPr>
        <b/>
        <sz val="9"/>
        <rFont val="Calibri"/>
        <family val="2"/>
        <charset val="238"/>
        <scheme val="minor"/>
      </rPr>
      <t>Działanie rolno- środowiskowo- klimatyczne</t>
    </r>
    <r>
      <rPr>
        <sz val="9"/>
        <rFont val="Calibri"/>
        <family val="2"/>
        <charset val="238"/>
        <scheme val="minor"/>
      </rPr>
      <t xml:space="preserve">	
- Płatności z tytułu zobowiązań rolno-środowiskowo-klimatycznych
</t>
    </r>
    <r>
      <rPr>
        <b/>
        <sz val="9"/>
        <rFont val="Calibri"/>
        <family val="2"/>
        <charset val="238"/>
        <scheme val="minor"/>
      </rPr>
      <t>Rolnictwo ekologiczne</t>
    </r>
    <r>
      <rPr>
        <sz val="9"/>
        <rFont val="Calibri"/>
        <family val="2"/>
        <charset val="238"/>
        <scheme val="minor"/>
      </rPr>
      <t xml:space="preserve">	
	- Płatności na rzecz konwersji na ekologiczne praktyki i metody w rolnictwie 
	- Płatności na rzecz utrzymania ekologicznych praktyk i metod w rolnictwie
</t>
    </r>
    <r>
      <rPr>
        <b/>
        <sz val="9"/>
        <rFont val="Calibri"/>
        <family val="2"/>
        <charset val="238"/>
        <scheme val="minor"/>
      </rPr>
      <t>Płatności dla obszarów z ograniczeniami naturalnymi lub innymi szczególnymi ograniczeniam</t>
    </r>
    <r>
      <rPr>
        <sz val="9"/>
        <rFont val="Calibri"/>
        <family val="2"/>
        <charset val="238"/>
        <scheme val="minor"/>
      </rPr>
      <t xml:space="preserve">i	
	- Rekompensata na obszarach górskich,
	- Rekompensaty na rzecz innych obszarów charakteryzujących się szczególnymi ograniczeniami naturalnymi
	- Rekompensaty na rzecz innych obszarów charakteryzujących się szczególnymi ograniczeniami                                                                                                                      </t>
    </r>
    <r>
      <rPr>
        <b/>
        <sz val="9"/>
        <rFont val="Calibri"/>
        <family val="2"/>
        <charset val="238"/>
        <scheme val="minor"/>
      </rPr>
      <t xml:space="preserve">Dobrostan zwierząt                                                                                                                                                                                                                                    Współpraca                                                                                                                                                                                                                                                                 </t>
    </r>
    <r>
      <rPr>
        <sz val="9"/>
        <rFont val="Calibri"/>
        <family val="2"/>
        <charset val="238"/>
        <scheme val="minor"/>
      </rPr>
      <t xml:space="preserve">- Wsparcie tworzenia i działania grup operacyjnych EPI na rzecz wydajnego i zrównoważonego rolnictwa </t>
    </r>
    <r>
      <rPr>
        <b/>
        <sz val="9"/>
        <rFont val="Calibri"/>
        <family val="2"/>
        <charset val="238"/>
        <scheme val="minor"/>
      </rPr>
      <t xml:space="preserve">Zarządzanie ryzykiem </t>
    </r>
    <r>
      <rPr>
        <sz val="9"/>
        <rFont val="Calibri"/>
        <family val="2"/>
        <charset val="238"/>
        <scheme val="minor"/>
      </rPr>
      <t>Składka z tytułu ubezpie-czenia upraw, zwierząt i roślin</t>
    </r>
  </si>
  <si>
    <r>
      <t xml:space="preserve">                                                                                                                                                                        Inwestycje w środki trwałe
</t>
    </r>
    <r>
      <rPr>
        <sz val="9"/>
        <rFont val="Calibri"/>
        <family val="2"/>
        <charset val="238"/>
        <scheme val="minor"/>
      </rPr>
      <t xml:space="preserve">- Wsparcie inwestycji w gospodarstwach rolnych,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Wsparcie inwestycji w tworzenie i rozwój działalności pozarolniczej,                                                                                                                                                        </t>
    </r>
    <r>
      <rPr>
        <b/>
        <sz val="9"/>
        <rFont val="Calibri"/>
        <family val="2"/>
        <charset val="238"/>
        <scheme val="minor"/>
      </rPr>
      <t xml:space="preserve">
Zarządzanie ryzykiem </t>
    </r>
    <r>
      <rPr>
        <sz val="9"/>
        <rFont val="Calibri"/>
        <family val="2"/>
        <charset val="238"/>
        <scheme val="minor"/>
      </rPr>
      <t>Składka z tytułu ubezpieczenia upraw, zwierząt i roślin</t>
    </r>
  </si>
  <si>
    <r>
      <t xml:space="preserve">           Inwestycje w środki trwałe
</t>
    </r>
    <r>
      <rPr>
        <sz val="9"/>
        <rFont val="Calibri"/>
        <family val="2"/>
        <charset val="238"/>
        <scheme val="minor"/>
      </rPr>
      <t xml:space="preserve">- Wsparcie inwestycji w gospodarstwach rolnych,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Wsparcie inwestycji w tworzenie i rozwój działalności pozarolniczej,                                                                                                                                                        </t>
    </r>
    <r>
      <rPr>
        <b/>
        <sz val="9"/>
        <rFont val="Calibri"/>
        <family val="2"/>
        <charset val="238"/>
        <scheme val="minor"/>
      </rPr>
      <t xml:space="preserve">
Tworzenie grup i organizacji producentów
</t>
    </r>
    <r>
      <rPr>
        <sz val="9"/>
        <rFont val="Calibri"/>
        <family val="2"/>
        <charset val="238"/>
        <scheme val="minor"/>
      </rPr>
      <t xml:space="preserve">- Tworzenie grup i organizacji producentów w rolnictwie leśnictwie
 </t>
    </r>
    <r>
      <rPr>
        <b/>
        <sz val="9"/>
        <rFont val="Calibri"/>
        <family val="2"/>
        <charset val="238"/>
        <scheme val="minor"/>
      </rPr>
      <t xml:space="preserve">Zarządzanie ryzykiem </t>
    </r>
    <r>
      <rPr>
        <sz val="9"/>
        <rFont val="Calibri"/>
        <family val="2"/>
        <charset val="238"/>
        <scheme val="minor"/>
      </rPr>
      <t>Składka z tytułu ubezpie-czenia upraw, zwierząt i roślin</t>
    </r>
  </si>
  <si>
    <t>Upowszechnianie i promocja w regionalnej rozgłośni telewizyjnej wiedzy o Programie Rozwoju Obszarów Wiejskich na lata 2014-2020</t>
  </si>
  <si>
    <t>5</t>
  </si>
  <si>
    <t xml:space="preserve">Promocja Programu Rozwoju Obszarów Wiejskich na lata 2014-2020 podczas wydarzeń związanych z wspieraniem obszarów wiejskich poprzez zapewnienie odpowiedniej wizualizacji Programu         </t>
  </si>
  <si>
    <t xml:space="preserve"> 18                  /50 000</t>
  </si>
  <si>
    <t>min. 2 tygodniowo /32 500 000</t>
  </si>
  <si>
    <t>25/2000</t>
  </si>
  <si>
    <t>Informowanie o Programie Rozwoju Obszarów Wiejskich na lata 2014-2020 poprzez prowadzenie punktu informacyjnego i jego doposażenie w materiały informacyjno- promocyjne.</t>
  </si>
  <si>
    <r>
      <t>Dwuletni plan operacyjny Krajowej Sieci Obszarów Wiejskich na lata 2022-2023 w zakresie działania 8 "</t>
    </r>
    <r>
      <rPr>
        <sz val="11"/>
        <color theme="1"/>
        <rFont val="Calibri"/>
        <family val="2"/>
        <charset val="238"/>
        <scheme val="minor"/>
      </rPr>
      <t>Plan komunikacyjny</t>
    </r>
    <r>
      <rPr>
        <i/>
        <sz val="11"/>
        <color theme="1"/>
        <rFont val="Calibri"/>
        <family val="2"/>
        <charset val="238"/>
        <scheme val="minor"/>
      </rPr>
      <t xml:space="preserve"> </t>
    </r>
    <r>
      <rPr>
        <sz val="11"/>
        <color theme="1"/>
        <rFont val="Calibri"/>
        <family val="2"/>
        <charset val="238"/>
        <scheme val="minor"/>
      </rPr>
      <t>PROW 2014-2020"</t>
    </r>
    <r>
      <rPr>
        <sz val="11"/>
        <color theme="1"/>
        <rFont val="Calibri"/>
        <family val="2"/>
        <scheme val="minor"/>
      </rPr>
      <t>.</t>
    </r>
  </si>
  <si>
    <t xml:space="preserve">Załącznik nr 3 do uchwały nr 69 grupy roboczej do spraw Krajowej Sieci Obszarów Wiejskich z dnia 17 stycznia 2023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</si>
</sst>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0.00\ &quot;zł&quot;;\-#,##0.00\ &quot;zł&quot;"/>
    <numFmt numFmtId="44" formatCode="_-* #,##0.00\ &quot;zł&quot;_-;\-* #,##0.00\ &quot;zł&quot;_-;_-* &quot;-&quot;??\ &quot;zł&quot;_-;_-@_-"/>
    <numFmt numFmtId="43" formatCode="_-* #,##0.00_-;\-* #,##0.00_-;_-* &quot;-&quot;??_-;_-@_-"/>
    <numFmt numFmtId="164" formatCode="#,##0.00\ &quot;zł&quot;"/>
    <numFmt numFmtId="165" formatCode="[$-415]General"/>
    <numFmt numFmtId="166" formatCode="#,##0\ &quot;zł&quot;"/>
    <numFmt numFmtId="167" formatCode="#,##0.00\ &quot;zł&quot;;[Red]#,##0.00\ &quot;zł&quot;"/>
  </numFmts>
  <fonts count="46">
    <font>
      <sz val="11"/>
      <color theme="1"/>
      <name val="Calibri"/>
      <family val="2"/>
      <charset val="238"/>
      <scheme val="minor"/>
    </font>
    <font>
      <b/>
      <sz val="12"/>
      <name val="Calibri"/>
      <family val="2"/>
      <charset val="238"/>
    </font>
    <font>
      <b/>
      <sz val="12"/>
      <color theme="1"/>
      <name val="Calibri"/>
      <family val="2"/>
      <charset val="238"/>
      <scheme val="minor"/>
    </font>
    <font>
      <b/>
      <sz val="9"/>
      <name val="Calibri"/>
      <family val="2"/>
      <charset val="238"/>
    </font>
    <font>
      <sz val="9"/>
      <name val="Calibri"/>
      <family val="2"/>
      <charset val="238"/>
    </font>
    <font>
      <sz val="9"/>
      <name val="Calibri"/>
      <family val="2"/>
      <charset val="238"/>
      <scheme val="minor"/>
    </font>
    <font>
      <b/>
      <sz val="9"/>
      <name val="Calibri"/>
      <family val="2"/>
      <charset val="238"/>
      <scheme val="minor"/>
    </font>
    <font>
      <sz val="11"/>
      <name val="Calibri"/>
      <family val="2"/>
      <charset val="238"/>
      <scheme val="minor"/>
    </font>
    <font>
      <sz val="11"/>
      <color theme="1"/>
      <name val="Calibri"/>
      <family val="2"/>
      <scheme val="minor"/>
    </font>
    <font>
      <b/>
      <sz val="12"/>
      <name val="Calibri"/>
      <family val="2"/>
      <charset val="238"/>
      <scheme val="minor"/>
    </font>
    <font>
      <sz val="9"/>
      <color theme="1"/>
      <name val="Calibri"/>
      <family val="2"/>
      <charset val="238"/>
      <scheme val="minor"/>
    </font>
    <font>
      <b/>
      <sz val="9"/>
      <color theme="1"/>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charset val="238"/>
      <scheme val="minor"/>
    </font>
    <font>
      <b/>
      <u/>
      <sz val="11"/>
      <color theme="1"/>
      <name val="Calibri"/>
      <family val="2"/>
      <charset val="238"/>
      <scheme val="minor"/>
    </font>
    <font>
      <b/>
      <sz val="8"/>
      <name val="Calibri"/>
      <family val="2"/>
      <charset val="238"/>
      <scheme val="minor"/>
    </font>
    <font>
      <sz val="9"/>
      <color theme="1"/>
      <name val="Calibri "/>
      <charset val="238"/>
    </font>
    <font>
      <sz val="9"/>
      <name val="Calibri "/>
      <charset val="238"/>
    </font>
    <font>
      <i/>
      <sz val="9"/>
      <name val="Calibri"/>
      <family val="2"/>
      <charset val="238"/>
      <scheme val="minor"/>
    </font>
    <font>
      <b/>
      <sz val="9"/>
      <color indexed="8"/>
      <name val="Calibri"/>
      <family val="2"/>
      <charset val="238"/>
      <scheme val="minor"/>
    </font>
    <font>
      <sz val="10"/>
      <color rgb="FFFF0000"/>
      <name val="Calibri"/>
      <family val="2"/>
      <charset val="238"/>
      <scheme val="minor"/>
    </font>
    <font>
      <b/>
      <sz val="14"/>
      <name val="Calibri"/>
      <family val="2"/>
      <charset val="238"/>
      <scheme val="minor"/>
    </font>
    <font>
      <b/>
      <sz val="14"/>
      <color theme="1"/>
      <name val="Calibri"/>
      <family val="2"/>
      <charset val="238"/>
      <scheme val="minor"/>
    </font>
    <font>
      <sz val="14"/>
      <color theme="1"/>
      <name val="Calibri"/>
      <family val="2"/>
      <charset val="238"/>
      <scheme val="minor"/>
    </font>
    <font>
      <sz val="12"/>
      <color theme="1"/>
      <name val="Calibri"/>
      <family val="2"/>
      <scheme val="minor"/>
    </font>
    <font>
      <sz val="10"/>
      <name val="Arial"/>
      <family val="2"/>
      <charset val="238"/>
    </font>
    <font>
      <sz val="11"/>
      <color rgb="FF9C0006"/>
      <name val="Calibri"/>
      <family val="2"/>
      <charset val="238"/>
      <scheme val="minor"/>
    </font>
    <font>
      <sz val="10"/>
      <name val="Arial CE"/>
      <charset val="238"/>
    </font>
    <font>
      <sz val="11"/>
      <color rgb="FF000000"/>
      <name val="Calibri"/>
      <family val="2"/>
      <charset val="238"/>
    </font>
    <font>
      <sz val="11"/>
      <color rgb="FF9C0006"/>
      <name val="Calibri"/>
      <family val="2"/>
      <charset val="1"/>
    </font>
    <font>
      <sz val="11"/>
      <color indexed="8"/>
      <name val="Calibri"/>
      <family val="2"/>
      <charset val="238"/>
    </font>
    <font>
      <sz val="12"/>
      <color theme="1"/>
      <name val="Times New Roman"/>
      <family val="1"/>
      <charset val="238"/>
    </font>
    <font>
      <sz val="11"/>
      <color rgb="FF000000"/>
      <name val="Calibri"/>
      <family val="2"/>
      <charset val="238"/>
      <scheme val="minor"/>
    </font>
    <font>
      <sz val="11"/>
      <color theme="1"/>
      <name val="Calibri "/>
      <charset val="238"/>
    </font>
    <font>
      <sz val="11"/>
      <name val="Calibri"/>
      <family val="2"/>
      <charset val="238"/>
    </font>
    <font>
      <sz val="11"/>
      <name val="Calibri "/>
      <charset val="238"/>
    </font>
    <font>
      <sz val="12"/>
      <color rgb="FF000000"/>
      <name val="Calibri"/>
      <family val="2"/>
      <charset val="238"/>
    </font>
    <font>
      <b/>
      <sz val="11"/>
      <name val="Calibri"/>
      <family val="2"/>
      <charset val="238"/>
    </font>
    <font>
      <sz val="10"/>
      <name val="Calibri"/>
      <family val="2"/>
      <charset val="238"/>
      <scheme val="minor"/>
    </font>
    <font>
      <b/>
      <sz val="10"/>
      <name val="Calibri"/>
      <family val="2"/>
      <charset val="238"/>
      <scheme val="minor"/>
    </font>
    <font>
      <b/>
      <sz val="11"/>
      <name val="Calibri"/>
      <family val="2"/>
      <charset val="238"/>
      <scheme val="minor"/>
    </font>
    <font>
      <i/>
      <sz val="11"/>
      <color theme="1"/>
      <name val="Calibri"/>
      <family val="2"/>
      <charset val="238"/>
      <scheme val="minor"/>
    </font>
    <font>
      <sz val="11"/>
      <color rgb="FFFF0000"/>
      <name val="Calibri"/>
      <family val="2"/>
      <charset val="238"/>
      <scheme val="minor"/>
    </font>
    <font>
      <sz val="12"/>
      <name val="Calibri"/>
      <family val="2"/>
      <charset val="238"/>
      <scheme val="minor"/>
    </font>
    <font>
      <sz val="12"/>
      <color theme="1"/>
      <name val="Calibri"/>
      <family val="2"/>
      <charset val="238"/>
      <scheme val="minor"/>
    </font>
  </fonts>
  <fills count="17">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C7CE"/>
      </patternFill>
    </fill>
    <fill>
      <patternFill patternType="solid">
        <fgColor rgb="FFFFC7CE"/>
        <bgColor rgb="FFFFEB9C"/>
      </patternFill>
    </fill>
    <fill>
      <patternFill patternType="solid">
        <fgColor rgb="FFFFFF00"/>
        <bgColor indexed="64"/>
      </patternFill>
    </fill>
    <fill>
      <patternFill patternType="solid">
        <fgColor theme="0" tint="-0.249977111117893"/>
        <bgColor indexed="64"/>
      </patternFill>
    </fill>
    <fill>
      <patternFill patternType="solid">
        <fgColor theme="4" tint="0.39994506668294322"/>
        <bgColor indexed="64"/>
      </patternFill>
    </fill>
    <fill>
      <patternFill patternType="solid">
        <fgColor theme="2"/>
        <bgColor indexed="64"/>
      </patternFill>
    </fill>
    <fill>
      <patternFill patternType="solid">
        <fgColor rgb="FFD6DCE4"/>
        <bgColor rgb="FF000000"/>
      </patternFill>
    </fill>
    <fill>
      <patternFill patternType="solid">
        <fgColor rgb="FFFFFFFF"/>
        <bgColor rgb="FF000000"/>
      </patternFill>
    </fill>
    <fill>
      <patternFill patternType="solid">
        <fgColor rgb="FF9BC2E6"/>
        <bgColor rgb="FF000000"/>
      </patternFill>
    </fill>
    <fill>
      <patternFill patternType="solid">
        <fgColor theme="2" tint="-0.249977111117893"/>
        <bgColor indexed="64"/>
      </patternFill>
    </fill>
    <fill>
      <patternFill patternType="solid">
        <fgColor rgb="FF92D050"/>
        <bgColor indexed="64"/>
      </patternFill>
    </fill>
    <fill>
      <patternFill patternType="solid">
        <fgColor theme="0"/>
        <bgColor rgb="FF000000"/>
      </patternFill>
    </fill>
  </fills>
  <borders count="5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auto="1"/>
      </right>
      <top style="medium">
        <color indexed="64"/>
      </top>
      <bottom style="thin">
        <color auto="1"/>
      </bottom>
      <diagonal/>
    </border>
  </borders>
  <cellStyleXfs count="26">
    <xf numFmtId="0" fontId="0" fillId="0" borderId="0"/>
    <xf numFmtId="0" fontId="8" fillId="0" borderId="0"/>
    <xf numFmtId="43" fontId="12" fillId="0" borderId="0" applyFont="0" applyFill="0" applyBorder="0" applyAlignment="0" applyProtection="0"/>
    <xf numFmtId="0" fontId="25" fillId="0" borderId="0"/>
    <xf numFmtId="0" fontId="26" fillId="0" borderId="0"/>
    <xf numFmtId="0" fontId="26" fillId="0" borderId="0"/>
    <xf numFmtId="44" fontId="12" fillId="0" borderId="0" applyFont="0" applyFill="0" applyBorder="0" applyAlignment="0" applyProtection="0"/>
    <xf numFmtId="165" fontId="29" fillId="0" borderId="0" applyBorder="0" applyProtection="0"/>
    <xf numFmtId="0" fontId="12" fillId="0" borderId="0"/>
    <xf numFmtId="0" fontId="30" fillId="6" borderId="0" applyBorder="0" applyProtection="0"/>
    <xf numFmtId="0" fontId="27" fillId="5" borderId="0" applyNumberFormat="0" applyBorder="0" applyAlignment="0" applyProtection="0"/>
    <xf numFmtId="0" fontId="28" fillId="0" borderId="0"/>
    <xf numFmtId="0" fontId="8"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25" fillId="0" borderId="0"/>
    <xf numFmtId="0" fontId="26" fillId="0" borderId="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cellStyleXfs>
  <cellXfs count="414">
    <xf numFmtId="0" fontId="0" fillId="0" borderId="0" xfId="0"/>
    <xf numFmtId="0" fontId="7" fillId="0" borderId="0" xfId="0" applyFont="1"/>
    <xf numFmtId="0" fontId="0" fillId="0" borderId="0" xfId="0" applyAlignment="1">
      <alignment horizontal="center"/>
    </xf>
    <xf numFmtId="0" fontId="5" fillId="0" borderId="0" xfId="0" applyFont="1" applyAlignment="1">
      <alignment horizontal="left" vertical="center" wrapText="1"/>
    </xf>
    <xf numFmtId="0" fontId="8" fillId="0" borderId="0" xfId="1"/>
    <xf numFmtId="0" fontId="7" fillId="4" borderId="0" xfId="0" applyFont="1" applyFill="1"/>
    <xf numFmtId="0" fontId="7" fillId="4" borderId="0" xfId="0" applyFont="1" applyFill="1" applyAlignment="1">
      <alignment horizontal="center"/>
    </xf>
    <xf numFmtId="2" fontId="0" fillId="0" borderId="0" xfId="0" applyNumberFormat="1"/>
    <xf numFmtId="0" fontId="15" fillId="0" borderId="0" xfId="0" applyFont="1"/>
    <xf numFmtId="0" fontId="10" fillId="0" borderId="0" xfId="0" applyFont="1"/>
    <xf numFmtId="0" fontId="7" fillId="0" borderId="0" xfId="0" applyFont="1" applyAlignment="1">
      <alignment horizontal="center"/>
    </xf>
    <xf numFmtId="0" fontId="14" fillId="4" borderId="6" xfId="0" applyFont="1" applyFill="1" applyBorder="1" applyAlignment="1">
      <alignment horizontal="center" vertical="center" wrapText="1"/>
    </xf>
    <xf numFmtId="0" fontId="14" fillId="4" borderId="6" xfId="0" applyFont="1" applyFill="1" applyBorder="1" applyAlignment="1">
      <alignment horizontal="center" vertical="center"/>
    </xf>
    <xf numFmtId="0" fontId="16" fillId="4"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0" borderId="0" xfId="0" applyFont="1" applyAlignment="1">
      <alignment horizontal="left" vertical="center"/>
    </xf>
    <xf numFmtId="0" fontId="17" fillId="0" borderId="0" xfId="0" applyFont="1"/>
    <xf numFmtId="0" fontId="17" fillId="0" borderId="0" xfId="0" applyFont="1" applyAlignment="1">
      <alignment horizontal="center"/>
    </xf>
    <xf numFmtId="0" fontId="18" fillId="0" borderId="0" xfId="0" applyFont="1"/>
    <xf numFmtId="0" fontId="10" fillId="4" borderId="0" xfId="0" applyFont="1" applyFill="1"/>
    <xf numFmtId="2" fontId="10" fillId="4" borderId="0" xfId="0" applyNumberFormat="1" applyFont="1" applyFill="1"/>
    <xf numFmtId="49" fontId="5" fillId="2" borderId="6"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1" fillId="4" borderId="0" xfId="0" applyFont="1" applyFill="1"/>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0" fillId="0" borderId="0" xfId="0" applyFont="1" applyAlignment="1">
      <alignment horizontal="center"/>
    </xf>
    <xf numFmtId="0" fontId="5" fillId="0" borderId="0" xfId="0" applyFont="1"/>
    <xf numFmtId="0" fontId="5" fillId="0" borderId="0" xfId="0" applyFont="1" applyAlignment="1">
      <alignment horizontal="center"/>
    </xf>
    <xf numFmtId="0" fontId="0" fillId="0" borderId="0" xfId="0" applyAlignment="1">
      <alignment horizontal="right"/>
    </xf>
    <xf numFmtId="0" fontId="5" fillId="0" borderId="0" xfId="0" applyFont="1" applyAlignment="1">
      <alignment horizontal="center" vertical="center"/>
    </xf>
    <xf numFmtId="0" fontId="20" fillId="2" borderId="1" xfId="0"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2" fontId="20" fillId="2" borderId="1" xfId="0" applyNumberFormat="1" applyFont="1" applyFill="1" applyBorder="1" applyAlignment="1">
      <alignment horizontal="center" vertical="center" wrapText="1"/>
    </xf>
    <xf numFmtId="0" fontId="21" fillId="0" borderId="0" xfId="0" applyFont="1"/>
    <xf numFmtId="0" fontId="13" fillId="0" borderId="0" xfId="0" applyFont="1"/>
    <xf numFmtId="0" fontId="11" fillId="0" borderId="0" xfId="0" applyFont="1"/>
    <xf numFmtId="0" fontId="17" fillId="4" borderId="0" xfId="0" applyFont="1" applyFill="1"/>
    <xf numFmtId="0" fontId="24" fillId="0" borderId="0" xfId="0" applyFont="1"/>
    <xf numFmtId="0" fontId="18" fillId="4" borderId="0" xfId="0" applyFont="1" applyFill="1"/>
    <xf numFmtId="4" fontId="0" fillId="0" borderId="0" xfId="0" applyNumberFormat="1"/>
    <xf numFmtId="0" fontId="5" fillId="4" borderId="0" xfId="0" applyFont="1" applyFill="1" applyAlignment="1">
      <alignment horizontal="center" vertical="center" wrapText="1"/>
    </xf>
    <xf numFmtId="0" fontId="7" fillId="0" borderId="0" xfId="0" applyFont="1" applyAlignment="1">
      <alignment horizontal="center" vertical="center"/>
    </xf>
    <xf numFmtId="49" fontId="14" fillId="4" borderId="6"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 fontId="5" fillId="4" borderId="6" xfId="0" applyNumberFormat="1" applyFont="1" applyFill="1" applyBorder="1" applyAlignment="1">
      <alignment horizontal="center" vertical="center" wrapText="1"/>
    </xf>
    <xf numFmtId="0" fontId="7" fillId="7" borderId="0" xfId="0" applyFont="1" applyFill="1" applyAlignment="1">
      <alignment horizontal="center" vertical="center"/>
    </xf>
    <xf numFmtId="0" fontId="5" fillId="4" borderId="1"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5" fillId="4" borderId="6" xfId="0" applyFont="1" applyFill="1" applyBorder="1" applyAlignment="1">
      <alignment horizontal="center" vertical="center"/>
    </xf>
    <xf numFmtId="0" fontId="7" fillId="4" borderId="6" xfId="0" applyFont="1" applyFill="1" applyBorder="1" applyAlignment="1">
      <alignment horizontal="center" vertical="center"/>
    </xf>
    <xf numFmtId="0" fontId="32" fillId="0" borderId="0" xfId="0" applyFont="1"/>
    <xf numFmtId="3" fontId="5" fillId="4" borderId="6"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4" fontId="7" fillId="0" borderId="0" xfId="0" applyNumberFormat="1" applyFont="1" applyAlignment="1">
      <alignment horizontal="left" vertical="center"/>
    </xf>
    <xf numFmtId="164" fontId="5" fillId="4" borderId="6" xfId="0" applyNumberFormat="1" applyFont="1" applyFill="1" applyBorder="1" applyAlignment="1">
      <alignment horizontal="center" vertical="center" wrapText="1"/>
    </xf>
    <xf numFmtId="0" fontId="0" fillId="3" borderId="6" xfId="0" applyFill="1" applyBorder="1" applyAlignment="1">
      <alignment horizontal="center" vertical="center" wrapText="1"/>
    </xf>
    <xf numFmtId="164" fontId="14" fillId="4" borderId="6" xfId="0" applyNumberFormat="1" applyFont="1" applyFill="1" applyBorder="1" applyAlignment="1">
      <alignment horizontal="center" vertical="center" wrapText="1"/>
    </xf>
    <xf numFmtId="164" fontId="14" fillId="4" borderId="6" xfId="0" applyNumberFormat="1" applyFont="1" applyFill="1" applyBorder="1" applyAlignment="1">
      <alignment horizontal="center" vertical="center"/>
    </xf>
    <xf numFmtId="164" fontId="5" fillId="4" borderId="6" xfId="0" applyNumberFormat="1" applyFont="1" applyFill="1" applyBorder="1" applyAlignment="1">
      <alignment horizontal="center" vertical="center"/>
    </xf>
    <xf numFmtId="7" fontId="5" fillId="4" borderId="6" xfId="0" applyNumberFormat="1" applyFont="1" applyFill="1" applyBorder="1" applyAlignment="1">
      <alignment horizontal="center" vertical="center" wrapText="1"/>
    </xf>
    <xf numFmtId="0" fontId="0" fillId="0" borderId="0" xfId="0" applyAlignment="1">
      <alignment horizontal="center" vertical="center"/>
    </xf>
    <xf numFmtId="0" fontId="33" fillId="0" borderId="0" xfId="0" applyFont="1"/>
    <xf numFmtId="7" fontId="7" fillId="4" borderId="6" xfId="0" applyNumberFormat="1" applyFont="1" applyFill="1" applyBorder="1" applyAlignment="1">
      <alignment horizontal="center" vertical="center"/>
    </xf>
    <xf numFmtId="0" fontId="0" fillId="2" borderId="6" xfId="0" applyFill="1" applyBorder="1"/>
    <xf numFmtId="0" fontId="0" fillId="8" borderId="6" xfId="0" applyFill="1" applyBorder="1"/>
    <xf numFmtId="0" fontId="0" fillId="8" borderId="6" xfId="0" applyFill="1" applyBorder="1" applyAlignment="1">
      <alignment horizontal="center" vertical="center"/>
    </xf>
    <xf numFmtId="7" fontId="0" fillId="8" borderId="6" xfId="0" applyNumberFormat="1" applyFill="1" applyBorder="1" applyAlignment="1">
      <alignment horizontal="center" vertical="center"/>
    </xf>
    <xf numFmtId="0" fontId="7" fillId="4" borderId="6" xfId="0" applyFont="1" applyFill="1" applyBorder="1" applyAlignment="1">
      <alignment horizontal="center" vertical="center" wrapText="1"/>
    </xf>
    <xf numFmtId="0" fontId="7" fillId="2" borderId="6" xfId="0" applyFont="1" applyFill="1" applyBorder="1"/>
    <xf numFmtId="0" fontId="0" fillId="2" borderId="6" xfId="0" applyFill="1" applyBorder="1" applyAlignment="1">
      <alignment wrapText="1"/>
    </xf>
    <xf numFmtId="0" fontId="7" fillId="4" borderId="0" xfId="0" applyFont="1" applyFill="1" applyAlignment="1">
      <alignment vertical="center"/>
    </xf>
    <xf numFmtId="0" fontId="5" fillId="10" borderId="1" xfId="0" applyFont="1" applyFill="1" applyBorder="1" applyAlignment="1">
      <alignment horizontal="center" vertical="center" wrapText="1"/>
    </xf>
    <xf numFmtId="0" fontId="5" fillId="10" borderId="6" xfId="0" applyFont="1" applyFill="1" applyBorder="1" applyAlignment="1">
      <alignment horizontal="center" vertical="center" wrapText="1"/>
    </xf>
    <xf numFmtId="49" fontId="5" fillId="10" borderId="6" xfId="0" applyNumberFormat="1" applyFont="1" applyFill="1" applyBorder="1" applyAlignment="1">
      <alignment horizontal="center" vertical="center" wrapText="1"/>
    </xf>
    <xf numFmtId="0" fontId="5" fillId="10" borderId="6" xfId="0" applyFont="1" applyFill="1" applyBorder="1" applyAlignment="1">
      <alignment horizontal="center" vertical="center"/>
    </xf>
    <xf numFmtId="0" fontId="6" fillId="10" borderId="1" xfId="0" applyFont="1" applyFill="1" applyBorder="1" applyAlignment="1">
      <alignment horizontal="center" vertical="center" wrapText="1"/>
    </xf>
    <xf numFmtId="49" fontId="6" fillId="10" borderId="1" xfId="0" applyNumberFormat="1" applyFont="1" applyFill="1" applyBorder="1" applyAlignment="1">
      <alignment horizontal="center" vertical="center" wrapText="1"/>
    </xf>
    <xf numFmtId="0" fontId="6" fillId="10" borderId="6" xfId="0" applyFont="1" applyFill="1" applyBorder="1" applyAlignment="1">
      <alignment horizontal="center" vertical="center" wrapText="1"/>
    </xf>
    <xf numFmtId="1" fontId="35" fillId="3" borderId="6"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37" fillId="13" borderId="6" xfId="0" applyFont="1" applyFill="1" applyBorder="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6" fillId="2" borderId="1" xfId="0" applyFont="1" applyFill="1" applyBorder="1" applyAlignment="1">
      <alignment horizontal="right" wrapText="1"/>
    </xf>
    <xf numFmtId="49" fontId="6" fillId="2" borderId="1" xfId="0" applyNumberFormat="1" applyFont="1" applyFill="1" applyBorder="1" applyAlignment="1">
      <alignment horizontal="right" wrapText="1"/>
    </xf>
    <xf numFmtId="0" fontId="0" fillId="0" borderId="0" xfId="0" applyAlignment="1">
      <alignment wrapText="1"/>
    </xf>
    <xf numFmtId="0" fontId="38" fillId="11" borderId="1" xfId="0" applyFont="1" applyFill="1" applyBorder="1" applyAlignment="1">
      <alignment horizontal="center" vertical="center" wrapText="1"/>
    </xf>
    <xf numFmtId="49" fontId="38" fillId="11" borderId="1" xfId="0" applyNumberFormat="1" applyFont="1" applyFill="1" applyBorder="1" applyAlignment="1">
      <alignment horizontal="center" vertical="center" wrapText="1"/>
    </xf>
    <xf numFmtId="0" fontId="35" fillId="11" borderId="6" xfId="0" applyFont="1" applyFill="1" applyBorder="1" applyAlignment="1">
      <alignment horizontal="center" vertical="center" wrapText="1"/>
    </xf>
    <xf numFmtId="0" fontId="35" fillId="11" borderId="1" xfId="0" applyFont="1" applyFill="1" applyBorder="1" applyAlignment="1">
      <alignment horizontal="center" vertical="center" wrapText="1"/>
    </xf>
    <xf numFmtId="0" fontId="38" fillId="11" borderId="6" xfId="0" applyFont="1" applyFill="1" applyBorder="1" applyAlignment="1">
      <alignment horizontal="center" vertical="center" wrapText="1"/>
    </xf>
    <xf numFmtId="49" fontId="35" fillId="11" borderId="6" xfId="0" applyNumberFormat="1" applyFont="1" applyFill="1" applyBorder="1" applyAlignment="1">
      <alignment horizontal="center" vertical="center" wrapText="1"/>
    </xf>
    <xf numFmtId="0" fontId="35" fillId="11" borderId="6" xfId="0" applyFont="1" applyFill="1" applyBorder="1" applyAlignment="1">
      <alignment horizontal="center" vertical="center"/>
    </xf>
    <xf numFmtId="0" fontId="39" fillId="4" borderId="6" xfId="0" applyFont="1" applyFill="1" applyBorder="1" applyAlignment="1">
      <alignment horizontal="center" vertical="center" wrapText="1"/>
    </xf>
    <xf numFmtId="0" fontId="5" fillId="4" borderId="21" xfId="0" applyFont="1" applyFill="1" applyBorder="1" applyAlignment="1">
      <alignment horizontal="center" vertical="center" wrapText="1"/>
    </xf>
    <xf numFmtId="4" fontId="5" fillId="4" borderId="6" xfId="0" applyNumberFormat="1" applyFont="1" applyFill="1" applyBorder="1" applyAlignment="1">
      <alignment horizontal="center" vertical="center"/>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39" fillId="4" borderId="0" xfId="0" applyFont="1" applyFill="1" applyAlignment="1">
      <alignment horizontal="center" vertical="center" wrapText="1"/>
    </xf>
    <xf numFmtId="0" fontId="39" fillId="0" borderId="0" xfId="0" applyFont="1" applyAlignment="1">
      <alignment horizontal="center" vertical="center" wrapText="1"/>
    </xf>
    <xf numFmtId="3" fontId="39" fillId="0" borderId="0" xfId="0" applyNumberFormat="1" applyFont="1" applyAlignment="1">
      <alignment horizontal="right" vertical="center" wrapText="1"/>
    </xf>
    <xf numFmtId="3" fontId="39" fillId="4" borderId="0" xfId="0" applyNumberFormat="1" applyFont="1" applyFill="1" applyAlignment="1">
      <alignment horizontal="center" vertical="center" wrapText="1"/>
    </xf>
    <xf numFmtId="0" fontId="40" fillId="4" borderId="6" xfId="0" applyFont="1" applyFill="1" applyBorder="1" applyAlignment="1">
      <alignment horizontal="center" vertical="center" wrapText="1"/>
    </xf>
    <xf numFmtId="164" fontId="39" fillId="4" borderId="6" xfId="0" applyNumberFormat="1" applyFont="1" applyFill="1" applyBorder="1" applyAlignment="1">
      <alignment horizontal="center" vertical="center" wrapText="1"/>
    </xf>
    <xf numFmtId="0" fontId="41" fillId="4" borderId="6"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49" fontId="7" fillId="4" borderId="6" xfId="0" applyNumberFormat="1" applyFont="1" applyFill="1" applyBorder="1" applyAlignment="1">
      <alignment horizontal="center" vertical="center" wrapText="1"/>
    </xf>
    <xf numFmtId="164" fontId="7" fillId="4" borderId="6"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41" fillId="4" borderId="1" xfId="0"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0" fontId="0" fillId="0" borderId="34" xfId="0" applyBorder="1" applyAlignment="1">
      <alignment horizontal="center" vertical="center"/>
    </xf>
    <xf numFmtId="164" fontId="0" fillId="0" borderId="34" xfId="0" applyNumberFormat="1" applyBorder="1" applyAlignment="1">
      <alignment horizontal="center"/>
    </xf>
    <xf numFmtId="164" fontId="0" fillId="4" borderId="35" xfId="0" applyNumberFormat="1" applyFill="1" applyBorder="1" applyAlignment="1">
      <alignment horizontal="center" vertical="center"/>
    </xf>
    <xf numFmtId="164" fontId="0" fillId="0" borderId="34" xfId="0" applyNumberFormat="1" applyBorder="1" applyAlignment="1">
      <alignment horizontal="center" vertical="center"/>
    </xf>
    <xf numFmtId="164" fontId="0" fillId="0" borderId="35" xfId="0" applyNumberFormat="1" applyBorder="1" applyAlignment="1">
      <alignment horizontal="center" vertical="center"/>
    </xf>
    <xf numFmtId="1" fontId="35" fillId="3" borderId="38" xfId="0" applyNumberFormat="1" applyFont="1" applyFill="1" applyBorder="1" applyAlignment="1">
      <alignment horizontal="center" vertical="center" wrapText="1"/>
    </xf>
    <xf numFmtId="1" fontId="7" fillId="0" borderId="34" xfId="0" applyNumberFormat="1" applyFont="1" applyBorder="1" applyAlignment="1">
      <alignment horizontal="center" vertical="center"/>
    </xf>
    <xf numFmtId="7" fontId="7" fillId="0" borderId="34" xfId="0" applyNumberFormat="1" applyFont="1" applyBorder="1" applyAlignment="1">
      <alignment horizontal="center" vertical="center"/>
    </xf>
    <xf numFmtId="7" fontId="7" fillId="4" borderId="35" xfId="0" applyNumberFormat="1" applyFont="1" applyFill="1" applyBorder="1" applyAlignment="1">
      <alignment horizontal="center" vertical="center"/>
    </xf>
    <xf numFmtId="0" fontId="6" fillId="4" borderId="0" xfId="0" applyFont="1" applyFill="1" applyAlignment="1">
      <alignment horizontal="center" vertical="center" wrapText="1"/>
    </xf>
    <xf numFmtId="49" fontId="5" fillId="4" borderId="0" xfId="0" applyNumberFormat="1" applyFont="1" applyFill="1" applyAlignment="1">
      <alignment horizontal="center" vertical="center" wrapText="1"/>
    </xf>
    <xf numFmtId="164" fontId="5" fillId="4" borderId="39" xfId="0" applyNumberFormat="1" applyFont="1" applyFill="1" applyBorder="1" applyAlignment="1">
      <alignment horizontal="center" vertical="center" wrapText="1"/>
    </xf>
    <xf numFmtId="164" fontId="5" fillId="4" borderId="0" xfId="0" applyNumberFormat="1" applyFont="1" applyFill="1" applyAlignment="1">
      <alignment horizontal="center" vertical="center" wrapText="1"/>
    </xf>
    <xf numFmtId="0" fontId="0" fillId="14" borderId="6" xfId="0" applyFill="1" applyBorder="1" applyAlignment="1">
      <alignment horizontal="center" vertical="center" wrapText="1"/>
    </xf>
    <xf numFmtId="1" fontId="31" fillId="3" borderId="1" xfId="0" applyNumberFormat="1" applyFont="1" applyFill="1" applyBorder="1" applyAlignment="1">
      <alignment horizontal="center" vertical="center" wrapText="1"/>
    </xf>
    <xf numFmtId="0" fontId="43" fillId="15" borderId="0" xfId="0" applyFont="1" applyFill="1"/>
    <xf numFmtId="0" fontId="43" fillId="0" borderId="0" xfId="0" applyFont="1"/>
    <xf numFmtId="0" fontId="0" fillId="3" borderId="1" xfId="0" applyFill="1" applyBorder="1" applyAlignment="1">
      <alignment horizontal="center" vertical="center" wrapText="1"/>
    </xf>
    <xf numFmtId="0" fontId="7" fillId="4" borderId="7" xfId="0" applyFont="1" applyFill="1" applyBorder="1" applyAlignment="1">
      <alignment horizontal="center" vertical="center" wrapText="1"/>
    </xf>
    <xf numFmtId="0" fontId="41" fillId="2" borderId="1" xfId="0" applyFont="1" applyFill="1" applyBorder="1" applyAlignment="1">
      <alignment horizontal="center" vertical="center" wrapText="1"/>
    </xf>
    <xf numFmtId="49" fontId="41" fillId="2" borderId="1"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1" fillId="2" borderId="6" xfId="0"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0" fontId="41" fillId="4" borderId="5" xfId="0" applyFont="1" applyFill="1" applyBorder="1" applyAlignment="1">
      <alignment horizontal="center" vertical="center" wrapText="1"/>
    </xf>
    <xf numFmtId="167" fontId="7" fillId="4" borderId="6" xfId="0" applyNumberFormat="1"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0" fontId="29" fillId="0" borderId="0" xfId="0" applyFont="1" applyAlignment="1">
      <alignment horizontal="center" vertical="center" wrapText="1"/>
    </xf>
    <xf numFmtId="0" fontId="35" fillId="12" borderId="0" xfId="0" applyFont="1" applyFill="1" applyAlignment="1">
      <alignment horizontal="center" vertical="center" wrapText="1"/>
    </xf>
    <xf numFmtId="0" fontId="38" fillId="12" borderId="0" xfId="0" applyFont="1" applyFill="1" applyAlignment="1">
      <alignment horizontal="center" vertical="center" wrapText="1"/>
    </xf>
    <xf numFmtId="49" fontId="35" fillId="12" borderId="0" xfId="0" applyNumberFormat="1" applyFont="1" applyFill="1" applyAlignment="1">
      <alignment horizontal="center" vertical="center" wrapText="1"/>
    </xf>
    <xf numFmtId="164" fontId="35" fillId="12" borderId="0" xfId="0" applyNumberFormat="1" applyFont="1" applyFill="1" applyAlignment="1">
      <alignment horizontal="center" vertical="center" wrapText="1"/>
    </xf>
    <xf numFmtId="0" fontId="5" fillId="4" borderId="0" xfId="0" applyFont="1" applyFill="1" applyAlignment="1">
      <alignment horizontal="center" vertical="center"/>
    </xf>
    <xf numFmtId="0" fontId="14" fillId="4" borderId="0" xfId="0" applyFont="1" applyFill="1" applyAlignment="1">
      <alignment horizontal="center" vertical="center" wrapText="1"/>
    </xf>
    <xf numFmtId="0" fontId="16" fillId="4" borderId="0" xfId="0" applyFont="1" applyFill="1" applyAlignment="1">
      <alignment horizontal="center" vertical="center" wrapText="1"/>
    </xf>
    <xf numFmtId="164" fontId="14" fillId="4" borderId="0" xfId="0" applyNumberFormat="1" applyFont="1" applyFill="1" applyAlignment="1">
      <alignment horizontal="center" vertical="center" wrapText="1"/>
    </xf>
    <xf numFmtId="164" fontId="14" fillId="4" borderId="0" xfId="0" applyNumberFormat="1" applyFont="1" applyFill="1" applyAlignment="1">
      <alignment horizontal="center" vertical="center"/>
    </xf>
    <xf numFmtId="0" fontId="45" fillId="0" borderId="34" xfId="0" applyFont="1" applyBorder="1" applyAlignment="1">
      <alignment horizontal="center" vertical="center"/>
    </xf>
    <xf numFmtId="164" fontId="45" fillId="0" borderId="34" xfId="0" applyNumberFormat="1" applyFont="1" applyBorder="1" applyAlignment="1">
      <alignment horizontal="center" vertical="center"/>
    </xf>
    <xf numFmtId="164" fontId="45" fillId="0" borderId="35" xfId="0" applyNumberFormat="1" applyFont="1" applyBorder="1" applyAlignment="1">
      <alignment horizontal="center" vertical="center"/>
    </xf>
    <xf numFmtId="7" fontId="0" fillId="0" borderId="0" xfId="0" applyNumberFormat="1"/>
    <xf numFmtId="0" fontId="0" fillId="0" borderId="33" xfId="0" applyBorder="1" applyAlignment="1">
      <alignment horizontal="center" vertical="center"/>
    </xf>
    <xf numFmtId="0" fontId="7" fillId="0" borderId="6" xfId="0" applyFont="1" applyBorder="1" applyAlignment="1">
      <alignment horizontal="center" vertical="center"/>
    </xf>
    <xf numFmtId="7" fontId="7" fillId="0" borderId="6" xfId="0" applyNumberFormat="1" applyFont="1" applyBorder="1" applyAlignment="1">
      <alignment horizontal="center" vertical="center"/>
    </xf>
    <xf numFmtId="1" fontId="31" fillId="3" borderId="42" xfId="0" applyNumberFormat="1" applyFont="1" applyFill="1" applyBorder="1" applyAlignment="1">
      <alignment horizontal="center" vertical="center" wrapText="1"/>
    </xf>
    <xf numFmtId="0" fontId="35" fillId="16" borderId="6" xfId="0" applyFont="1" applyFill="1" applyBorder="1" applyAlignment="1">
      <alignment horizontal="center" vertical="center" wrapText="1"/>
    </xf>
    <xf numFmtId="0" fontId="35" fillId="16" borderId="1" xfId="0" applyFont="1" applyFill="1" applyBorder="1" applyAlignment="1">
      <alignment horizontal="center" vertical="center" wrapText="1"/>
    </xf>
    <xf numFmtId="0" fontId="38" fillId="16" borderId="6" xfId="0" applyFont="1" applyFill="1" applyBorder="1" applyAlignment="1">
      <alignment horizontal="center" vertical="center" wrapText="1"/>
    </xf>
    <xf numFmtId="49" fontId="35" fillId="16" borderId="6" xfId="0" applyNumberFormat="1" applyFont="1" applyFill="1" applyBorder="1" applyAlignment="1">
      <alignment horizontal="center" vertical="center" wrapText="1"/>
    </xf>
    <xf numFmtId="164" fontId="35" fillId="16" borderId="6" xfId="0" applyNumberFormat="1" applyFont="1" applyFill="1" applyBorder="1" applyAlignment="1">
      <alignment horizontal="center" vertical="center" wrapText="1"/>
    </xf>
    <xf numFmtId="0" fontId="38" fillId="16" borderId="1" xfId="0" applyFont="1" applyFill="1" applyBorder="1" applyAlignment="1">
      <alignment horizontal="center" vertical="center" wrapText="1"/>
    </xf>
    <xf numFmtId="164" fontId="35" fillId="16" borderId="1" xfId="0" applyNumberFormat="1" applyFont="1" applyFill="1" applyBorder="1" applyAlignment="1">
      <alignment horizontal="center" vertical="center" wrapText="1"/>
    </xf>
    <xf numFmtId="0" fontId="35"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5" fillId="4" borderId="6" xfId="0" applyFont="1" applyFill="1" applyBorder="1" applyAlignment="1">
      <alignment horizontal="center" vertical="center" wrapText="1"/>
    </xf>
    <xf numFmtId="49" fontId="35" fillId="4" borderId="6" xfId="0" applyNumberFormat="1" applyFont="1" applyFill="1" applyBorder="1" applyAlignment="1">
      <alignment horizontal="center" vertical="center" wrapText="1"/>
    </xf>
    <xf numFmtId="164" fontId="35" fillId="4" borderId="1" xfId="0" applyNumberFormat="1" applyFont="1" applyFill="1" applyBorder="1" applyAlignment="1">
      <alignment horizontal="center" vertical="center" wrapText="1"/>
    </xf>
    <xf numFmtId="164" fontId="35" fillId="16" borderId="1" xfId="2" applyNumberFormat="1" applyFont="1" applyFill="1" applyBorder="1" applyAlignment="1">
      <alignment horizontal="center" vertical="center" wrapText="1"/>
    </xf>
    <xf numFmtId="4" fontId="35" fillId="4" borderId="1" xfId="0" applyNumberFormat="1" applyFont="1" applyFill="1" applyBorder="1" applyAlignment="1">
      <alignment horizontal="center" vertical="center" wrapText="1"/>
    </xf>
    <xf numFmtId="166" fontId="35" fillId="4" borderId="1" xfId="0" applyNumberFormat="1" applyFont="1" applyFill="1" applyBorder="1" applyAlignment="1">
      <alignment horizontal="center" vertical="center" wrapText="1"/>
    </xf>
    <xf numFmtId="166" fontId="35" fillId="16" borderId="6" xfId="0" applyNumberFormat="1" applyFont="1" applyFill="1" applyBorder="1" applyAlignment="1">
      <alignment horizontal="center" vertical="center" wrapText="1"/>
    </xf>
    <xf numFmtId="0" fontId="0" fillId="0" borderId="45" xfId="0" applyBorder="1" applyAlignment="1">
      <alignment horizontal="center" vertical="center"/>
    </xf>
    <xf numFmtId="164" fontId="0" fillId="0" borderId="45" xfId="0" applyNumberFormat="1" applyBorder="1" applyAlignment="1">
      <alignment horizontal="center" vertical="center"/>
    </xf>
    <xf numFmtId="164" fontId="0" fillId="0" borderId="46" xfId="0" applyNumberFormat="1" applyBorder="1" applyAlignment="1">
      <alignment horizontal="center" vertical="center"/>
    </xf>
    <xf numFmtId="49" fontId="5" fillId="4" borderId="6" xfId="0" applyNumberFormat="1" applyFont="1" applyFill="1" applyBorder="1" applyAlignment="1">
      <alignment horizontal="center" vertical="center"/>
    </xf>
    <xf numFmtId="3" fontId="5" fillId="4" borderId="6" xfId="0" applyNumberFormat="1" applyFont="1" applyFill="1" applyBorder="1" applyAlignment="1">
      <alignment horizontal="center" vertical="center"/>
    </xf>
    <xf numFmtId="164" fontId="7" fillId="4" borderId="6" xfId="0" applyNumberFormat="1" applyFont="1" applyFill="1" applyBorder="1" applyAlignment="1">
      <alignment horizontal="center" vertical="center"/>
    </xf>
    <xf numFmtId="0" fontId="4" fillId="4" borderId="6" xfId="0" applyFont="1" applyFill="1" applyBorder="1" applyAlignment="1">
      <alignment horizontal="center" vertical="center" wrapText="1"/>
    </xf>
    <xf numFmtId="0" fontId="5" fillId="0" borderId="45" xfId="0" applyFont="1" applyBorder="1" applyAlignment="1">
      <alignment horizontal="center"/>
    </xf>
    <xf numFmtId="164" fontId="5" fillId="0" borderId="45" xfId="0" applyNumberFormat="1" applyFont="1" applyBorder="1" applyAlignment="1">
      <alignment horizontal="center" vertical="center"/>
    </xf>
    <xf numFmtId="164" fontId="5" fillId="0" borderId="46" xfId="0" applyNumberFormat="1" applyFont="1" applyBorder="1" applyAlignment="1">
      <alignment horizontal="center" vertical="center"/>
    </xf>
    <xf numFmtId="1" fontId="35" fillId="3" borderId="43" xfId="0" applyNumberFormat="1" applyFont="1" applyFill="1" applyBorder="1" applyAlignment="1">
      <alignment horizontal="center" vertical="center" wrapText="1"/>
    </xf>
    <xf numFmtId="0" fontId="7" fillId="0" borderId="45" xfId="0" applyFont="1" applyBorder="1" applyAlignment="1">
      <alignment horizontal="center"/>
    </xf>
    <xf numFmtId="164" fontId="7" fillId="0" borderId="45" xfId="0" applyNumberFormat="1" applyFont="1" applyBorder="1" applyAlignment="1">
      <alignment horizontal="center" vertical="center"/>
    </xf>
    <xf numFmtId="164" fontId="7" fillId="0" borderId="46" xfId="0" applyNumberFormat="1" applyFont="1" applyBorder="1" applyAlignment="1">
      <alignment horizontal="center" vertical="center"/>
    </xf>
    <xf numFmtId="4" fontId="14" fillId="4" borderId="6" xfId="0" applyNumberFormat="1" applyFont="1" applyFill="1" applyBorder="1" applyAlignment="1">
      <alignment horizontal="center" vertical="center" wrapText="1"/>
    </xf>
    <xf numFmtId="4" fontId="14" fillId="4" borderId="6" xfId="0" applyNumberFormat="1" applyFont="1" applyFill="1" applyBorder="1" applyAlignment="1">
      <alignment horizontal="center" vertical="center"/>
    </xf>
    <xf numFmtId="1" fontId="35" fillId="3" borderId="50" xfId="0" applyNumberFormat="1" applyFont="1" applyFill="1" applyBorder="1" applyAlignment="1">
      <alignment horizontal="center" vertical="center" wrapText="1"/>
    </xf>
    <xf numFmtId="0" fontId="7" fillId="4" borderId="4" xfId="0" applyFont="1" applyFill="1" applyBorder="1" applyAlignment="1">
      <alignment horizontal="center" vertical="center"/>
    </xf>
    <xf numFmtId="164" fontId="0" fillId="0" borderId="45" xfId="0" applyNumberFormat="1" applyBorder="1" applyAlignment="1">
      <alignment horizontal="center"/>
    </xf>
    <xf numFmtId="0" fontId="7" fillId="4" borderId="45" xfId="0" applyFont="1" applyFill="1" applyBorder="1" applyAlignment="1">
      <alignment horizontal="center" vertical="center"/>
    </xf>
    <xf numFmtId="164" fontId="7" fillId="4" borderId="45" xfId="0" applyNumberFormat="1" applyFont="1" applyFill="1" applyBorder="1" applyAlignment="1">
      <alignment horizontal="center" vertical="center"/>
    </xf>
    <xf numFmtId="164" fontId="7" fillId="4" borderId="46" xfId="0" applyNumberFormat="1" applyFont="1" applyFill="1" applyBorder="1" applyAlignment="1">
      <alignment horizontal="center" vertical="center"/>
    </xf>
    <xf numFmtId="0" fontId="39" fillId="4" borderId="6" xfId="0" quotePrefix="1"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41" fillId="4" borderId="10" xfId="0" applyFont="1" applyFill="1" applyBorder="1" applyAlignment="1">
      <alignment horizontal="center" vertical="center" wrapText="1"/>
    </xf>
    <xf numFmtId="49" fontId="7" fillId="4" borderId="10" xfId="0" applyNumberFormat="1" applyFont="1" applyFill="1" applyBorder="1" applyAlignment="1">
      <alignment horizontal="center" vertical="center" wrapText="1"/>
    </xf>
    <xf numFmtId="164" fontId="7" fillId="4" borderId="10"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7" fontId="0" fillId="0" borderId="45" xfId="0" applyNumberFormat="1" applyBorder="1" applyAlignment="1">
      <alignment horizontal="center" vertical="center"/>
    </xf>
    <xf numFmtId="7" fontId="0" fillId="0" borderId="46" xfId="0" applyNumberFormat="1" applyBorder="1" applyAlignment="1">
      <alignment horizontal="center" vertical="center"/>
    </xf>
    <xf numFmtId="0" fontId="6"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7" fontId="5" fillId="4" borderId="1"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0" borderId="45" xfId="0" applyBorder="1" applyAlignment="1">
      <alignment horizontal="center"/>
    </xf>
    <xf numFmtId="164" fontId="0" fillId="0" borderId="46" xfId="0" applyNumberFormat="1" applyBorder="1" applyAlignment="1">
      <alignment horizontal="center"/>
    </xf>
    <xf numFmtId="1" fontId="31" fillId="3" borderId="50" xfId="0" applyNumberFormat="1" applyFont="1" applyFill="1" applyBorder="1" applyAlignment="1">
      <alignment horizontal="center" vertical="center" wrapText="1"/>
    </xf>
    <xf numFmtId="0" fontId="5" fillId="4" borderId="0" xfId="0" applyFont="1" applyFill="1" applyAlignment="1">
      <alignment horizontal="center" vertical="top" wrapText="1"/>
    </xf>
    <xf numFmtId="0" fontId="5" fillId="4" borderId="6" xfId="0" applyFont="1" applyFill="1" applyBorder="1" applyAlignment="1">
      <alignment horizontal="left" vertical="center" wrapText="1"/>
    </xf>
    <xf numFmtId="1" fontId="0" fillId="0" borderId="45" xfId="0" applyNumberFormat="1" applyBorder="1" applyAlignment="1">
      <alignment horizontal="center" vertical="center"/>
    </xf>
    <xf numFmtId="164" fontId="0" fillId="4" borderId="46" xfId="0" applyNumberFormat="1" applyFill="1" applyBorder="1" applyAlignment="1">
      <alignment horizontal="center" vertical="center"/>
    </xf>
    <xf numFmtId="164" fontId="0" fillId="4" borderId="45" xfId="0" applyNumberFormat="1" applyFill="1" applyBorder="1" applyAlignment="1">
      <alignment horizontal="center" vertical="center"/>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41" fillId="0" borderId="6" xfId="0" applyFont="1" applyBorder="1" applyAlignment="1">
      <alignment horizontal="center" vertical="center" wrapText="1"/>
    </xf>
    <xf numFmtId="49" fontId="7" fillId="0" borderId="6"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41"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0" fillId="14" borderId="1" xfId="0" applyFill="1" applyBorder="1" applyAlignment="1">
      <alignment horizontal="center" vertical="center"/>
    </xf>
    <xf numFmtId="0" fontId="0" fillId="14" borderId="10" xfId="0" applyFill="1" applyBorder="1" applyAlignment="1">
      <alignment horizontal="center" vertical="center"/>
    </xf>
    <xf numFmtId="0" fontId="0" fillId="14" borderId="6" xfId="0" applyFill="1" applyBorder="1" applyAlignment="1">
      <alignment horizontal="center" vertical="center"/>
    </xf>
    <xf numFmtId="0" fontId="37" fillId="13" borderId="32" xfId="0" applyFont="1" applyFill="1" applyBorder="1" applyAlignment="1">
      <alignment horizontal="center" vertical="center"/>
    </xf>
    <xf numFmtId="0" fontId="37" fillId="0" borderId="33" xfId="0" applyFont="1" applyBorder="1" applyAlignment="1">
      <alignment horizontal="center" vertical="center"/>
    </xf>
    <xf numFmtId="0" fontId="37" fillId="13" borderId="24" xfId="0" applyFont="1" applyFill="1" applyBorder="1"/>
    <xf numFmtId="0" fontId="37" fillId="0" borderId="25" xfId="0" applyFont="1" applyBorder="1"/>
    <xf numFmtId="0" fontId="37" fillId="0" borderId="30" xfId="0" applyFont="1" applyBorder="1"/>
    <xf numFmtId="0" fontId="37" fillId="0" borderId="12" xfId="0" applyFont="1" applyBorder="1"/>
    <xf numFmtId="0" fontId="37" fillId="13" borderId="26" xfId="0" applyFont="1" applyFill="1" applyBorder="1" applyAlignment="1">
      <alignment horizontal="center" vertical="center" wrapText="1"/>
    </xf>
    <xf numFmtId="0" fontId="37" fillId="0" borderId="10" xfId="0" applyFont="1" applyBorder="1" applyAlignment="1">
      <alignment horizontal="center" vertical="center" wrapText="1"/>
    </xf>
    <xf numFmtId="0" fontId="37" fillId="13" borderId="27" xfId="0" applyFont="1" applyFill="1" applyBorder="1" applyAlignment="1">
      <alignment horizontal="center" vertical="center" wrapText="1"/>
    </xf>
    <xf numFmtId="0" fontId="37" fillId="0" borderId="28" xfId="0" applyFont="1" applyBorder="1" applyAlignment="1">
      <alignment horizontal="center" vertical="center" wrapText="1"/>
    </xf>
    <xf numFmtId="0" fontId="37" fillId="13" borderId="29" xfId="0" applyFont="1" applyFill="1" applyBorder="1" applyAlignment="1">
      <alignment horizontal="center" vertical="center"/>
    </xf>
    <xf numFmtId="0" fontId="37" fillId="13" borderId="31" xfId="0" applyFont="1" applyFill="1" applyBorder="1" applyAlignment="1">
      <alignment horizontal="center" vertical="center"/>
    </xf>
    <xf numFmtId="0" fontId="22" fillId="0" borderId="0" xfId="0" applyFont="1" applyAlignment="1">
      <alignment horizontal="left" vertical="top" wrapText="1"/>
    </xf>
    <xf numFmtId="0" fontId="23" fillId="0" borderId="0" xfId="0" applyFont="1"/>
    <xf numFmtId="0" fontId="38" fillId="11" borderId="1" xfId="0" applyFont="1" applyFill="1" applyBorder="1" applyAlignment="1">
      <alignment horizontal="center" vertical="center" wrapText="1"/>
    </xf>
    <xf numFmtId="0" fontId="38" fillId="11" borderId="7" xfId="0" applyFont="1" applyFill="1" applyBorder="1" applyAlignment="1">
      <alignment horizontal="center" vertical="center" wrapText="1"/>
    </xf>
    <xf numFmtId="0" fontId="38" fillId="11" borderId="2" xfId="0" applyFont="1" applyFill="1" applyBorder="1" applyAlignment="1">
      <alignment horizontal="center" vertical="center" wrapText="1"/>
    </xf>
    <xf numFmtId="0" fontId="38" fillId="11" borderId="3" xfId="0" applyFont="1" applyFill="1" applyBorder="1" applyAlignment="1">
      <alignment horizontal="center" vertical="center" wrapText="1"/>
    </xf>
    <xf numFmtId="0" fontId="38" fillId="11" borderId="4" xfId="0" applyFont="1" applyFill="1" applyBorder="1" applyAlignment="1">
      <alignment horizontal="center" vertical="center" wrapText="1"/>
    </xf>
    <xf numFmtId="0" fontId="38" fillId="11" borderId="5" xfId="0" applyFont="1" applyFill="1" applyBorder="1" applyAlignment="1">
      <alignment horizontal="center" vertical="center" wrapText="1"/>
    </xf>
    <xf numFmtId="0" fontId="38" fillId="11" borderId="6" xfId="0" applyFont="1" applyFill="1" applyBorder="1" applyAlignment="1">
      <alignment horizontal="center" vertical="center" wrapText="1"/>
    </xf>
    <xf numFmtId="0" fontId="38" fillId="11" borderId="6" xfId="0" applyFont="1" applyFill="1" applyBorder="1" applyAlignment="1">
      <alignment horizontal="center" vertical="center"/>
    </xf>
    <xf numFmtId="0" fontId="38" fillId="11" borderId="1" xfId="0" applyFont="1" applyFill="1" applyBorder="1" applyAlignment="1">
      <alignment horizontal="center" vertical="center"/>
    </xf>
    <xf numFmtId="0" fontId="7" fillId="9" borderId="29" xfId="0" applyFont="1" applyFill="1" applyBorder="1" applyAlignment="1">
      <alignment horizontal="center" vertical="center"/>
    </xf>
    <xf numFmtId="0" fontId="7" fillId="9" borderId="31" xfId="0" applyFont="1" applyFill="1" applyBorder="1" applyAlignment="1">
      <alignment horizontal="center" vertical="center"/>
    </xf>
    <xf numFmtId="1" fontId="35" fillId="3" borderId="27" xfId="0" applyNumberFormat="1" applyFont="1" applyFill="1" applyBorder="1" applyAlignment="1">
      <alignment horizontal="center" vertical="center" wrapText="1"/>
    </xf>
    <xf numFmtId="0" fontId="7" fillId="0" borderId="28" xfId="0" applyFont="1" applyBorder="1" applyAlignment="1">
      <alignment horizontal="center" vertical="center" wrapText="1"/>
    </xf>
    <xf numFmtId="0" fontId="36" fillId="3" borderId="36" xfId="0" applyFont="1" applyFill="1" applyBorder="1" applyAlignment="1">
      <alignment horizontal="center" vertical="center"/>
    </xf>
    <xf numFmtId="0" fontId="7" fillId="0" borderId="37" xfId="0" applyFont="1" applyBorder="1" applyAlignment="1">
      <alignment horizontal="center" vertical="center"/>
    </xf>
    <xf numFmtId="1" fontId="35" fillId="3" borderId="26"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alignment horizontal="left" vertical="top" wrapText="1"/>
    </xf>
    <xf numFmtId="0" fontId="6" fillId="0" borderId="0" xfId="0" applyFont="1"/>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0" fillId="3" borderId="15" xfId="0" applyFill="1" applyBorder="1" applyAlignment="1">
      <alignment horizontal="center" vertical="center" wrapText="1"/>
    </xf>
    <xf numFmtId="0" fontId="0" fillId="0" borderId="10" xfId="0" applyBorder="1" applyAlignment="1">
      <alignment horizontal="center" vertical="center" wrapText="1"/>
    </xf>
    <xf numFmtId="0" fontId="0" fillId="3" borderId="16" xfId="0" applyFill="1" applyBorder="1" applyAlignment="1">
      <alignment horizontal="center" vertical="center" wrapText="1"/>
    </xf>
    <xf numFmtId="0" fontId="0" fillId="0" borderId="17" xfId="0" applyBorder="1" applyAlignment="1">
      <alignment horizontal="center" vertical="center" wrapText="1"/>
    </xf>
    <xf numFmtId="0" fontId="0" fillId="9" borderId="18" xfId="0" applyFill="1" applyBorder="1" applyAlignment="1">
      <alignment horizontal="center" vertical="center"/>
    </xf>
    <xf numFmtId="0" fontId="0" fillId="9" borderId="20" xfId="0" applyFill="1" applyBorder="1" applyAlignment="1">
      <alignment horizontal="center" vertical="center"/>
    </xf>
    <xf numFmtId="0" fontId="0" fillId="3" borderId="43" xfId="0" applyFill="1" applyBorder="1" applyAlignment="1">
      <alignment horizontal="center" vertical="center"/>
    </xf>
    <xf numFmtId="0" fontId="0" fillId="0" borderId="44" xfId="0" applyBorder="1" applyAlignment="1">
      <alignment horizontal="center" vertical="center"/>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0" fillId="9" borderId="13" xfId="0" applyFill="1" applyBorder="1"/>
    <xf numFmtId="0" fontId="0" fillId="0" borderId="14" xfId="0" applyBorder="1"/>
    <xf numFmtId="0" fontId="0" fillId="0" borderId="19" xfId="0" applyBorder="1"/>
    <xf numFmtId="0" fontId="0" fillId="0" borderId="12" xfId="0" applyBorder="1"/>
    <xf numFmtId="0" fontId="10" fillId="9" borderId="18" xfId="0" applyFont="1" applyFill="1" applyBorder="1" applyAlignment="1">
      <alignment horizontal="center" vertical="center"/>
    </xf>
    <xf numFmtId="0" fontId="10" fillId="9" borderId="20" xfId="0" applyFont="1" applyFill="1" applyBorder="1" applyAlignment="1">
      <alignment horizontal="center" vertical="center"/>
    </xf>
    <xf numFmtId="0" fontId="10" fillId="3" borderId="43" xfId="0" applyFont="1" applyFill="1" applyBorder="1" applyAlignment="1">
      <alignment horizontal="center" vertical="center"/>
    </xf>
    <xf numFmtId="0" fontId="10" fillId="0" borderId="44" xfId="0" applyFont="1" applyBorder="1" applyAlignment="1">
      <alignment horizontal="center" vertical="center"/>
    </xf>
    <xf numFmtId="0" fontId="10" fillId="9" borderId="13" xfId="0" applyFont="1" applyFill="1" applyBorder="1"/>
    <xf numFmtId="0" fontId="10" fillId="0" borderId="14" xfId="0" applyFont="1" applyBorder="1"/>
    <xf numFmtId="0" fontId="10" fillId="0" borderId="19" xfId="0" applyFont="1" applyBorder="1"/>
    <xf numFmtId="0" fontId="10" fillId="0" borderId="12" xfId="0" applyFont="1" applyBorder="1"/>
    <xf numFmtId="0" fontId="10" fillId="3" borderId="15"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3" borderId="16" xfId="0" applyFont="1" applyFill="1" applyBorder="1" applyAlignment="1">
      <alignment horizontal="center" vertical="center" wrapText="1"/>
    </xf>
    <xf numFmtId="0" fontId="10" fillId="0" borderId="17"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xf numFmtId="0" fontId="36" fillId="3" borderId="47" xfId="0" applyFont="1" applyFill="1" applyBorder="1" applyAlignment="1">
      <alignment horizontal="center" vertical="center"/>
    </xf>
    <xf numFmtId="0" fontId="7" fillId="0" borderId="48" xfId="0" applyFont="1" applyBorder="1" applyAlignment="1">
      <alignment horizontal="center" vertical="center"/>
    </xf>
    <xf numFmtId="1" fontId="35" fillId="3" borderId="15" xfId="0" applyNumberFormat="1" applyFont="1" applyFill="1" applyBorder="1" applyAlignment="1">
      <alignment horizontal="center" vertical="center" wrapText="1"/>
    </xf>
    <xf numFmtId="1" fontId="35" fillId="3" borderId="16" xfId="0" applyNumberFormat="1" applyFont="1" applyFill="1" applyBorder="1" applyAlignment="1">
      <alignment horizontal="center" vertical="center" wrapText="1"/>
    </xf>
    <xf numFmtId="0" fontId="7" fillId="0" borderId="17" xfId="0" applyFont="1" applyBorder="1" applyAlignment="1">
      <alignment horizontal="center" vertical="center" wrapText="1"/>
    </xf>
    <xf numFmtId="0" fontId="7" fillId="9" borderId="18" xfId="0" applyFont="1" applyFill="1" applyBorder="1" applyAlignment="1">
      <alignment horizontal="center" vertical="center"/>
    </xf>
    <xf numFmtId="0" fontId="7" fillId="0" borderId="20" xfId="0" applyFont="1" applyBorder="1" applyAlignment="1">
      <alignment horizontal="center" vertical="center"/>
    </xf>
    <xf numFmtId="0" fontId="7" fillId="9" borderId="20" xfId="0" applyFont="1" applyFill="1" applyBorder="1" applyAlignment="1">
      <alignment horizontal="center" vertical="center"/>
    </xf>
    <xf numFmtId="0" fontId="7" fillId="0" borderId="49" xfId="0" applyFont="1" applyBorder="1" applyAlignment="1">
      <alignment horizontal="center" vertical="center"/>
    </xf>
    <xf numFmtId="0" fontId="41" fillId="2" borderId="4"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6" xfId="0" applyFont="1" applyFill="1" applyBorder="1" applyAlignment="1">
      <alignment horizontal="center" vertical="center"/>
    </xf>
    <xf numFmtId="0" fontId="41" fillId="2" borderId="1" xfId="0" applyFont="1" applyFill="1" applyBorder="1" applyAlignment="1">
      <alignment horizontal="center" vertical="center"/>
    </xf>
    <xf numFmtId="0" fontId="41" fillId="2" borderId="1" xfId="0" applyFont="1" applyFill="1" applyBorder="1" applyAlignment="1">
      <alignment horizontal="center" vertical="center" wrapText="1"/>
    </xf>
    <xf numFmtId="0" fontId="41" fillId="2" borderId="7" xfId="0" applyFont="1" applyFill="1" applyBorder="1" applyAlignment="1">
      <alignment horizontal="center" vertical="center" wrapText="1"/>
    </xf>
    <xf numFmtId="0" fontId="1" fillId="0" borderId="0" xfId="0" applyFont="1" applyAlignment="1">
      <alignment horizontal="left" vertical="top" wrapText="1"/>
    </xf>
    <xf numFmtId="0" fontId="0" fillId="3" borderId="53" xfId="0" applyFill="1" applyBorder="1" applyAlignment="1">
      <alignment horizontal="center" vertical="center"/>
    </xf>
    <xf numFmtId="0" fontId="0" fillId="0" borderId="54" xfId="0" applyBorder="1" applyAlignment="1">
      <alignment horizontal="center" vertical="center"/>
    </xf>
    <xf numFmtId="0" fontId="0" fillId="0" borderId="51" xfId="0" applyBorder="1"/>
    <xf numFmtId="0" fontId="0" fillId="0" borderId="39" xfId="0" applyBorder="1"/>
    <xf numFmtId="0" fontId="0" fillId="0" borderId="7" xfId="0" applyBorder="1" applyAlignment="1">
      <alignment horizontal="center" vertical="center" wrapText="1"/>
    </xf>
    <xf numFmtId="0" fontId="0" fillId="9" borderId="52" xfId="0" applyFill="1" applyBorder="1" applyAlignment="1">
      <alignment horizontal="center" vertical="center"/>
    </xf>
    <xf numFmtId="0" fontId="9" fillId="4" borderId="0" xfId="0" applyFont="1" applyFill="1" applyAlignment="1">
      <alignment horizontal="left" vertical="top" wrapText="1"/>
    </xf>
    <xf numFmtId="0" fontId="9" fillId="4" borderId="0" xfId="0" applyFont="1" applyFill="1"/>
    <xf numFmtId="0" fontId="6" fillId="10" borderId="1"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0" fillId="3" borderId="44" xfId="0" applyFill="1" applyBorder="1" applyAlignment="1">
      <alignment horizontal="center" vertical="center"/>
    </xf>
    <xf numFmtId="0" fontId="6" fillId="10" borderId="6" xfId="0" applyFont="1" applyFill="1" applyBorder="1" applyAlignment="1">
      <alignment horizontal="center" vertical="center"/>
    </xf>
    <xf numFmtId="0" fontId="6" fillId="10" borderId="1" xfId="0" applyFont="1" applyFill="1" applyBorder="1" applyAlignment="1">
      <alignment horizontal="center" vertical="center"/>
    </xf>
    <xf numFmtId="0" fontId="0" fillId="9" borderId="18" xfId="0" applyFill="1" applyBorder="1" applyAlignment="1">
      <alignment horizontal="center" vertical="center" wrapText="1"/>
    </xf>
    <xf numFmtId="0" fontId="0" fillId="9" borderId="20" xfId="0" applyFill="1" applyBorder="1" applyAlignment="1">
      <alignment horizontal="center" vertical="center" wrapText="1"/>
    </xf>
    <xf numFmtId="0" fontId="0" fillId="3" borderId="50" xfId="0" applyFill="1" applyBorder="1" applyAlignment="1">
      <alignment horizontal="center" vertical="center"/>
    </xf>
    <xf numFmtId="0" fontId="0" fillId="0" borderId="45" xfId="0" applyBorder="1" applyAlignment="1">
      <alignment horizontal="center" vertical="center"/>
    </xf>
    <xf numFmtId="0" fontId="2" fillId="4" borderId="0" xfId="0" applyFont="1" applyFill="1"/>
    <xf numFmtId="0" fontId="20" fillId="2" borderId="1"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4" borderId="8" xfId="0" applyFont="1" applyFill="1" applyBorder="1" applyAlignment="1">
      <alignment horizontal="center" vertical="top" wrapText="1"/>
    </xf>
    <xf numFmtId="0" fontId="10" fillId="4" borderId="8" xfId="0" applyFont="1" applyFill="1" applyBorder="1" applyAlignment="1">
      <alignment horizontal="center" vertical="top"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2" fontId="20" fillId="2" borderId="2" xfId="0" applyNumberFormat="1" applyFont="1" applyFill="1" applyBorder="1" applyAlignment="1">
      <alignment horizontal="center" vertical="center" wrapText="1"/>
    </xf>
    <xf numFmtId="2" fontId="20" fillId="2" borderId="3" xfId="0" applyNumberFormat="1" applyFont="1" applyFill="1" applyBorder="1" applyAlignment="1">
      <alignment horizontal="center" vertical="center" wrapText="1"/>
    </xf>
    <xf numFmtId="0" fontId="20" fillId="2" borderId="6" xfId="0" applyFont="1" applyFill="1" applyBorder="1" applyAlignment="1">
      <alignment horizontal="center" vertical="center" wrapText="1"/>
    </xf>
    <xf numFmtId="0" fontId="7" fillId="9" borderId="13" xfId="0" applyFont="1" applyFill="1" applyBorder="1" applyAlignment="1">
      <alignment horizontal="center"/>
    </xf>
    <xf numFmtId="0" fontId="0" fillId="0" borderId="14" xfId="0" applyBorder="1" applyAlignment="1">
      <alignment horizontal="center"/>
    </xf>
    <xf numFmtId="0" fontId="0" fillId="0" borderId="51" xfId="0" applyBorder="1" applyAlignment="1">
      <alignment horizontal="center"/>
    </xf>
    <xf numFmtId="0" fontId="0" fillId="0" borderId="39" xfId="0" applyBorder="1" applyAlignment="1">
      <alignment horizontal="center"/>
    </xf>
    <xf numFmtId="1" fontId="31" fillId="3" borderId="16" xfId="0" applyNumberFormat="1" applyFont="1" applyFill="1" applyBorder="1" applyAlignment="1">
      <alignment horizontal="center" vertical="center" wrapText="1"/>
    </xf>
    <xf numFmtId="0" fontId="7" fillId="3" borderId="50" xfId="0" applyFont="1" applyFill="1" applyBorder="1" applyAlignment="1">
      <alignment horizontal="center"/>
    </xf>
    <xf numFmtId="0" fontId="0" fillId="0" borderId="45" xfId="0" applyBorder="1" applyAlignment="1">
      <alignment horizontal="center"/>
    </xf>
    <xf numFmtId="1" fontId="31" fillId="3" borderId="15" xfId="0" applyNumberFormat="1" applyFont="1" applyFill="1" applyBorder="1" applyAlignment="1">
      <alignment horizontal="center" vertical="center" wrapText="1"/>
    </xf>
    <xf numFmtId="0" fontId="0" fillId="3" borderId="32" xfId="0" applyFill="1" applyBorder="1" applyAlignment="1">
      <alignment horizontal="center" vertical="center"/>
    </xf>
    <xf numFmtId="0" fontId="0" fillId="0" borderId="33" xfId="0" applyBorder="1" applyAlignment="1">
      <alignment horizontal="center" vertical="center"/>
    </xf>
    <xf numFmtId="0" fontId="0" fillId="9" borderId="24" xfId="0" applyFill="1" applyBorder="1"/>
    <xf numFmtId="0" fontId="0" fillId="0" borderId="25" xfId="0" applyBorder="1"/>
    <xf numFmtId="0" fontId="0" fillId="0" borderId="30" xfId="0" applyBorder="1"/>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0" borderId="28" xfId="0" applyBorder="1" applyAlignment="1">
      <alignment horizontal="center" vertical="center" wrapText="1"/>
    </xf>
    <xf numFmtId="0" fontId="0" fillId="9" borderId="29" xfId="0" applyFill="1" applyBorder="1" applyAlignment="1">
      <alignment horizontal="center" vertical="center"/>
    </xf>
    <xf numFmtId="0" fontId="0" fillId="9" borderId="31" xfId="0" applyFill="1" applyBorder="1" applyAlignment="1">
      <alignment horizontal="center" vertical="center"/>
    </xf>
    <xf numFmtId="0" fontId="1" fillId="0" borderId="0" xfId="0" applyFont="1" applyAlignment="1">
      <alignment horizontal="left" vertical="center" wrapText="1"/>
    </xf>
    <xf numFmtId="0" fontId="9" fillId="0" borderId="0" xfId="0" applyFont="1" applyAlignment="1">
      <alignment horizontal="left" vertical="center"/>
    </xf>
    <xf numFmtId="0" fontId="0" fillId="9" borderId="13" xfId="0" applyFill="1" applyBorder="1" applyAlignment="1">
      <alignment horizontal="center"/>
    </xf>
    <xf numFmtId="0" fontId="0" fillId="9" borderId="55" xfId="0" applyFill="1" applyBorder="1" applyAlignment="1">
      <alignment horizontal="center" vertical="center"/>
    </xf>
    <xf numFmtId="0" fontId="0" fillId="9" borderId="56" xfId="0" applyFill="1" applyBorder="1" applyAlignment="1">
      <alignment horizontal="center" vertical="center"/>
    </xf>
    <xf numFmtId="0" fontId="2" fillId="0" borderId="0" xfId="0" applyFont="1"/>
    <xf numFmtId="0" fontId="34" fillId="3" borderId="40" xfId="0" applyFont="1" applyFill="1" applyBorder="1" applyAlignment="1">
      <alignment horizontal="center" vertical="center"/>
    </xf>
    <xf numFmtId="0" fontId="34" fillId="3" borderId="41" xfId="0" applyFont="1" applyFill="1" applyBorder="1" applyAlignment="1">
      <alignment horizontal="center" vertical="center"/>
    </xf>
    <xf numFmtId="1" fontId="31" fillId="3" borderId="27" xfId="0" applyNumberFormat="1" applyFont="1" applyFill="1" applyBorder="1" applyAlignment="1">
      <alignment horizontal="center" vertical="center" wrapText="1"/>
    </xf>
    <xf numFmtId="1" fontId="31" fillId="3" borderId="25" xfId="0" applyNumberFormat="1" applyFont="1" applyFill="1" applyBorder="1" applyAlignment="1">
      <alignment horizontal="center" vertical="center" wrapText="1"/>
    </xf>
    <xf numFmtId="1" fontId="31" fillId="3" borderId="12" xfId="0" applyNumberFormat="1" applyFont="1" applyFill="1" applyBorder="1" applyAlignment="1">
      <alignment horizontal="center" vertical="center" wrapText="1"/>
    </xf>
    <xf numFmtId="0" fontId="34" fillId="3" borderId="47" xfId="0" applyFont="1" applyFill="1" applyBorder="1" applyAlignment="1">
      <alignment horizontal="center" vertical="center"/>
    </xf>
    <xf numFmtId="0" fontId="0" fillId="0" borderId="48" xfId="0" applyBorder="1" applyAlignment="1">
      <alignment horizontal="center" vertical="center"/>
    </xf>
    <xf numFmtId="0" fontId="0" fillId="9" borderId="57" xfId="0" applyFill="1" applyBorder="1"/>
    <xf numFmtId="0" fontId="0" fillId="0" borderId="11" xfId="0" applyBorder="1"/>
    <xf numFmtId="0" fontId="0" fillId="0" borderId="23" xfId="0" applyBorder="1"/>
    <xf numFmtId="0" fontId="0" fillId="0" borderId="6" xfId="0" applyBorder="1"/>
    <xf numFmtId="0" fontId="0" fillId="3" borderId="11" xfId="0" applyFill="1"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9" borderId="22" xfId="0" applyFill="1" applyBorder="1" applyAlignment="1">
      <alignment horizontal="center" vertical="center"/>
    </xf>
    <xf numFmtId="0" fontId="0" fillId="9" borderId="13" xfId="0" applyFill="1" applyBorder="1" applyAlignment="1">
      <alignment horizontal="center" vertical="center"/>
    </xf>
    <xf numFmtId="0" fontId="0" fillId="9" borderId="14" xfId="0" applyFill="1" applyBorder="1" applyAlignment="1">
      <alignment horizontal="center" vertical="center"/>
    </xf>
    <xf numFmtId="0" fontId="0" fillId="9" borderId="19" xfId="0" applyFill="1" applyBorder="1" applyAlignment="1">
      <alignment horizontal="center" vertical="center"/>
    </xf>
    <xf numFmtId="0" fontId="0" fillId="9" borderId="12" xfId="0" applyFill="1" applyBorder="1" applyAlignment="1">
      <alignment horizontal="center" vertical="center"/>
    </xf>
    <xf numFmtId="0" fontId="0" fillId="0" borderId="20" xfId="0" applyBorder="1" applyAlignment="1">
      <alignment horizontal="center" vertical="center"/>
    </xf>
  </cellXfs>
  <cellStyles count="26">
    <cellStyle name="Dziesiętny" xfId="2" builtinId="3"/>
    <cellStyle name="Dziesiętny 2" xfId="15"/>
    <cellStyle name="Dziesiętny 2 2" xfId="18"/>
    <cellStyle name="Dziesiętny 3" xfId="13"/>
    <cellStyle name="Dziesiętny 3 2" xfId="19"/>
    <cellStyle name="Dziesiętny 4" xfId="23"/>
    <cellStyle name="Dziesiętny 5" xfId="25"/>
    <cellStyle name="Excel Built-in Bad" xfId="9"/>
    <cellStyle name="Excel Built-in Normal" xfId="7"/>
    <cellStyle name="Normalny" xfId="0" builtinId="0"/>
    <cellStyle name="Normalny 2" xfId="4"/>
    <cellStyle name="Normalny 2 2" xfId="5"/>
    <cellStyle name="Normalny 2 3" xfId="17"/>
    <cellStyle name="Normalny 2 4" xfId="8"/>
    <cellStyle name="Normalny 3" xfId="3"/>
    <cellStyle name="Normalny 3 2" xfId="16"/>
    <cellStyle name="Normalny 3 3" xfId="11"/>
    <cellStyle name="Normalny 4" xfId="12"/>
    <cellStyle name="Normalny 6" xfId="1"/>
    <cellStyle name="Walutowy 2" xfId="6"/>
    <cellStyle name="Walutowy 2 2" xfId="20"/>
    <cellStyle name="Walutowy 2 3" xfId="22"/>
    <cellStyle name="Walutowy 2 4" xfId="24"/>
    <cellStyle name="Walutowy 3" xfId="14"/>
    <cellStyle name="Walutowy 3 2" xfId="21"/>
    <cellStyle name="Zły 2" xfId="1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pageSetUpPr fitToPage="1"/>
  </sheetPr>
  <dimension ref="A1:I29"/>
  <sheetViews>
    <sheetView zoomScaleNormal="100" workbookViewId="0"/>
  </sheetViews>
  <sheetFormatPr defaultRowHeight="15"/>
  <cols>
    <col min="2" max="2" width="26.85546875" customWidth="1"/>
    <col min="3" max="3" width="16.7109375" customWidth="1"/>
    <col min="4" max="4" width="21" customWidth="1"/>
    <col min="5" max="5" width="19.42578125" customWidth="1"/>
    <col min="6" max="6" width="20" customWidth="1"/>
    <col min="7" max="7" width="19.7109375" customWidth="1"/>
    <col min="8" max="8" width="32.42578125" customWidth="1"/>
  </cols>
  <sheetData>
    <row r="1" spans="1:7">
      <c r="A1" s="4" t="s">
        <v>1036</v>
      </c>
      <c r="B1" s="4"/>
    </row>
    <row r="2" spans="1:7">
      <c r="A2" s="4" t="s">
        <v>1035</v>
      </c>
      <c r="B2" s="4"/>
    </row>
    <row r="3" spans="1:7">
      <c r="A3" s="4"/>
      <c r="B3" s="4"/>
    </row>
    <row r="4" spans="1:7">
      <c r="A4" s="4"/>
      <c r="B4" s="243" t="s">
        <v>39</v>
      </c>
      <c r="C4" s="245" t="s">
        <v>58</v>
      </c>
      <c r="D4" s="245"/>
      <c r="E4" s="71"/>
      <c r="F4" s="71"/>
      <c r="G4" s="71"/>
    </row>
    <row r="5" spans="1:7">
      <c r="B5" s="244"/>
      <c r="C5" s="139" t="s">
        <v>151</v>
      </c>
      <c r="D5" s="139" t="s">
        <v>152</v>
      </c>
      <c r="G5" s="71"/>
    </row>
    <row r="6" spans="1:7">
      <c r="B6" s="73" t="s">
        <v>40</v>
      </c>
      <c r="C6" s="77">
        <v>10</v>
      </c>
      <c r="D6" s="72">
        <v>192035</v>
      </c>
      <c r="G6" s="71"/>
    </row>
    <row r="7" spans="1:7">
      <c r="B7" s="73" t="s">
        <v>41</v>
      </c>
      <c r="C7" s="57">
        <v>6</v>
      </c>
      <c r="D7" s="72">
        <v>100000</v>
      </c>
      <c r="G7" s="71"/>
    </row>
    <row r="8" spans="1:7">
      <c r="B8" s="73" t="s">
        <v>42</v>
      </c>
      <c r="C8" s="57">
        <v>6</v>
      </c>
      <c r="D8" s="72">
        <v>388500</v>
      </c>
      <c r="G8" s="71"/>
    </row>
    <row r="9" spans="1:7">
      <c r="B9" s="73" t="s">
        <v>43</v>
      </c>
      <c r="C9" s="57">
        <v>8</v>
      </c>
      <c r="D9" s="72">
        <v>115000</v>
      </c>
      <c r="G9" s="71"/>
    </row>
    <row r="10" spans="1:7">
      <c r="B10" s="78" t="s">
        <v>44</v>
      </c>
      <c r="C10" s="57">
        <v>6</v>
      </c>
      <c r="D10" s="72">
        <v>208534.96</v>
      </c>
      <c r="G10" s="71"/>
    </row>
    <row r="11" spans="1:7">
      <c r="B11" s="73" t="s">
        <v>45</v>
      </c>
      <c r="C11" s="57">
        <v>11</v>
      </c>
      <c r="D11" s="72">
        <v>562000</v>
      </c>
      <c r="G11" s="71"/>
    </row>
    <row r="12" spans="1:7">
      <c r="B12" s="73" t="s">
        <v>46</v>
      </c>
      <c r="C12" s="57">
        <v>4</v>
      </c>
      <c r="D12" s="72">
        <v>380000</v>
      </c>
      <c r="G12" s="71"/>
    </row>
    <row r="13" spans="1:7">
      <c r="B13" s="73" t="s">
        <v>47</v>
      </c>
      <c r="C13" s="57">
        <v>4</v>
      </c>
      <c r="D13" s="72">
        <v>193000</v>
      </c>
      <c r="G13" s="71"/>
    </row>
    <row r="14" spans="1:7">
      <c r="B14" s="73" t="s">
        <v>48</v>
      </c>
      <c r="C14" s="57">
        <v>11</v>
      </c>
      <c r="D14" s="72">
        <v>431000</v>
      </c>
      <c r="G14" s="71"/>
    </row>
    <row r="15" spans="1:7">
      <c r="B15" s="73" t="s">
        <v>49</v>
      </c>
      <c r="C15" s="57">
        <v>6</v>
      </c>
      <c r="D15" s="72">
        <v>280466.8</v>
      </c>
      <c r="G15" s="71"/>
    </row>
    <row r="16" spans="1:7">
      <c r="B16" s="73" t="s">
        <v>50</v>
      </c>
      <c r="C16" s="57">
        <v>11</v>
      </c>
      <c r="D16" s="72">
        <v>299500</v>
      </c>
      <c r="G16" s="71"/>
    </row>
    <row r="17" spans="2:9">
      <c r="B17" s="73" t="s">
        <v>51</v>
      </c>
      <c r="C17" s="57">
        <v>6</v>
      </c>
      <c r="D17" s="72">
        <v>210000</v>
      </c>
      <c r="G17" s="71"/>
    </row>
    <row r="18" spans="2:9">
      <c r="B18" s="73" t="s">
        <v>52</v>
      </c>
      <c r="C18" s="57">
        <v>4</v>
      </c>
      <c r="D18" s="72">
        <v>100000</v>
      </c>
      <c r="G18" s="71"/>
    </row>
    <row r="19" spans="2:9">
      <c r="B19" s="73" t="s">
        <v>53</v>
      </c>
      <c r="C19" s="57">
        <v>4</v>
      </c>
      <c r="D19" s="72">
        <v>194500</v>
      </c>
      <c r="G19" s="71"/>
    </row>
    <row r="20" spans="2:9">
      <c r="B20" s="73" t="s">
        <v>54</v>
      </c>
      <c r="C20" s="57">
        <v>5</v>
      </c>
      <c r="D20" s="72">
        <v>498000</v>
      </c>
      <c r="G20" s="71"/>
    </row>
    <row r="21" spans="2:9">
      <c r="B21" s="73" t="s">
        <v>55</v>
      </c>
      <c r="C21" s="57">
        <v>11</v>
      </c>
      <c r="D21" s="72">
        <v>350000</v>
      </c>
      <c r="G21" s="71"/>
    </row>
    <row r="22" spans="2:9" ht="30">
      <c r="B22" s="79" t="s">
        <v>160</v>
      </c>
      <c r="C22" s="170">
        <v>13</v>
      </c>
      <c r="D22" s="171">
        <v>6025900</v>
      </c>
      <c r="G22" s="71"/>
    </row>
    <row r="23" spans="2:9" ht="30">
      <c r="B23" s="79" t="s">
        <v>56</v>
      </c>
      <c r="C23" s="57">
        <v>6</v>
      </c>
      <c r="D23" s="72">
        <v>1900000</v>
      </c>
      <c r="G23" s="71"/>
    </row>
    <row r="24" spans="2:9" ht="30">
      <c r="B24" s="79" t="s">
        <v>57</v>
      </c>
      <c r="C24" s="57">
        <v>1</v>
      </c>
      <c r="D24" s="72">
        <v>471000</v>
      </c>
      <c r="G24" s="71"/>
    </row>
    <row r="25" spans="2:9">
      <c r="B25" s="74" t="s">
        <v>58</v>
      </c>
      <c r="C25" s="75">
        <f>SUM(C6:C24)</f>
        <v>133</v>
      </c>
      <c r="D25" s="76">
        <f>SUM(D6:D24)</f>
        <v>12899436.76</v>
      </c>
      <c r="E25" s="168"/>
      <c r="G25" s="71"/>
    </row>
    <row r="26" spans="2:9">
      <c r="C26" s="45"/>
      <c r="D26" s="45"/>
      <c r="F26" s="71"/>
      <c r="I26" s="71"/>
    </row>
    <row r="27" spans="2:9" ht="15.75">
      <c r="C27" s="58"/>
      <c r="F27" s="71"/>
      <c r="G27" s="71"/>
      <c r="H27" s="71"/>
      <c r="I27" s="71"/>
    </row>
    <row r="28" spans="2:9">
      <c r="D28" s="45"/>
    </row>
    <row r="29" spans="2:9">
      <c r="D29" s="45"/>
    </row>
  </sheetData>
  <mergeCells count="2">
    <mergeCell ref="B4:B5"/>
    <mergeCell ref="C4:D4"/>
  </mergeCells>
  <pageMargins left="0.25" right="0.25" top="0.75" bottom="0.75" header="0.3" footer="0.3"/>
  <pageSetup paperSize="9" scale="88"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K16" zoomScale="80" zoomScaleNormal="80" workbookViewId="0">
      <selection activeCell="W37" sqref="W37"/>
    </sheetView>
  </sheetViews>
  <sheetFormatPr defaultColWidth="9.140625" defaultRowHeight="12"/>
  <cols>
    <col min="1" max="1" width="7.28515625" style="32" customWidth="1"/>
    <col min="2" max="2" width="17.42578125" style="32" customWidth="1"/>
    <col min="3" max="3" width="92.140625" style="32" customWidth="1"/>
    <col min="4" max="4" width="20.7109375" style="32" customWidth="1"/>
    <col min="5" max="5" width="58.5703125" style="32" customWidth="1"/>
    <col min="6" max="6" width="22.140625" style="32" customWidth="1"/>
    <col min="7" max="7" width="19" style="32" customWidth="1"/>
    <col min="8" max="8" width="79" style="32" customWidth="1"/>
    <col min="9" max="9" width="62.7109375" style="32" customWidth="1"/>
    <col min="10" max="10" width="23.28515625" style="32" customWidth="1"/>
    <col min="11" max="11" width="22" style="33" customWidth="1"/>
    <col min="12" max="12" width="26.7109375" style="32" customWidth="1"/>
    <col min="13" max="13" width="16.7109375" style="33" customWidth="1"/>
    <col min="14" max="14" width="15.5703125" style="33" customWidth="1"/>
    <col min="15" max="15" width="13.28515625" style="33" customWidth="1"/>
    <col min="16" max="16" width="17" style="33" customWidth="1"/>
    <col min="17" max="17" width="17.140625" style="32" customWidth="1"/>
    <col min="18" max="18" width="18" style="32" customWidth="1"/>
    <col min="19" max="19" width="19.42578125" style="32" customWidth="1"/>
    <col min="20" max="16384" width="9.140625" style="32"/>
  </cols>
  <sheetData>
    <row r="1" spans="1:20" ht="15.75" customHeight="1">
      <c r="A1" s="314" t="s">
        <v>916</v>
      </c>
      <c r="B1" s="314"/>
      <c r="C1" s="314"/>
      <c r="D1" s="314"/>
      <c r="E1" s="314"/>
      <c r="F1" s="314"/>
      <c r="G1" s="314"/>
      <c r="H1" s="314"/>
      <c r="I1" s="314"/>
      <c r="J1" s="314"/>
      <c r="K1" s="315"/>
      <c r="L1" s="315"/>
      <c r="M1" s="315"/>
      <c r="N1" s="315"/>
      <c r="O1" s="315"/>
      <c r="P1" s="315"/>
      <c r="Q1" s="315"/>
      <c r="R1" s="315"/>
      <c r="S1" s="315"/>
      <c r="T1" s="315"/>
    </row>
    <row r="3" spans="1:20" ht="42.75" customHeight="1">
      <c r="A3" s="279" t="s">
        <v>0</v>
      </c>
      <c r="B3" s="279" t="s">
        <v>1</v>
      </c>
      <c r="C3" s="279" t="s">
        <v>2</v>
      </c>
      <c r="D3" s="279" t="s">
        <v>3</v>
      </c>
      <c r="E3" s="279" t="s">
        <v>4</v>
      </c>
      <c r="F3" s="279" t="s">
        <v>5</v>
      </c>
      <c r="G3" s="279" t="s">
        <v>6</v>
      </c>
      <c r="H3" s="279" t="s">
        <v>7</v>
      </c>
      <c r="I3" s="279" t="s">
        <v>8</v>
      </c>
      <c r="J3" s="281" t="s">
        <v>9</v>
      </c>
      <c r="K3" s="282"/>
      <c r="L3" s="279" t="s">
        <v>10</v>
      </c>
      <c r="M3" s="283" t="s">
        <v>11</v>
      </c>
      <c r="N3" s="284"/>
      <c r="O3" s="281" t="s">
        <v>12</v>
      </c>
      <c r="P3" s="282"/>
      <c r="Q3" s="285" t="s">
        <v>13</v>
      </c>
      <c r="R3" s="285"/>
      <c r="S3" s="286" t="s">
        <v>14</v>
      </c>
    </row>
    <row r="4" spans="1:20">
      <c r="A4" s="280"/>
      <c r="B4" s="280"/>
      <c r="C4" s="280"/>
      <c r="D4" s="280"/>
      <c r="E4" s="280"/>
      <c r="F4" s="280"/>
      <c r="G4" s="280"/>
      <c r="H4" s="280"/>
      <c r="I4" s="280"/>
      <c r="J4" s="96" t="s">
        <v>15</v>
      </c>
      <c r="K4" s="97" t="s">
        <v>16</v>
      </c>
      <c r="L4" s="280"/>
      <c r="M4" s="29">
        <v>2022</v>
      </c>
      <c r="N4" s="29">
        <v>2023</v>
      </c>
      <c r="O4" s="29">
        <v>2022</v>
      </c>
      <c r="P4" s="29">
        <v>2023</v>
      </c>
      <c r="Q4" s="29">
        <v>2022</v>
      </c>
      <c r="R4" s="29">
        <v>2023</v>
      </c>
      <c r="S4" s="287"/>
    </row>
    <row r="5" spans="1:20">
      <c r="A5" s="27" t="s">
        <v>17</v>
      </c>
      <c r="B5" s="23" t="s">
        <v>18</v>
      </c>
      <c r="C5" s="27" t="s">
        <v>19</v>
      </c>
      <c r="D5" s="27" t="s">
        <v>20</v>
      </c>
      <c r="E5" s="27" t="s">
        <v>21</v>
      </c>
      <c r="F5" s="27" t="s">
        <v>22</v>
      </c>
      <c r="G5" s="30" t="s">
        <v>23</v>
      </c>
      <c r="H5" s="27" t="s">
        <v>24</v>
      </c>
      <c r="I5" s="27" t="s">
        <v>25</v>
      </c>
      <c r="J5" s="27" t="s">
        <v>26</v>
      </c>
      <c r="K5" s="21" t="s">
        <v>27</v>
      </c>
      <c r="L5" s="27" t="s">
        <v>28</v>
      </c>
      <c r="M5" s="27" t="s">
        <v>29</v>
      </c>
      <c r="N5" s="27" t="s">
        <v>30</v>
      </c>
      <c r="O5" s="27" t="s">
        <v>31</v>
      </c>
      <c r="P5" s="27" t="s">
        <v>32</v>
      </c>
      <c r="Q5" s="27" t="s">
        <v>33</v>
      </c>
      <c r="R5" s="27" t="s">
        <v>34</v>
      </c>
      <c r="S5" s="28" t="s">
        <v>35</v>
      </c>
    </row>
    <row r="6" spans="1:20" s="35" customFormat="1" ht="285.75" customHeight="1">
      <c r="A6" s="119">
        <v>1</v>
      </c>
      <c r="B6" s="77" t="s">
        <v>59</v>
      </c>
      <c r="C6" s="120" t="s">
        <v>537</v>
      </c>
      <c r="D6" s="77" t="s">
        <v>60</v>
      </c>
      <c r="E6" s="118" t="s">
        <v>536</v>
      </c>
      <c r="F6" s="77" t="s">
        <v>139</v>
      </c>
      <c r="G6" s="118" t="s">
        <v>366</v>
      </c>
      <c r="H6" s="77" t="s">
        <v>115</v>
      </c>
      <c r="I6" s="77" t="s">
        <v>533</v>
      </c>
      <c r="J6" s="77" t="s">
        <v>367</v>
      </c>
      <c r="K6" s="121" t="s">
        <v>368</v>
      </c>
      <c r="L6" s="77" t="s">
        <v>116</v>
      </c>
      <c r="M6" s="77" t="s">
        <v>73</v>
      </c>
      <c r="N6" s="77" t="s">
        <v>66</v>
      </c>
      <c r="O6" s="122">
        <v>35000</v>
      </c>
      <c r="P6" s="122">
        <v>0</v>
      </c>
      <c r="Q6" s="122">
        <v>35000</v>
      </c>
      <c r="R6" s="122">
        <v>0</v>
      </c>
      <c r="S6" s="120" t="s">
        <v>631</v>
      </c>
    </row>
    <row r="7" spans="1:20" s="35" customFormat="1" ht="390">
      <c r="A7" s="77">
        <v>2</v>
      </c>
      <c r="B7" s="123" t="s">
        <v>59</v>
      </c>
      <c r="C7" s="123" t="s">
        <v>540</v>
      </c>
      <c r="D7" s="123" t="s">
        <v>60</v>
      </c>
      <c r="E7" s="123" t="s">
        <v>535</v>
      </c>
      <c r="F7" s="123" t="s">
        <v>534</v>
      </c>
      <c r="G7" s="124" t="s">
        <v>538</v>
      </c>
      <c r="H7" s="123" t="s">
        <v>369</v>
      </c>
      <c r="I7" s="123" t="s">
        <v>370</v>
      </c>
      <c r="J7" s="123" t="s">
        <v>371</v>
      </c>
      <c r="K7" s="217" t="s">
        <v>811</v>
      </c>
      <c r="L7" s="123" t="s">
        <v>539</v>
      </c>
      <c r="M7" s="123" t="s">
        <v>290</v>
      </c>
      <c r="N7" s="123" t="s">
        <v>66</v>
      </c>
      <c r="O7" s="125">
        <v>224568</v>
      </c>
      <c r="P7" s="125">
        <v>0</v>
      </c>
      <c r="Q7" s="125">
        <v>224568</v>
      </c>
      <c r="R7" s="125">
        <v>0</v>
      </c>
      <c r="S7" s="123" t="s">
        <v>631</v>
      </c>
    </row>
    <row r="8" spans="1:20" s="35" customFormat="1" ht="389.25" customHeight="1">
      <c r="A8" s="77">
        <v>3</v>
      </c>
      <c r="B8" s="77" t="s">
        <v>59</v>
      </c>
      <c r="C8" s="77" t="s">
        <v>540</v>
      </c>
      <c r="D8" s="77" t="s">
        <v>60</v>
      </c>
      <c r="E8" s="77" t="s">
        <v>535</v>
      </c>
      <c r="F8" s="77" t="s">
        <v>261</v>
      </c>
      <c r="G8" s="118" t="s">
        <v>542</v>
      </c>
      <c r="H8" s="77" t="s">
        <v>372</v>
      </c>
      <c r="I8" s="77" t="s">
        <v>541</v>
      </c>
      <c r="J8" s="212" t="s">
        <v>543</v>
      </c>
      <c r="K8" s="121" t="s">
        <v>812</v>
      </c>
      <c r="L8" s="77" t="s">
        <v>116</v>
      </c>
      <c r="M8" s="77" t="s">
        <v>64</v>
      </c>
      <c r="N8" s="77" t="s">
        <v>66</v>
      </c>
      <c r="O8" s="122">
        <v>57174</v>
      </c>
      <c r="P8" s="122">
        <v>0</v>
      </c>
      <c r="Q8" s="122">
        <v>57174</v>
      </c>
      <c r="R8" s="122">
        <v>0</v>
      </c>
      <c r="S8" s="77" t="s">
        <v>631</v>
      </c>
    </row>
    <row r="9" spans="1:20" s="35" customFormat="1" ht="276" customHeight="1">
      <c r="A9" s="213">
        <v>4</v>
      </c>
      <c r="B9" s="213" t="s">
        <v>59</v>
      </c>
      <c r="C9" s="144" t="s">
        <v>540</v>
      </c>
      <c r="D9" s="213" t="s">
        <v>60</v>
      </c>
      <c r="E9" s="213" t="s">
        <v>544</v>
      </c>
      <c r="F9" s="213" t="s">
        <v>133</v>
      </c>
      <c r="G9" s="214" t="s">
        <v>373</v>
      </c>
      <c r="H9" s="213" t="s">
        <v>374</v>
      </c>
      <c r="I9" s="213" t="s">
        <v>71</v>
      </c>
      <c r="J9" s="213" t="s">
        <v>545</v>
      </c>
      <c r="K9" s="215" t="s">
        <v>272</v>
      </c>
      <c r="L9" s="213" t="s">
        <v>116</v>
      </c>
      <c r="M9" s="213" t="s">
        <v>290</v>
      </c>
      <c r="N9" s="213" t="s">
        <v>66</v>
      </c>
      <c r="O9" s="216">
        <v>2000</v>
      </c>
      <c r="P9" s="216">
        <v>0</v>
      </c>
      <c r="Q9" s="216">
        <v>0</v>
      </c>
      <c r="R9" s="216">
        <v>0</v>
      </c>
      <c r="S9" s="213" t="s">
        <v>631</v>
      </c>
    </row>
    <row r="10" spans="1:20" ht="329.25" customHeight="1">
      <c r="A10" s="57">
        <v>5</v>
      </c>
      <c r="B10" s="123" t="s">
        <v>59</v>
      </c>
      <c r="C10" s="77" t="s">
        <v>996</v>
      </c>
      <c r="D10" s="77" t="s">
        <v>816</v>
      </c>
      <c r="E10" s="118" t="s">
        <v>997</v>
      </c>
      <c r="F10" s="77" t="s">
        <v>817</v>
      </c>
      <c r="G10" s="118" t="s">
        <v>813</v>
      </c>
      <c r="H10" s="77" t="s">
        <v>818</v>
      </c>
      <c r="I10" s="57" t="s">
        <v>814</v>
      </c>
      <c r="J10" s="77" t="s">
        <v>819</v>
      </c>
      <c r="K10" s="57">
        <v>1</v>
      </c>
      <c r="L10" s="77" t="s">
        <v>815</v>
      </c>
      <c r="M10" s="57" t="s">
        <v>775</v>
      </c>
      <c r="N10" s="123" t="s">
        <v>66</v>
      </c>
      <c r="O10" s="194">
        <v>1800</v>
      </c>
      <c r="P10" s="125">
        <v>0</v>
      </c>
      <c r="Q10" s="194">
        <v>1800</v>
      </c>
      <c r="R10" s="125">
        <v>0</v>
      </c>
      <c r="S10" s="123" t="s">
        <v>631</v>
      </c>
    </row>
    <row r="11" spans="1:20" ht="223.5" customHeight="1">
      <c r="A11" s="57">
        <v>6</v>
      </c>
      <c r="B11" s="123" t="s">
        <v>59</v>
      </c>
      <c r="C11" s="77" t="s">
        <v>998</v>
      </c>
      <c r="D11" s="77" t="s">
        <v>816</v>
      </c>
      <c r="E11" s="118" t="s">
        <v>997</v>
      </c>
      <c r="F11" s="77" t="s">
        <v>817</v>
      </c>
      <c r="G11" s="118" t="s">
        <v>820</v>
      </c>
      <c r="H11" s="77" t="s">
        <v>822</v>
      </c>
      <c r="I11" s="57" t="s">
        <v>814</v>
      </c>
      <c r="J11" s="77" t="s">
        <v>819</v>
      </c>
      <c r="K11" s="57">
        <v>1</v>
      </c>
      <c r="L11" s="77" t="s">
        <v>821</v>
      </c>
      <c r="M11" s="57" t="s">
        <v>775</v>
      </c>
      <c r="N11" s="123" t="s">
        <v>66</v>
      </c>
      <c r="O11" s="194">
        <v>5300</v>
      </c>
      <c r="P11" s="194">
        <v>0</v>
      </c>
      <c r="Q11" s="194">
        <v>5300</v>
      </c>
      <c r="R11" s="194">
        <v>0</v>
      </c>
      <c r="S11" s="123" t="s">
        <v>631</v>
      </c>
    </row>
    <row r="12" spans="1:20" ht="286.5" customHeight="1">
      <c r="A12" s="57">
        <v>7</v>
      </c>
      <c r="B12" s="77" t="s">
        <v>59</v>
      </c>
      <c r="C12" s="77" t="s">
        <v>999</v>
      </c>
      <c r="D12" s="77" t="s">
        <v>816</v>
      </c>
      <c r="E12" s="118" t="s">
        <v>997</v>
      </c>
      <c r="F12" s="77" t="s">
        <v>817</v>
      </c>
      <c r="G12" s="118" t="s">
        <v>823</v>
      </c>
      <c r="H12" s="77" t="s">
        <v>818</v>
      </c>
      <c r="I12" s="57" t="s">
        <v>814</v>
      </c>
      <c r="J12" s="77" t="s">
        <v>819</v>
      </c>
      <c r="K12" s="57">
        <v>1</v>
      </c>
      <c r="L12" s="77" t="s">
        <v>821</v>
      </c>
      <c r="M12" s="57" t="s">
        <v>731</v>
      </c>
      <c r="N12" s="77" t="s">
        <v>66</v>
      </c>
      <c r="O12" s="194">
        <v>7158</v>
      </c>
      <c r="P12" s="194">
        <v>0</v>
      </c>
      <c r="Q12" s="194">
        <v>7158</v>
      </c>
      <c r="R12" s="194">
        <v>0</v>
      </c>
      <c r="S12" s="77" t="s">
        <v>631</v>
      </c>
    </row>
    <row r="13" spans="1:20" ht="255">
      <c r="A13" s="233">
        <v>8</v>
      </c>
      <c r="B13" s="234" t="s">
        <v>59</v>
      </c>
      <c r="C13" s="235" t="s">
        <v>537</v>
      </c>
      <c r="D13" s="234" t="s">
        <v>60</v>
      </c>
      <c r="E13" s="236" t="s">
        <v>536</v>
      </c>
      <c r="F13" s="234" t="s">
        <v>139</v>
      </c>
      <c r="G13" s="236" t="s">
        <v>1028</v>
      </c>
      <c r="H13" s="234" t="s">
        <v>115</v>
      </c>
      <c r="I13" s="234" t="s">
        <v>533</v>
      </c>
      <c r="J13" s="234" t="s">
        <v>367</v>
      </c>
      <c r="K13" s="237" t="s">
        <v>1029</v>
      </c>
      <c r="L13" s="234" t="s">
        <v>116</v>
      </c>
      <c r="M13" s="234" t="s">
        <v>66</v>
      </c>
      <c r="N13" s="234" t="s">
        <v>64</v>
      </c>
      <c r="O13" s="238">
        <v>0</v>
      </c>
      <c r="P13" s="238">
        <v>17500</v>
      </c>
      <c r="Q13" s="238">
        <v>0</v>
      </c>
      <c r="R13" s="238">
        <v>17500</v>
      </c>
      <c r="S13" s="235" t="s">
        <v>631</v>
      </c>
    </row>
    <row r="14" spans="1:20" ht="390">
      <c r="A14" s="239">
        <v>9</v>
      </c>
      <c r="B14" s="239" t="s">
        <v>59</v>
      </c>
      <c r="C14" s="239" t="s">
        <v>540</v>
      </c>
      <c r="D14" s="239" t="s">
        <v>60</v>
      </c>
      <c r="E14" s="239" t="s">
        <v>535</v>
      </c>
      <c r="F14" s="239" t="s">
        <v>534</v>
      </c>
      <c r="G14" s="240" t="s">
        <v>1030</v>
      </c>
      <c r="H14" s="239" t="s">
        <v>369</v>
      </c>
      <c r="I14" s="239" t="s">
        <v>370</v>
      </c>
      <c r="J14" s="239" t="s">
        <v>371</v>
      </c>
      <c r="K14" s="241" t="s">
        <v>1031</v>
      </c>
      <c r="L14" s="239" t="s">
        <v>539</v>
      </c>
      <c r="M14" s="239" t="s">
        <v>66</v>
      </c>
      <c r="N14" s="234" t="s">
        <v>64</v>
      </c>
      <c r="O14" s="242">
        <v>0</v>
      </c>
      <c r="P14" s="242">
        <v>50000</v>
      </c>
      <c r="Q14" s="242">
        <v>0</v>
      </c>
      <c r="R14" s="242">
        <v>50000</v>
      </c>
      <c r="S14" s="239" t="s">
        <v>631</v>
      </c>
    </row>
    <row r="15" spans="1:20" ht="375">
      <c r="A15" s="234">
        <v>10</v>
      </c>
      <c r="B15" s="234" t="s">
        <v>59</v>
      </c>
      <c r="C15" s="239" t="s">
        <v>540</v>
      </c>
      <c r="D15" s="239" t="s">
        <v>60</v>
      </c>
      <c r="E15" s="239" t="s">
        <v>535</v>
      </c>
      <c r="F15" s="234" t="s">
        <v>261</v>
      </c>
      <c r="G15" s="236" t="s">
        <v>1034</v>
      </c>
      <c r="H15" s="234" t="s">
        <v>372</v>
      </c>
      <c r="I15" s="234" t="s">
        <v>541</v>
      </c>
      <c r="J15" s="89" t="s">
        <v>543</v>
      </c>
      <c r="K15" s="237" t="s">
        <v>1032</v>
      </c>
      <c r="L15" s="234" t="s">
        <v>116</v>
      </c>
      <c r="M15" s="234" t="s">
        <v>66</v>
      </c>
      <c r="N15" s="234" t="s">
        <v>64</v>
      </c>
      <c r="O15" s="238">
        <v>0</v>
      </c>
      <c r="P15" s="242">
        <v>32500</v>
      </c>
      <c r="Q15" s="242">
        <v>0</v>
      </c>
      <c r="R15" s="242">
        <v>32500</v>
      </c>
      <c r="S15" s="239" t="s">
        <v>631</v>
      </c>
    </row>
    <row r="16" spans="1:20" ht="270">
      <c r="A16" s="232">
        <v>11</v>
      </c>
      <c r="B16" s="232" t="s">
        <v>59</v>
      </c>
      <c r="C16" s="234" t="s">
        <v>540</v>
      </c>
      <c r="D16" s="234" t="s">
        <v>60</v>
      </c>
      <c r="E16" s="234" t="s">
        <v>544</v>
      </c>
      <c r="F16" s="234" t="s">
        <v>133</v>
      </c>
      <c r="G16" s="236" t="s">
        <v>373</v>
      </c>
      <c r="H16" s="234" t="s">
        <v>374</v>
      </c>
      <c r="I16" s="234" t="s">
        <v>71</v>
      </c>
      <c r="J16" s="234" t="s">
        <v>545</v>
      </c>
      <c r="K16" s="237" t="s">
        <v>1033</v>
      </c>
      <c r="L16" s="234" t="s">
        <v>116</v>
      </c>
      <c r="M16" s="234" t="s">
        <v>66</v>
      </c>
      <c r="N16" s="234" t="s">
        <v>64</v>
      </c>
      <c r="O16" s="238">
        <v>0</v>
      </c>
      <c r="P16" s="238">
        <v>2000</v>
      </c>
      <c r="Q16" s="238">
        <v>0</v>
      </c>
      <c r="R16" s="238">
        <v>0</v>
      </c>
      <c r="S16" s="234" t="s">
        <v>631</v>
      </c>
    </row>
    <row r="27" spans="13:19" ht="15">
      <c r="M27" s="10"/>
      <c r="N27" s="298"/>
      <c r="O27" s="299"/>
      <c r="P27" s="288" t="s">
        <v>36</v>
      </c>
      <c r="Q27" s="290" t="s">
        <v>37</v>
      </c>
      <c r="R27" s="291"/>
      <c r="S27" s="292" t="s">
        <v>375</v>
      </c>
    </row>
    <row r="28" spans="13:19" ht="15">
      <c r="M28" s="10"/>
      <c r="N28" s="300"/>
      <c r="O28" s="301"/>
      <c r="P28" s="289"/>
      <c r="Q28" s="65">
        <v>2022</v>
      </c>
      <c r="R28" s="65">
        <v>2023</v>
      </c>
      <c r="S28" s="293"/>
    </row>
    <row r="29" spans="13:19" ht="15.75" thickBot="1">
      <c r="N29" s="355" t="s">
        <v>38</v>
      </c>
      <c r="O29" s="356"/>
      <c r="P29" s="200">
        <v>11</v>
      </c>
      <c r="Q29" s="201">
        <f>Q12+Q11+Q10+Q8+Q7+Q6</f>
        <v>331000</v>
      </c>
      <c r="R29" s="201">
        <f>R16+R15+R14+R13</f>
        <v>100000</v>
      </c>
      <c r="S29" s="202">
        <f>Q29+R29</f>
        <v>431000</v>
      </c>
    </row>
  </sheetData>
  <mergeCells count="2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N29:O29"/>
    <mergeCell ref="N27:O28"/>
    <mergeCell ref="P27:P28"/>
    <mergeCell ref="Q27:R27"/>
    <mergeCell ref="S27:S2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topLeftCell="A2" zoomScale="70" zoomScaleNormal="70" workbookViewId="0">
      <selection activeCell="P2" sqref="P2"/>
    </sheetView>
  </sheetViews>
  <sheetFormatPr defaultRowHeight="15"/>
  <cols>
    <col min="1" max="1" width="4.5703125" customWidth="1"/>
    <col min="2" max="2" width="18.42578125" customWidth="1"/>
    <col min="3" max="3" width="46.42578125" customWidth="1"/>
    <col min="4" max="4" width="16.42578125" customWidth="1"/>
    <col min="5" max="5" width="45.28515625" customWidth="1"/>
    <col min="6" max="6" width="21.5703125" customWidth="1"/>
    <col min="7" max="7" width="25.85546875" style="8" customWidth="1"/>
    <col min="8" max="8" width="22.7109375" customWidth="1"/>
    <col min="9" max="9" width="13.7109375" customWidth="1"/>
    <col min="10" max="10" width="24.5703125" customWidth="1"/>
    <col min="11" max="11" width="12.5703125" customWidth="1"/>
    <col min="12" max="12" width="16.85546875" customWidth="1"/>
    <col min="13" max="13" width="12.85546875" customWidth="1"/>
    <col min="14" max="14" width="12.42578125" customWidth="1"/>
    <col min="15" max="15" width="10.5703125" style="7" bestFit="1" customWidth="1"/>
    <col min="16" max="16" width="14.42578125" style="7" customWidth="1"/>
    <col min="17" max="17" width="18.140625" style="7" customWidth="1"/>
    <col min="18" max="18" width="18" customWidth="1"/>
    <col min="19" max="19" width="21.5703125" customWidth="1"/>
  </cols>
  <sheetData>
    <row r="1" spans="1:19" ht="15.75" customHeight="1">
      <c r="A1" s="341" t="s">
        <v>915</v>
      </c>
      <c r="B1" s="341"/>
      <c r="C1" s="341"/>
      <c r="D1" s="341"/>
      <c r="E1" s="341"/>
      <c r="F1" s="341"/>
      <c r="G1" s="341"/>
      <c r="H1" s="341"/>
      <c r="I1" s="341"/>
      <c r="J1" s="341"/>
      <c r="K1" s="357"/>
      <c r="L1" s="357"/>
      <c r="M1" s="357"/>
      <c r="N1" s="357"/>
      <c r="O1" s="357"/>
      <c r="P1" s="357"/>
      <c r="Q1" s="357"/>
      <c r="R1" s="357"/>
      <c r="S1" s="357"/>
    </row>
    <row r="2" spans="1:19">
      <c r="A2" s="19"/>
      <c r="B2" s="19"/>
      <c r="C2" s="19"/>
      <c r="D2" s="19"/>
      <c r="E2" s="19"/>
      <c r="F2" s="19"/>
      <c r="G2" s="26"/>
      <c r="H2" s="19"/>
      <c r="I2" s="19"/>
      <c r="J2" s="19"/>
      <c r="K2" s="19"/>
      <c r="L2" s="19"/>
      <c r="M2" s="19"/>
      <c r="N2" s="19"/>
      <c r="O2" s="20"/>
      <c r="P2" s="20"/>
      <c r="Q2" s="361"/>
      <c r="R2" s="362"/>
      <c r="S2" s="362"/>
    </row>
    <row r="3" spans="1:19" ht="42.75" customHeight="1">
      <c r="A3" s="358" t="s">
        <v>0</v>
      </c>
      <c r="B3" s="358" t="s">
        <v>1</v>
      </c>
      <c r="C3" s="358" t="s">
        <v>2</v>
      </c>
      <c r="D3" s="358" t="s">
        <v>3</v>
      </c>
      <c r="E3" s="358" t="s">
        <v>4</v>
      </c>
      <c r="F3" s="358" t="s">
        <v>5</v>
      </c>
      <c r="G3" s="358" t="s">
        <v>6</v>
      </c>
      <c r="H3" s="358" t="s">
        <v>7</v>
      </c>
      <c r="I3" s="358" t="s">
        <v>8</v>
      </c>
      <c r="J3" s="363" t="s">
        <v>9</v>
      </c>
      <c r="K3" s="364"/>
      <c r="L3" s="358" t="s">
        <v>10</v>
      </c>
      <c r="M3" s="365" t="s">
        <v>11</v>
      </c>
      <c r="N3" s="366"/>
      <c r="O3" s="367" t="s">
        <v>12</v>
      </c>
      <c r="P3" s="368"/>
      <c r="Q3" s="369" t="s">
        <v>13</v>
      </c>
      <c r="R3" s="369"/>
      <c r="S3" s="286" t="s">
        <v>14</v>
      </c>
    </row>
    <row r="4" spans="1:19">
      <c r="A4" s="359"/>
      <c r="B4" s="359"/>
      <c r="C4" s="360"/>
      <c r="D4" s="359"/>
      <c r="E4" s="359"/>
      <c r="F4" s="359"/>
      <c r="G4" s="359"/>
      <c r="H4" s="359"/>
      <c r="I4" s="359"/>
      <c r="J4" s="36" t="s">
        <v>15</v>
      </c>
      <c r="K4" s="37" t="s">
        <v>16</v>
      </c>
      <c r="L4" s="359"/>
      <c r="M4" s="29">
        <v>2022</v>
      </c>
      <c r="N4" s="29">
        <v>2023</v>
      </c>
      <c r="O4" s="29">
        <v>2022</v>
      </c>
      <c r="P4" s="29">
        <v>2023</v>
      </c>
      <c r="Q4" s="29">
        <v>2022</v>
      </c>
      <c r="R4" s="29">
        <v>2023</v>
      </c>
      <c r="S4" s="287"/>
    </row>
    <row r="5" spans="1:19">
      <c r="A5" s="36" t="s">
        <v>17</v>
      </c>
      <c r="B5" s="36" t="s">
        <v>18</v>
      </c>
      <c r="C5" s="36" t="s">
        <v>19</v>
      </c>
      <c r="D5" s="36" t="s">
        <v>20</v>
      </c>
      <c r="E5" s="36" t="s">
        <v>21</v>
      </c>
      <c r="F5" s="36" t="s">
        <v>22</v>
      </c>
      <c r="G5" s="36" t="s">
        <v>23</v>
      </c>
      <c r="H5" s="36" t="s">
        <v>24</v>
      </c>
      <c r="I5" s="36" t="s">
        <v>25</v>
      </c>
      <c r="J5" s="36" t="s">
        <v>26</v>
      </c>
      <c r="K5" s="36" t="s">
        <v>27</v>
      </c>
      <c r="L5" s="36" t="s">
        <v>28</v>
      </c>
      <c r="M5" s="36" t="s">
        <v>29</v>
      </c>
      <c r="N5" s="36" t="s">
        <v>30</v>
      </c>
      <c r="O5" s="38" t="s">
        <v>31</v>
      </c>
      <c r="P5" s="38" t="s">
        <v>32</v>
      </c>
      <c r="Q5" s="38" t="s">
        <v>74</v>
      </c>
      <c r="R5" s="36" t="s">
        <v>34</v>
      </c>
      <c r="S5" s="36" t="s">
        <v>35</v>
      </c>
    </row>
    <row r="6" spans="1:19" s="5" customFormat="1" ht="336">
      <c r="A6" s="107" t="s">
        <v>429</v>
      </c>
      <c r="B6" s="50" t="s">
        <v>78</v>
      </c>
      <c r="C6" s="50" t="s">
        <v>430</v>
      </c>
      <c r="D6" s="50" t="s">
        <v>431</v>
      </c>
      <c r="E6" s="14" t="s">
        <v>432</v>
      </c>
      <c r="F6" s="50" t="s">
        <v>433</v>
      </c>
      <c r="G6" s="14" t="s">
        <v>434</v>
      </c>
      <c r="H6" s="50" t="s">
        <v>435</v>
      </c>
      <c r="I6" s="50" t="s">
        <v>805</v>
      </c>
      <c r="J6" s="50" t="s">
        <v>806</v>
      </c>
      <c r="K6" s="51" t="s">
        <v>807</v>
      </c>
      <c r="L6" s="54" t="s">
        <v>318</v>
      </c>
      <c r="M6" s="54" t="s">
        <v>64</v>
      </c>
      <c r="N6" s="54" t="s">
        <v>64</v>
      </c>
      <c r="O6" s="68">
        <v>5166</v>
      </c>
      <c r="P6" s="68">
        <v>35000</v>
      </c>
      <c r="Q6" s="68">
        <v>5166</v>
      </c>
      <c r="R6" s="68">
        <v>35000</v>
      </c>
      <c r="S6" s="109" t="s">
        <v>547</v>
      </c>
    </row>
    <row r="7" spans="1:19" s="1" customFormat="1" ht="336">
      <c r="A7" s="110" t="s">
        <v>436</v>
      </c>
      <c r="B7" s="50" t="s">
        <v>90</v>
      </c>
      <c r="C7" s="50" t="s">
        <v>437</v>
      </c>
      <c r="D7" s="50" t="s">
        <v>438</v>
      </c>
      <c r="E7" s="50" t="s">
        <v>439</v>
      </c>
      <c r="F7" s="50" t="s">
        <v>433</v>
      </c>
      <c r="G7" s="14" t="s">
        <v>440</v>
      </c>
      <c r="H7" s="55" t="s">
        <v>441</v>
      </c>
      <c r="I7" s="50" t="s">
        <v>442</v>
      </c>
      <c r="J7" s="50" t="s">
        <v>548</v>
      </c>
      <c r="K7" s="51" t="s">
        <v>808</v>
      </c>
      <c r="L7" s="50" t="s">
        <v>443</v>
      </c>
      <c r="M7" s="50" t="s">
        <v>64</v>
      </c>
      <c r="N7" s="50" t="s">
        <v>64</v>
      </c>
      <c r="O7" s="68">
        <v>228.8</v>
      </c>
      <c r="P7" s="68">
        <v>566.4</v>
      </c>
      <c r="Q7" s="68">
        <v>228.8</v>
      </c>
      <c r="R7" s="68">
        <v>566.4</v>
      </c>
      <c r="S7" s="109" t="s">
        <v>547</v>
      </c>
    </row>
    <row r="8" spans="1:19" ht="252">
      <c r="A8" s="110" t="s">
        <v>444</v>
      </c>
      <c r="B8" s="50" t="s">
        <v>90</v>
      </c>
      <c r="C8" s="50" t="s">
        <v>445</v>
      </c>
      <c r="D8" s="50" t="s">
        <v>446</v>
      </c>
      <c r="E8" s="50" t="s">
        <v>447</v>
      </c>
      <c r="F8" s="50" t="s">
        <v>75</v>
      </c>
      <c r="G8" s="14" t="s">
        <v>448</v>
      </c>
      <c r="H8" s="50" t="s">
        <v>449</v>
      </c>
      <c r="I8" s="50" t="s">
        <v>450</v>
      </c>
      <c r="J8" s="50" t="s">
        <v>451</v>
      </c>
      <c r="K8" s="51" t="s">
        <v>809</v>
      </c>
      <c r="L8" s="50" t="s">
        <v>452</v>
      </c>
      <c r="M8" s="50" t="s">
        <v>64</v>
      </c>
      <c r="N8" s="50" t="s">
        <v>64</v>
      </c>
      <c r="O8" s="68">
        <v>66000</v>
      </c>
      <c r="P8" s="68">
        <v>34609.599999999999</v>
      </c>
      <c r="Q8" s="68">
        <v>66000</v>
      </c>
      <c r="R8" s="68">
        <v>34609.599999999999</v>
      </c>
      <c r="S8" s="109" t="s">
        <v>547</v>
      </c>
    </row>
    <row r="9" spans="1:19" ht="324">
      <c r="A9" s="110" t="s">
        <v>453</v>
      </c>
      <c r="B9" s="50" t="s">
        <v>454</v>
      </c>
      <c r="C9" s="50" t="s">
        <v>550</v>
      </c>
      <c r="D9" s="50" t="s">
        <v>455</v>
      </c>
      <c r="E9" s="50" t="s">
        <v>456</v>
      </c>
      <c r="F9" s="50" t="s">
        <v>457</v>
      </c>
      <c r="G9" s="14" t="s">
        <v>549</v>
      </c>
      <c r="H9" s="50" t="s">
        <v>458</v>
      </c>
      <c r="I9" s="50" t="s">
        <v>459</v>
      </c>
      <c r="J9" s="54" t="s">
        <v>460</v>
      </c>
      <c r="K9" s="61" t="s">
        <v>810</v>
      </c>
      <c r="L9" s="54" t="s">
        <v>461</v>
      </c>
      <c r="M9" s="54" t="s">
        <v>64</v>
      </c>
      <c r="N9" s="54" t="s">
        <v>64</v>
      </c>
      <c r="O9" s="68">
        <v>14000</v>
      </c>
      <c r="P9" s="68">
        <v>39824</v>
      </c>
      <c r="Q9" s="68">
        <v>14000</v>
      </c>
      <c r="R9" s="68">
        <v>39824</v>
      </c>
      <c r="S9" s="109" t="s">
        <v>547</v>
      </c>
    </row>
    <row r="10" spans="1:19" ht="336">
      <c r="A10" s="110" t="s">
        <v>462</v>
      </c>
      <c r="B10" s="50" t="s">
        <v>90</v>
      </c>
      <c r="C10" s="50" t="s">
        <v>437</v>
      </c>
      <c r="D10" s="50" t="s">
        <v>438</v>
      </c>
      <c r="E10" s="50" t="s">
        <v>463</v>
      </c>
      <c r="F10" s="50" t="s">
        <v>75</v>
      </c>
      <c r="G10" s="14" t="s">
        <v>464</v>
      </c>
      <c r="H10" s="50" t="s">
        <v>465</v>
      </c>
      <c r="I10" s="50" t="s">
        <v>466</v>
      </c>
      <c r="J10" s="50" t="s">
        <v>467</v>
      </c>
      <c r="K10" s="51" t="s">
        <v>468</v>
      </c>
      <c r="L10" s="50" t="s">
        <v>469</v>
      </c>
      <c r="M10" s="54" t="s">
        <v>64</v>
      </c>
      <c r="N10" s="108" t="s">
        <v>63</v>
      </c>
      <c r="O10" s="68">
        <v>3400</v>
      </c>
      <c r="P10" s="68">
        <v>0</v>
      </c>
      <c r="Q10" s="68">
        <v>3400</v>
      </c>
      <c r="R10" s="68">
        <v>0</v>
      </c>
      <c r="S10" s="109" t="s">
        <v>547</v>
      </c>
    </row>
    <row r="11" spans="1:19" ht="168">
      <c r="A11" s="50" t="s">
        <v>546</v>
      </c>
      <c r="B11" s="50" t="s">
        <v>90</v>
      </c>
      <c r="C11" s="14" t="s">
        <v>470</v>
      </c>
      <c r="D11" s="50" t="s">
        <v>60</v>
      </c>
      <c r="E11" s="14" t="s">
        <v>471</v>
      </c>
      <c r="F11" s="50" t="s">
        <v>472</v>
      </c>
      <c r="G11" s="14" t="s">
        <v>473</v>
      </c>
      <c r="H11" s="50" t="s">
        <v>474</v>
      </c>
      <c r="I11" s="50" t="s">
        <v>222</v>
      </c>
      <c r="J11" s="50" t="s">
        <v>475</v>
      </c>
      <c r="K11" s="51" t="s">
        <v>476</v>
      </c>
      <c r="L11" s="50" t="s">
        <v>551</v>
      </c>
      <c r="M11" s="50" t="s">
        <v>477</v>
      </c>
      <c r="N11" s="108" t="s">
        <v>63</v>
      </c>
      <c r="O11" s="68">
        <v>81672</v>
      </c>
      <c r="P11" s="68">
        <v>0</v>
      </c>
      <c r="Q11" s="68">
        <v>81672</v>
      </c>
      <c r="R11" s="68">
        <v>0</v>
      </c>
      <c r="S11" s="109" t="s">
        <v>547</v>
      </c>
    </row>
    <row r="12" spans="1:19" ht="15.75" thickBot="1">
      <c r="A12" s="93"/>
      <c r="B12" s="93"/>
      <c r="C12" s="93"/>
      <c r="D12" s="93"/>
      <c r="E12" s="93"/>
      <c r="F12" s="93"/>
      <c r="G12" s="93"/>
      <c r="H12" s="93"/>
      <c r="I12" s="93"/>
      <c r="J12" s="93"/>
      <c r="K12" s="94"/>
      <c r="L12" s="93"/>
      <c r="M12" s="93"/>
      <c r="N12" s="93"/>
      <c r="O12" s="95"/>
      <c r="P12" s="95"/>
      <c r="Q12" s="95"/>
      <c r="R12" s="95"/>
      <c r="S12" s="93"/>
    </row>
    <row r="13" spans="1:19">
      <c r="F13" s="1"/>
      <c r="G13"/>
      <c r="N13" s="298"/>
      <c r="O13" s="299"/>
      <c r="P13" s="288" t="s">
        <v>36</v>
      </c>
      <c r="Q13" s="290" t="s">
        <v>37</v>
      </c>
      <c r="R13" s="291"/>
      <c r="S13" s="292" t="s">
        <v>375</v>
      </c>
    </row>
    <row r="14" spans="1:19">
      <c r="F14" s="1"/>
      <c r="G14"/>
      <c r="N14" s="300"/>
      <c r="O14" s="301"/>
      <c r="P14" s="289"/>
      <c r="Q14" s="65">
        <v>2022</v>
      </c>
      <c r="R14" s="65">
        <v>2023</v>
      </c>
      <c r="S14" s="293"/>
    </row>
    <row r="15" spans="1:19" ht="15.75" thickBot="1">
      <c r="N15" s="355" t="s">
        <v>38</v>
      </c>
      <c r="O15" s="356"/>
      <c r="P15" s="189">
        <v>6</v>
      </c>
      <c r="Q15" s="190">
        <f>Q6+Q7+Q8+Q9+Q10+Q11</f>
        <v>170466.8</v>
      </c>
      <c r="R15" s="190">
        <f>R11+R10+R9+R8+R7+R6</f>
        <v>110000</v>
      </c>
      <c r="S15" s="191">
        <f>Q15+R15</f>
        <v>280466.8</v>
      </c>
    </row>
  </sheetData>
  <mergeCells count="22">
    <mergeCell ref="N13:O14"/>
    <mergeCell ref="P13:P14"/>
    <mergeCell ref="Q13:R13"/>
    <mergeCell ref="O3:P3"/>
    <mergeCell ref="S3:S4"/>
    <mergeCell ref="Q3:R3"/>
    <mergeCell ref="N15:O15"/>
    <mergeCell ref="A1:S1"/>
    <mergeCell ref="A3:A4"/>
    <mergeCell ref="B3:B4"/>
    <mergeCell ref="C3:C4"/>
    <mergeCell ref="D3:D4"/>
    <mergeCell ref="E3:E4"/>
    <mergeCell ref="F3:F4"/>
    <mergeCell ref="G3:G4"/>
    <mergeCell ref="H3:H4"/>
    <mergeCell ref="I3:I4"/>
    <mergeCell ref="Q2:S2"/>
    <mergeCell ref="J3:K3"/>
    <mergeCell ref="L3:L4"/>
    <mergeCell ref="S13:S14"/>
    <mergeCell ref="M3:N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opLeftCell="A16" zoomScale="60" zoomScaleNormal="60" workbookViewId="0">
      <selection activeCell="D15" sqref="D15"/>
    </sheetView>
  </sheetViews>
  <sheetFormatPr defaultColWidth="8.85546875" defaultRowHeight="15"/>
  <cols>
    <col min="1" max="1" width="4.85546875" style="1" customWidth="1"/>
    <col min="2" max="2" width="29.42578125" style="1" customWidth="1"/>
    <col min="3" max="3" width="58.28515625" style="1" customWidth="1"/>
    <col min="4" max="4" width="23.5703125" style="1" customWidth="1"/>
    <col min="5" max="5" width="42.7109375" style="1" customWidth="1"/>
    <col min="6" max="6" width="22.140625" style="1" customWidth="1"/>
    <col min="7" max="7" width="22" style="1" customWidth="1"/>
    <col min="8" max="8" width="49.85546875" style="1" customWidth="1"/>
    <col min="9" max="9" width="15.5703125" style="1" customWidth="1"/>
    <col min="10" max="10" width="23.5703125" style="1" customWidth="1"/>
    <col min="11" max="11" width="15.140625" style="10" customWidth="1"/>
    <col min="12" max="12" width="21.7109375" style="1" customWidth="1"/>
    <col min="13" max="13" width="15.140625" style="10" customWidth="1"/>
    <col min="14" max="14" width="12.140625" style="10" customWidth="1"/>
    <col min="15" max="15" width="15.140625" style="10" customWidth="1"/>
    <col min="16" max="16" width="15" style="10" customWidth="1"/>
    <col min="17" max="17" width="15.42578125" style="1" customWidth="1"/>
    <col min="18" max="18" width="18" style="1" customWidth="1"/>
    <col min="19" max="19" width="18.85546875" style="1" customWidth="1"/>
    <col min="20" max="20" width="17.85546875" style="1" customWidth="1"/>
    <col min="21" max="16384" width="8.85546875" style="1"/>
  </cols>
  <sheetData>
    <row r="1" spans="1:20" ht="15.75">
      <c r="A1" s="334" t="s">
        <v>914</v>
      </c>
      <c r="B1" s="334"/>
      <c r="C1" s="334"/>
      <c r="D1" s="334"/>
      <c r="E1" s="334"/>
      <c r="F1" s="334"/>
      <c r="G1" s="334"/>
      <c r="H1" s="334"/>
      <c r="I1" s="334"/>
      <c r="J1" s="334"/>
      <c r="K1" s="315"/>
      <c r="L1" s="315"/>
      <c r="M1" s="315"/>
      <c r="N1" s="315"/>
      <c r="O1" s="315"/>
      <c r="P1" s="315"/>
      <c r="Q1" s="315"/>
      <c r="R1" s="315"/>
      <c r="S1" s="315"/>
      <c r="T1" s="315"/>
    </row>
    <row r="3" spans="1:20" ht="42.75" customHeight="1">
      <c r="A3" s="279" t="s">
        <v>0</v>
      </c>
      <c r="B3" s="279" t="s">
        <v>1</v>
      </c>
      <c r="C3" s="279" t="s">
        <v>2</v>
      </c>
      <c r="D3" s="279" t="s">
        <v>3</v>
      </c>
      <c r="E3" s="279" t="s">
        <v>4</v>
      </c>
      <c r="F3" s="279" t="s">
        <v>5</v>
      </c>
      <c r="G3" s="279" t="s">
        <v>6</v>
      </c>
      <c r="H3" s="279" t="s">
        <v>7</v>
      </c>
      <c r="I3" s="279" t="s">
        <v>8</v>
      </c>
      <c r="J3" s="281" t="s">
        <v>9</v>
      </c>
      <c r="K3" s="282"/>
      <c r="L3" s="279" t="s">
        <v>10</v>
      </c>
      <c r="M3" s="283" t="s">
        <v>11</v>
      </c>
      <c r="N3" s="284"/>
      <c r="O3" s="281" t="s">
        <v>12</v>
      </c>
      <c r="P3" s="282"/>
      <c r="Q3" s="285" t="s">
        <v>89</v>
      </c>
      <c r="R3" s="285"/>
      <c r="S3" s="286" t="s">
        <v>14</v>
      </c>
    </row>
    <row r="4" spans="1:20">
      <c r="A4" s="280"/>
      <c r="B4" s="280"/>
      <c r="C4" s="280"/>
      <c r="D4" s="280"/>
      <c r="E4" s="280"/>
      <c r="F4" s="280"/>
      <c r="G4" s="280"/>
      <c r="H4" s="280"/>
      <c r="I4" s="280"/>
      <c r="J4" s="29" t="s">
        <v>15</v>
      </c>
      <c r="K4" s="22" t="s">
        <v>16</v>
      </c>
      <c r="L4" s="280"/>
      <c r="M4" s="29">
        <v>2022</v>
      </c>
      <c r="N4" s="29">
        <v>2023</v>
      </c>
      <c r="O4" s="29">
        <v>2022</v>
      </c>
      <c r="P4" s="29">
        <v>2023</v>
      </c>
      <c r="Q4" s="29">
        <v>2022</v>
      </c>
      <c r="R4" s="29">
        <v>2023</v>
      </c>
      <c r="S4" s="287"/>
    </row>
    <row r="5" spans="1:20">
      <c r="A5" s="27" t="s">
        <v>17</v>
      </c>
      <c r="B5" s="23" t="s">
        <v>18</v>
      </c>
      <c r="C5" s="27" t="s">
        <v>19</v>
      </c>
      <c r="D5" s="27" t="s">
        <v>20</v>
      </c>
      <c r="E5" s="27" t="s">
        <v>21</v>
      </c>
      <c r="F5" s="27" t="s">
        <v>22</v>
      </c>
      <c r="G5" s="30" t="s">
        <v>23</v>
      </c>
      <c r="H5" s="27" t="s">
        <v>24</v>
      </c>
      <c r="I5" s="27" t="s">
        <v>25</v>
      </c>
      <c r="J5" s="27" t="s">
        <v>26</v>
      </c>
      <c r="K5" s="21" t="s">
        <v>27</v>
      </c>
      <c r="L5" s="27" t="s">
        <v>28</v>
      </c>
      <c r="M5" s="27" t="s">
        <v>29</v>
      </c>
      <c r="N5" s="27" t="s">
        <v>30</v>
      </c>
      <c r="O5" s="27" t="s">
        <v>31</v>
      </c>
      <c r="P5" s="27" t="s">
        <v>32</v>
      </c>
      <c r="Q5" s="27" t="s">
        <v>33</v>
      </c>
      <c r="R5" s="27" t="s">
        <v>34</v>
      </c>
      <c r="S5" s="28" t="s">
        <v>35</v>
      </c>
    </row>
    <row r="6" spans="1:20" ht="216">
      <c r="A6" s="49">
        <v>1</v>
      </c>
      <c r="B6" s="50" t="s">
        <v>331</v>
      </c>
      <c r="C6" s="62" t="s">
        <v>554</v>
      </c>
      <c r="D6" s="50" t="s">
        <v>552</v>
      </c>
      <c r="E6" s="50" t="s">
        <v>332</v>
      </c>
      <c r="F6" s="50" t="s">
        <v>333</v>
      </c>
      <c r="G6" s="14" t="s">
        <v>334</v>
      </c>
      <c r="H6" s="50" t="s">
        <v>335</v>
      </c>
      <c r="I6" s="50" t="s">
        <v>336</v>
      </c>
      <c r="J6" s="50" t="s">
        <v>337</v>
      </c>
      <c r="K6" s="51" t="s">
        <v>338</v>
      </c>
      <c r="L6" s="50" t="s">
        <v>339</v>
      </c>
      <c r="M6" s="50" t="s">
        <v>64</v>
      </c>
      <c r="N6" s="50" t="s">
        <v>66</v>
      </c>
      <c r="O6" s="69">
        <v>8500</v>
      </c>
      <c r="P6" s="69">
        <v>0</v>
      </c>
      <c r="Q6" s="69">
        <v>8500</v>
      </c>
      <c r="R6" s="69">
        <v>0</v>
      </c>
      <c r="S6" s="60" t="s">
        <v>156</v>
      </c>
    </row>
    <row r="7" spans="1:20" ht="216">
      <c r="A7" s="49">
        <v>2</v>
      </c>
      <c r="B7" s="50" t="s">
        <v>340</v>
      </c>
      <c r="C7" s="62" t="s">
        <v>555</v>
      </c>
      <c r="D7" s="50" t="s">
        <v>341</v>
      </c>
      <c r="E7" s="50" t="s">
        <v>332</v>
      </c>
      <c r="F7" s="50" t="s">
        <v>342</v>
      </c>
      <c r="G7" s="14" t="s">
        <v>553</v>
      </c>
      <c r="H7" s="50" t="s">
        <v>343</v>
      </c>
      <c r="I7" s="50" t="s">
        <v>336</v>
      </c>
      <c r="J7" s="50" t="s">
        <v>1000</v>
      </c>
      <c r="K7" s="51" t="s">
        <v>344</v>
      </c>
      <c r="L7" s="50" t="s">
        <v>339</v>
      </c>
      <c r="M7" s="50" t="s">
        <v>775</v>
      </c>
      <c r="N7" s="50" t="s">
        <v>66</v>
      </c>
      <c r="O7" s="69">
        <v>20610</v>
      </c>
      <c r="P7" s="69">
        <v>0</v>
      </c>
      <c r="Q7" s="69">
        <v>20610</v>
      </c>
      <c r="R7" s="69">
        <v>0</v>
      </c>
      <c r="S7" s="60" t="s">
        <v>156</v>
      </c>
    </row>
    <row r="8" spans="1:20" ht="168">
      <c r="A8" s="49">
        <v>3</v>
      </c>
      <c r="B8" s="50" t="s">
        <v>345</v>
      </c>
      <c r="C8" s="62" t="s">
        <v>556</v>
      </c>
      <c r="D8" s="50" t="s">
        <v>346</v>
      </c>
      <c r="E8" s="50" t="s">
        <v>347</v>
      </c>
      <c r="F8" s="50" t="s">
        <v>348</v>
      </c>
      <c r="G8" s="14" t="s">
        <v>349</v>
      </c>
      <c r="H8" s="50" t="s">
        <v>350</v>
      </c>
      <c r="I8" s="50" t="s">
        <v>351</v>
      </c>
      <c r="J8" s="50" t="s">
        <v>776</v>
      </c>
      <c r="K8" s="51" t="s">
        <v>352</v>
      </c>
      <c r="L8" s="50" t="s">
        <v>353</v>
      </c>
      <c r="M8" s="50" t="s">
        <v>70</v>
      </c>
      <c r="N8" s="50" t="s">
        <v>66</v>
      </c>
      <c r="O8" s="69">
        <v>120390</v>
      </c>
      <c r="P8" s="69">
        <v>0</v>
      </c>
      <c r="Q8" s="69">
        <v>120390</v>
      </c>
      <c r="R8" s="69">
        <v>0</v>
      </c>
      <c r="S8" s="60" t="s">
        <v>156</v>
      </c>
    </row>
    <row r="9" spans="1:20" ht="216">
      <c r="A9" s="49">
        <v>4</v>
      </c>
      <c r="B9" s="50" t="s">
        <v>330</v>
      </c>
      <c r="C9" s="62" t="s">
        <v>556</v>
      </c>
      <c r="D9" s="50" t="s">
        <v>354</v>
      </c>
      <c r="E9" s="50" t="s">
        <v>332</v>
      </c>
      <c r="F9" s="50" t="s">
        <v>355</v>
      </c>
      <c r="G9" s="14" t="s">
        <v>356</v>
      </c>
      <c r="H9" s="50" t="s">
        <v>357</v>
      </c>
      <c r="I9" s="50" t="s">
        <v>358</v>
      </c>
      <c r="J9" s="50" t="s">
        <v>359</v>
      </c>
      <c r="K9" s="51" t="s">
        <v>360</v>
      </c>
      <c r="L9" s="50" t="s">
        <v>361</v>
      </c>
      <c r="M9" s="50" t="s">
        <v>64</v>
      </c>
      <c r="N9" s="50" t="s">
        <v>66</v>
      </c>
      <c r="O9" s="69">
        <v>12000</v>
      </c>
      <c r="P9" s="69">
        <v>0</v>
      </c>
      <c r="Q9" s="69">
        <v>0</v>
      </c>
      <c r="R9" s="69">
        <v>0</v>
      </c>
      <c r="S9" s="60" t="s">
        <v>156</v>
      </c>
    </row>
    <row r="10" spans="1:20" ht="172.5" customHeight="1">
      <c r="A10" s="49">
        <v>5</v>
      </c>
      <c r="B10" s="50" t="s">
        <v>330</v>
      </c>
      <c r="C10" s="62" t="s">
        <v>558</v>
      </c>
      <c r="D10" s="50" t="s">
        <v>354</v>
      </c>
      <c r="E10" s="50" t="s">
        <v>362</v>
      </c>
      <c r="F10" s="50" t="s">
        <v>363</v>
      </c>
      <c r="G10" s="14" t="s">
        <v>364</v>
      </c>
      <c r="H10" s="50" t="s">
        <v>365</v>
      </c>
      <c r="I10" s="50" t="s">
        <v>557</v>
      </c>
      <c r="J10" s="50" t="s">
        <v>559</v>
      </c>
      <c r="K10" s="51" t="s">
        <v>192</v>
      </c>
      <c r="L10" s="50" t="s">
        <v>339</v>
      </c>
      <c r="M10" s="50" t="s">
        <v>64</v>
      </c>
      <c r="N10" s="50" t="s">
        <v>66</v>
      </c>
      <c r="O10" s="69">
        <v>20000</v>
      </c>
      <c r="P10" s="69">
        <v>0</v>
      </c>
      <c r="Q10" s="69">
        <v>0</v>
      </c>
      <c r="R10" s="69">
        <v>0</v>
      </c>
      <c r="S10" s="60" t="s">
        <v>156</v>
      </c>
    </row>
    <row r="11" spans="1:20" ht="229.5" customHeight="1">
      <c r="A11" s="46">
        <v>6</v>
      </c>
      <c r="B11" s="54" t="s">
        <v>780</v>
      </c>
      <c r="C11" s="220" t="s">
        <v>556</v>
      </c>
      <c r="D11" s="54" t="s">
        <v>346</v>
      </c>
      <c r="E11" s="54" t="s">
        <v>347</v>
      </c>
      <c r="F11" s="54" t="s">
        <v>348</v>
      </c>
      <c r="G11" s="221" t="s">
        <v>777</v>
      </c>
      <c r="H11" s="54" t="s">
        <v>350</v>
      </c>
      <c r="I11" s="54" t="s">
        <v>778</v>
      </c>
      <c r="J11" s="54" t="s">
        <v>781</v>
      </c>
      <c r="K11" s="61" t="s">
        <v>782</v>
      </c>
      <c r="L11" s="54" t="s">
        <v>779</v>
      </c>
      <c r="M11" s="50" t="s">
        <v>66</v>
      </c>
      <c r="N11" s="54" t="s">
        <v>64</v>
      </c>
      <c r="O11" s="222">
        <v>0</v>
      </c>
      <c r="P11" s="222">
        <v>100000</v>
      </c>
      <c r="Q11" s="222">
        <v>0</v>
      </c>
      <c r="R11" s="222">
        <v>100000</v>
      </c>
      <c r="S11" s="223" t="s">
        <v>156</v>
      </c>
    </row>
    <row r="12" spans="1:20" ht="245.25" customHeight="1">
      <c r="A12" s="50">
        <v>7</v>
      </c>
      <c r="B12" s="50" t="s">
        <v>331</v>
      </c>
      <c r="C12" s="62" t="s">
        <v>787</v>
      </c>
      <c r="D12" s="50" t="s">
        <v>552</v>
      </c>
      <c r="E12" s="50" t="s">
        <v>332</v>
      </c>
      <c r="F12" s="50" t="s">
        <v>333</v>
      </c>
      <c r="G12" s="14" t="s">
        <v>783</v>
      </c>
      <c r="H12" s="50" t="s">
        <v>335</v>
      </c>
      <c r="I12" s="50" t="s">
        <v>784</v>
      </c>
      <c r="J12" s="50" t="s">
        <v>788</v>
      </c>
      <c r="K12" s="51" t="s">
        <v>338</v>
      </c>
      <c r="L12" s="50" t="s">
        <v>785</v>
      </c>
      <c r="M12" s="50" t="s">
        <v>786</v>
      </c>
      <c r="N12" s="50" t="s">
        <v>64</v>
      </c>
      <c r="O12" s="69">
        <v>0</v>
      </c>
      <c r="P12" s="69">
        <v>27000</v>
      </c>
      <c r="Q12" s="69">
        <v>0</v>
      </c>
      <c r="R12" s="69">
        <v>27000</v>
      </c>
      <c r="S12" s="60" t="s">
        <v>156</v>
      </c>
    </row>
    <row r="13" spans="1:20" ht="273" customHeight="1">
      <c r="A13" s="46">
        <v>8</v>
      </c>
      <c r="B13" s="54" t="s">
        <v>780</v>
      </c>
      <c r="C13" s="60" t="s">
        <v>792</v>
      </c>
      <c r="D13" s="50" t="s">
        <v>341</v>
      </c>
      <c r="E13" s="50" t="s">
        <v>332</v>
      </c>
      <c r="F13" s="50" t="s">
        <v>342</v>
      </c>
      <c r="G13" s="14" t="s">
        <v>789</v>
      </c>
      <c r="H13" s="50" t="s">
        <v>343</v>
      </c>
      <c r="I13" s="50" t="s">
        <v>790</v>
      </c>
      <c r="J13" s="50" t="s">
        <v>788</v>
      </c>
      <c r="K13" s="51" t="s">
        <v>344</v>
      </c>
      <c r="L13" s="50" t="s">
        <v>339</v>
      </c>
      <c r="M13" s="50" t="s">
        <v>66</v>
      </c>
      <c r="N13" s="50" t="s">
        <v>791</v>
      </c>
      <c r="O13" s="69">
        <v>0</v>
      </c>
      <c r="P13" s="69">
        <v>3000</v>
      </c>
      <c r="Q13" s="69">
        <v>0</v>
      </c>
      <c r="R13" s="69">
        <v>3000</v>
      </c>
      <c r="S13" s="60" t="s">
        <v>156</v>
      </c>
    </row>
    <row r="14" spans="1:20" ht="243" customHeight="1">
      <c r="A14" s="46">
        <v>9</v>
      </c>
      <c r="B14" s="54" t="s">
        <v>780</v>
      </c>
      <c r="C14" s="62" t="s">
        <v>556</v>
      </c>
      <c r="D14" s="50" t="s">
        <v>354</v>
      </c>
      <c r="E14" s="50" t="s">
        <v>795</v>
      </c>
      <c r="F14" s="50" t="s">
        <v>355</v>
      </c>
      <c r="G14" s="14" t="s">
        <v>793</v>
      </c>
      <c r="H14" s="50" t="s">
        <v>357</v>
      </c>
      <c r="I14" s="50" t="s">
        <v>71</v>
      </c>
      <c r="J14" s="50" t="s">
        <v>796</v>
      </c>
      <c r="K14" s="51" t="s">
        <v>797</v>
      </c>
      <c r="L14" s="50" t="s">
        <v>794</v>
      </c>
      <c r="M14" s="50" t="s">
        <v>786</v>
      </c>
      <c r="N14" s="50" t="s">
        <v>64</v>
      </c>
      <c r="O14" s="69">
        <v>0</v>
      </c>
      <c r="P14" s="69">
        <v>20000</v>
      </c>
      <c r="Q14" s="69">
        <v>0</v>
      </c>
      <c r="R14" s="69">
        <v>20000</v>
      </c>
      <c r="S14" s="60" t="s">
        <v>156</v>
      </c>
    </row>
    <row r="15" spans="1:20" ht="238.5" customHeight="1">
      <c r="A15" s="46">
        <v>10</v>
      </c>
      <c r="B15" s="54" t="s">
        <v>780</v>
      </c>
      <c r="C15" s="223" t="s">
        <v>803</v>
      </c>
      <c r="D15" s="54" t="s">
        <v>354</v>
      </c>
      <c r="E15" s="54" t="s">
        <v>802</v>
      </c>
      <c r="F15" s="54" t="s">
        <v>355</v>
      </c>
      <c r="G15" s="221" t="s">
        <v>800</v>
      </c>
      <c r="H15" s="54" t="s">
        <v>357</v>
      </c>
      <c r="I15" s="54" t="s">
        <v>358</v>
      </c>
      <c r="J15" s="54" t="s">
        <v>798</v>
      </c>
      <c r="K15" s="61" t="s">
        <v>799</v>
      </c>
      <c r="L15" s="54" t="s">
        <v>801</v>
      </c>
      <c r="M15" s="54" t="s">
        <v>786</v>
      </c>
      <c r="N15" s="54" t="s">
        <v>64</v>
      </c>
      <c r="O15" s="222">
        <v>0</v>
      </c>
      <c r="P15" s="222">
        <v>12000</v>
      </c>
      <c r="Q15" s="222">
        <v>0</v>
      </c>
      <c r="R15" s="222">
        <v>0</v>
      </c>
      <c r="S15" s="223" t="s">
        <v>156</v>
      </c>
    </row>
    <row r="16" spans="1:20" ht="221.25" customHeight="1">
      <c r="A16" s="50">
        <v>11</v>
      </c>
      <c r="B16" s="50" t="s">
        <v>780</v>
      </c>
      <c r="C16" s="50" t="s">
        <v>803</v>
      </c>
      <c r="D16" s="50" t="s">
        <v>354</v>
      </c>
      <c r="E16" s="50" t="s">
        <v>362</v>
      </c>
      <c r="F16" s="50" t="s">
        <v>363</v>
      </c>
      <c r="G16" s="14" t="s">
        <v>804</v>
      </c>
      <c r="H16" s="50" t="s">
        <v>365</v>
      </c>
      <c r="I16" s="50" t="s">
        <v>557</v>
      </c>
      <c r="J16" s="50" t="s">
        <v>175</v>
      </c>
      <c r="K16" s="51" t="s">
        <v>192</v>
      </c>
      <c r="L16" s="50" t="s">
        <v>339</v>
      </c>
      <c r="M16" s="50" t="s">
        <v>786</v>
      </c>
      <c r="N16" s="50" t="s">
        <v>64</v>
      </c>
      <c r="O16" s="69">
        <v>0</v>
      </c>
      <c r="P16" s="69">
        <v>20000</v>
      </c>
      <c r="Q16" s="69">
        <v>0</v>
      </c>
      <c r="R16" s="69">
        <v>0</v>
      </c>
      <c r="S16" s="50" t="s">
        <v>156</v>
      </c>
    </row>
    <row r="17" spans="1:19" ht="15.75" thickBot="1">
      <c r="A17" s="93"/>
      <c r="B17" s="93"/>
      <c r="C17" s="93"/>
      <c r="D17" s="93"/>
      <c r="E17" s="93"/>
      <c r="F17" s="93"/>
      <c r="G17" s="93"/>
      <c r="H17" s="93"/>
      <c r="I17" s="93"/>
      <c r="J17" s="93"/>
      <c r="K17" s="94"/>
      <c r="L17" s="93"/>
      <c r="M17" s="93"/>
      <c r="N17" s="93"/>
      <c r="O17" s="95"/>
      <c r="P17" s="95"/>
      <c r="Q17" s="95"/>
      <c r="R17" s="95"/>
      <c r="S17" s="93"/>
    </row>
    <row r="18" spans="1:19">
      <c r="A18"/>
      <c r="B18"/>
      <c r="C18"/>
      <c r="D18"/>
      <c r="E18"/>
      <c r="F18"/>
      <c r="G18"/>
      <c r="H18"/>
      <c r="I18"/>
      <c r="J18"/>
      <c r="K18"/>
      <c r="L18"/>
      <c r="M18"/>
      <c r="N18" s="298"/>
      <c r="O18" s="299"/>
      <c r="P18" s="288" t="s">
        <v>36</v>
      </c>
      <c r="Q18" s="290" t="s">
        <v>37</v>
      </c>
      <c r="R18" s="291"/>
      <c r="S18" s="292" t="s">
        <v>375</v>
      </c>
    </row>
    <row r="19" spans="1:19">
      <c r="A19"/>
      <c r="B19"/>
      <c r="C19"/>
      <c r="D19"/>
      <c r="E19"/>
      <c r="F19"/>
      <c r="G19"/>
      <c r="H19"/>
      <c r="I19"/>
      <c r="J19"/>
      <c r="K19"/>
      <c r="L19"/>
      <c r="M19"/>
      <c r="N19" s="300"/>
      <c r="O19" s="301"/>
      <c r="P19" s="289"/>
      <c r="Q19" s="65">
        <v>2022</v>
      </c>
      <c r="R19" s="65">
        <v>2023</v>
      </c>
      <c r="S19" s="293"/>
    </row>
    <row r="20" spans="1:19" ht="15.75" thickBot="1">
      <c r="A20"/>
      <c r="B20"/>
      <c r="C20"/>
      <c r="D20"/>
      <c r="E20"/>
      <c r="F20"/>
      <c r="G20"/>
      <c r="H20"/>
      <c r="I20"/>
      <c r="J20"/>
      <c r="K20"/>
      <c r="L20"/>
      <c r="N20" s="355" t="s">
        <v>38</v>
      </c>
      <c r="O20" s="356"/>
      <c r="P20" s="189">
        <v>11</v>
      </c>
      <c r="Q20" s="218">
        <f>Q16+Q15+Q14+Q13+Q12+Q11+Q10+Q9+Q8+Q7+Q6</f>
        <v>149500</v>
      </c>
      <c r="R20" s="218">
        <f>R16+R15+R14+R13+R12+R11+R10+R9+R8+R7+R6</f>
        <v>150000</v>
      </c>
      <c r="S20" s="219">
        <f>Q20+R20</f>
        <v>299500</v>
      </c>
    </row>
  </sheetData>
  <mergeCells count="21">
    <mergeCell ref="O3:P3"/>
    <mergeCell ref="Q3:R3"/>
    <mergeCell ref="N18:O19"/>
    <mergeCell ref="P18:P19"/>
    <mergeCell ref="Q18:R18"/>
    <mergeCell ref="N20:O20"/>
    <mergeCell ref="A1:T1"/>
    <mergeCell ref="A3:A4"/>
    <mergeCell ref="B3:B4"/>
    <mergeCell ref="C3:C4"/>
    <mergeCell ref="D3:D4"/>
    <mergeCell ref="E3:E4"/>
    <mergeCell ref="F3:F4"/>
    <mergeCell ref="G3:G4"/>
    <mergeCell ref="H3:H4"/>
    <mergeCell ref="I3:I4"/>
    <mergeCell ref="J3:K3"/>
    <mergeCell ref="L3:L4"/>
    <mergeCell ref="S3:S4"/>
    <mergeCell ref="S18:S19"/>
    <mergeCell ref="M3:N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A13" zoomScale="50" zoomScaleNormal="50" workbookViewId="0">
      <selection activeCell="E7" sqref="E7"/>
    </sheetView>
  </sheetViews>
  <sheetFormatPr defaultColWidth="8.85546875" defaultRowHeight="15"/>
  <cols>
    <col min="1" max="1" width="7.28515625" style="1" customWidth="1"/>
    <col min="2" max="2" width="29.85546875" style="1" customWidth="1"/>
    <col min="3" max="3" width="64" style="1" customWidth="1"/>
    <col min="4" max="4" width="20.7109375" style="1" customWidth="1"/>
    <col min="5" max="5" width="32.140625" style="1" customWidth="1"/>
    <col min="6" max="6" width="22.140625" style="1" customWidth="1"/>
    <col min="7" max="7" width="17" style="1" customWidth="1"/>
    <col min="8" max="8" width="49.85546875" style="1" customWidth="1"/>
    <col min="9" max="9" width="23.570312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5.42578125" style="10" customWidth="1"/>
    <col min="16" max="16" width="17" style="10" customWidth="1"/>
    <col min="17" max="17" width="17.140625" style="1" customWidth="1"/>
    <col min="18" max="18" width="18" style="1" customWidth="1"/>
    <col min="19" max="19" width="20.28515625" style="1" customWidth="1"/>
    <col min="20" max="20" width="17.5703125" style="1" customWidth="1"/>
    <col min="21" max="16384" width="8.85546875" style="1"/>
  </cols>
  <sheetData>
    <row r="1" spans="1:20" ht="15.75">
      <c r="A1" s="314" t="s">
        <v>913</v>
      </c>
      <c r="B1" s="314"/>
      <c r="C1" s="314"/>
      <c r="D1" s="314"/>
      <c r="E1" s="314"/>
      <c r="F1" s="314"/>
      <c r="G1" s="314"/>
      <c r="H1" s="314"/>
      <c r="I1" s="314"/>
      <c r="J1" s="314"/>
      <c r="K1" s="315"/>
      <c r="L1" s="315"/>
      <c r="M1" s="315"/>
      <c r="N1" s="315"/>
      <c r="O1" s="315"/>
      <c r="P1" s="315"/>
      <c r="Q1" s="315"/>
      <c r="R1" s="315"/>
      <c r="S1" s="315"/>
      <c r="T1" s="315"/>
    </row>
    <row r="3" spans="1:20" ht="42.75" customHeight="1">
      <c r="A3" s="279" t="s">
        <v>0</v>
      </c>
      <c r="B3" s="279" t="s">
        <v>1</v>
      </c>
      <c r="C3" s="279" t="s">
        <v>2</v>
      </c>
      <c r="D3" s="279" t="s">
        <v>3</v>
      </c>
      <c r="E3" s="279" t="s">
        <v>4</v>
      </c>
      <c r="F3" s="279" t="s">
        <v>5</v>
      </c>
      <c r="G3" s="279" t="s">
        <v>6</v>
      </c>
      <c r="H3" s="279" t="s">
        <v>7</v>
      </c>
      <c r="I3" s="279" t="s">
        <v>8</v>
      </c>
      <c r="J3" s="281" t="s">
        <v>9</v>
      </c>
      <c r="K3" s="282"/>
      <c r="L3" s="279" t="s">
        <v>10</v>
      </c>
      <c r="M3" s="283" t="s">
        <v>11</v>
      </c>
      <c r="N3" s="284"/>
      <c r="O3" s="281" t="s">
        <v>12</v>
      </c>
      <c r="P3" s="282"/>
      <c r="Q3" s="285" t="s">
        <v>13</v>
      </c>
      <c r="R3" s="285"/>
      <c r="S3" s="286" t="s">
        <v>14</v>
      </c>
    </row>
    <row r="4" spans="1:20">
      <c r="A4" s="280"/>
      <c r="B4" s="280"/>
      <c r="C4" s="280"/>
      <c r="D4" s="280"/>
      <c r="E4" s="280"/>
      <c r="F4" s="280"/>
      <c r="G4" s="280"/>
      <c r="H4" s="280"/>
      <c r="I4" s="280"/>
      <c r="J4" s="29" t="s">
        <v>15</v>
      </c>
      <c r="K4" s="22" t="s">
        <v>16</v>
      </c>
      <c r="L4" s="280"/>
      <c r="M4" s="29">
        <v>2022</v>
      </c>
      <c r="N4" s="29">
        <v>2023</v>
      </c>
      <c r="O4" s="29">
        <v>2022</v>
      </c>
      <c r="P4" s="29">
        <v>2023</v>
      </c>
      <c r="Q4" s="29">
        <v>2022</v>
      </c>
      <c r="R4" s="29">
        <v>2023</v>
      </c>
      <c r="S4" s="287"/>
    </row>
    <row r="5" spans="1:20">
      <c r="A5" s="27" t="s">
        <v>17</v>
      </c>
      <c r="B5" s="23" t="s">
        <v>18</v>
      </c>
      <c r="C5" s="27" t="s">
        <v>19</v>
      </c>
      <c r="D5" s="27" t="s">
        <v>20</v>
      </c>
      <c r="E5" s="27" t="s">
        <v>21</v>
      </c>
      <c r="F5" s="27" t="s">
        <v>22</v>
      </c>
      <c r="G5" s="30" t="s">
        <v>23</v>
      </c>
      <c r="H5" s="27" t="s">
        <v>24</v>
      </c>
      <c r="I5" s="27" t="s">
        <v>25</v>
      </c>
      <c r="J5" s="27" t="s">
        <v>26</v>
      </c>
      <c r="K5" s="21" t="s">
        <v>27</v>
      </c>
      <c r="L5" s="27" t="s">
        <v>28</v>
      </c>
      <c r="M5" s="27" t="s">
        <v>29</v>
      </c>
      <c r="N5" s="27" t="s">
        <v>30</v>
      </c>
      <c r="O5" s="27" t="s">
        <v>31</v>
      </c>
      <c r="P5" s="27" t="s">
        <v>32</v>
      </c>
      <c r="Q5" s="27" t="s">
        <v>33</v>
      </c>
      <c r="R5" s="27" t="s">
        <v>34</v>
      </c>
      <c r="S5" s="28" t="s">
        <v>35</v>
      </c>
    </row>
    <row r="6" spans="1:20" ht="276">
      <c r="A6" s="49">
        <v>1</v>
      </c>
      <c r="B6" s="50" t="s">
        <v>142</v>
      </c>
      <c r="C6" s="50" t="s">
        <v>563</v>
      </c>
      <c r="D6" s="50" t="s">
        <v>60</v>
      </c>
      <c r="E6" s="14" t="s">
        <v>1001</v>
      </c>
      <c r="F6" s="50" t="s">
        <v>61</v>
      </c>
      <c r="G6" s="14" t="s">
        <v>560</v>
      </c>
      <c r="H6" s="50" t="s">
        <v>132</v>
      </c>
      <c r="I6" s="50" t="s">
        <v>561</v>
      </c>
      <c r="J6" s="50" t="s">
        <v>564</v>
      </c>
      <c r="K6" s="51" t="s">
        <v>565</v>
      </c>
      <c r="L6" s="50" t="s">
        <v>91</v>
      </c>
      <c r="M6" s="50" t="s">
        <v>64</v>
      </c>
      <c r="N6" s="50" t="s">
        <v>66</v>
      </c>
      <c r="O6" s="64">
        <v>100000</v>
      </c>
      <c r="P6" s="64">
        <v>0</v>
      </c>
      <c r="Q6" s="64">
        <v>100000</v>
      </c>
      <c r="R6" s="64">
        <v>0</v>
      </c>
      <c r="S6" s="50" t="s">
        <v>157</v>
      </c>
    </row>
    <row r="7" spans="1:20" ht="309" customHeight="1">
      <c r="A7" s="49">
        <v>2</v>
      </c>
      <c r="B7" s="50" t="s">
        <v>569</v>
      </c>
      <c r="C7" s="50" t="s">
        <v>570</v>
      </c>
      <c r="D7" s="50" t="s">
        <v>60</v>
      </c>
      <c r="E7" s="14" t="s">
        <v>1002</v>
      </c>
      <c r="F7" s="50" t="s">
        <v>61</v>
      </c>
      <c r="G7" s="14" t="s">
        <v>566</v>
      </c>
      <c r="H7" s="50" t="s">
        <v>571</v>
      </c>
      <c r="I7" s="50" t="s">
        <v>567</v>
      </c>
      <c r="J7" s="50" t="s">
        <v>572</v>
      </c>
      <c r="K7" s="50">
        <v>1300</v>
      </c>
      <c r="L7" s="50" t="s">
        <v>568</v>
      </c>
      <c r="M7" s="50" t="s">
        <v>64</v>
      </c>
      <c r="N7" s="50" t="s">
        <v>66</v>
      </c>
      <c r="O7" s="69">
        <v>18544.5</v>
      </c>
      <c r="P7" s="64">
        <v>0</v>
      </c>
      <c r="Q7" s="64">
        <v>0</v>
      </c>
      <c r="R7" s="64">
        <v>0</v>
      </c>
      <c r="S7" s="50" t="s">
        <v>157</v>
      </c>
    </row>
    <row r="8" spans="1:20" ht="276">
      <c r="A8" s="50">
        <v>3</v>
      </c>
      <c r="B8" s="50" t="s">
        <v>575</v>
      </c>
      <c r="C8" s="50" t="s">
        <v>563</v>
      </c>
      <c r="D8" s="50" t="s">
        <v>60</v>
      </c>
      <c r="E8" s="14" t="s">
        <v>1003</v>
      </c>
      <c r="F8" s="50" t="s">
        <v>61</v>
      </c>
      <c r="G8" s="14" t="s">
        <v>573</v>
      </c>
      <c r="H8" s="50" t="s">
        <v>576</v>
      </c>
      <c r="I8" s="50" t="s">
        <v>71</v>
      </c>
      <c r="J8" s="50" t="s">
        <v>577</v>
      </c>
      <c r="K8" s="50" t="s">
        <v>578</v>
      </c>
      <c r="L8" s="50" t="s">
        <v>574</v>
      </c>
      <c r="M8" s="50" t="s">
        <v>64</v>
      </c>
      <c r="N8" s="50" t="s">
        <v>66</v>
      </c>
      <c r="O8" s="64">
        <v>2054.16</v>
      </c>
      <c r="P8" s="64">
        <v>0</v>
      </c>
      <c r="Q8" s="64">
        <v>0</v>
      </c>
      <c r="R8" s="64">
        <v>0</v>
      </c>
      <c r="S8" s="50" t="s">
        <v>157</v>
      </c>
    </row>
    <row r="9" spans="1:20" ht="276">
      <c r="A9" s="50">
        <v>4</v>
      </c>
      <c r="B9" s="50" t="s">
        <v>142</v>
      </c>
      <c r="C9" s="50" t="s">
        <v>563</v>
      </c>
      <c r="D9" s="50" t="s">
        <v>60</v>
      </c>
      <c r="E9" s="14" t="s">
        <v>1001</v>
      </c>
      <c r="F9" s="50" t="s">
        <v>61</v>
      </c>
      <c r="G9" s="14" t="s">
        <v>560</v>
      </c>
      <c r="H9" s="50" t="s">
        <v>132</v>
      </c>
      <c r="I9" s="50" t="s">
        <v>561</v>
      </c>
      <c r="J9" s="50" t="s">
        <v>564</v>
      </c>
      <c r="K9" s="51" t="s">
        <v>565</v>
      </c>
      <c r="L9" s="50" t="s">
        <v>91</v>
      </c>
      <c r="M9" s="50" t="s">
        <v>66</v>
      </c>
      <c r="N9" s="50" t="s">
        <v>64</v>
      </c>
      <c r="O9" s="64">
        <v>0</v>
      </c>
      <c r="P9" s="64">
        <v>110000</v>
      </c>
      <c r="Q9" s="64">
        <v>0</v>
      </c>
      <c r="R9" s="64">
        <v>110000</v>
      </c>
      <c r="S9" s="50" t="s">
        <v>157</v>
      </c>
    </row>
    <row r="10" spans="1:20" ht="264">
      <c r="A10" s="50">
        <v>5</v>
      </c>
      <c r="B10" s="50" t="s">
        <v>569</v>
      </c>
      <c r="C10" s="50" t="s">
        <v>570</v>
      </c>
      <c r="D10" s="50" t="s">
        <v>60</v>
      </c>
      <c r="E10" s="14" t="s">
        <v>1002</v>
      </c>
      <c r="F10" s="50" t="s">
        <v>61</v>
      </c>
      <c r="G10" s="14" t="s">
        <v>774</v>
      </c>
      <c r="H10" s="50" t="s">
        <v>571</v>
      </c>
      <c r="I10" s="50" t="s">
        <v>567</v>
      </c>
      <c r="J10" s="50" t="s">
        <v>572</v>
      </c>
      <c r="K10" s="50">
        <v>1300</v>
      </c>
      <c r="L10" s="50" t="s">
        <v>568</v>
      </c>
      <c r="M10" s="50" t="s">
        <v>764</v>
      </c>
      <c r="N10" s="50" t="s">
        <v>64</v>
      </c>
      <c r="O10" s="69">
        <v>0</v>
      </c>
      <c r="P10" s="69">
        <v>18544.5</v>
      </c>
      <c r="Q10" s="64">
        <v>0</v>
      </c>
      <c r="R10" s="69">
        <v>0</v>
      </c>
      <c r="S10" s="50" t="s">
        <v>157</v>
      </c>
    </row>
    <row r="11" spans="1:20" ht="276">
      <c r="A11" s="50">
        <v>6</v>
      </c>
      <c r="B11" s="50" t="s">
        <v>575</v>
      </c>
      <c r="C11" s="50" t="s">
        <v>563</v>
      </c>
      <c r="D11" s="50" t="s">
        <v>60</v>
      </c>
      <c r="E11" s="14" t="s">
        <v>1003</v>
      </c>
      <c r="F11" s="50" t="s">
        <v>61</v>
      </c>
      <c r="G11" s="14" t="s">
        <v>573</v>
      </c>
      <c r="H11" s="50" t="s">
        <v>576</v>
      </c>
      <c r="I11" s="50" t="s">
        <v>71</v>
      </c>
      <c r="J11" s="50" t="s">
        <v>109</v>
      </c>
      <c r="K11" s="50" t="s">
        <v>578</v>
      </c>
      <c r="L11" s="50" t="s">
        <v>574</v>
      </c>
      <c r="M11" s="50" t="s">
        <v>764</v>
      </c>
      <c r="N11" s="50" t="s">
        <v>64</v>
      </c>
      <c r="O11" s="64">
        <v>0</v>
      </c>
      <c r="P11" s="64">
        <v>2054.16</v>
      </c>
      <c r="Q11" s="64">
        <v>0</v>
      </c>
      <c r="R11" s="64">
        <v>0</v>
      </c>
      <c r="S11" s="50" t="s">
        <v>157</v>
      </c>
    </row>
    <row r="12" spans="1:20" ht="15.75" thickBot="1"/>
    <row r="13" spans="1:20">
      <c r="N13" s="370"/>
      <c r="O13" s="371"/>
      <c r="P13" s="377" t="s">
        <v>147</v>
      </c>
      <c r="Q13" s="374" t="s">
        <v>148</v>
      </c>
      <c r="R13" s="291"/>
      <c r="S13" s="321" t="s">
        <v>375</v>
      </c>
    </row>
    <row r="14" spans="1:20">
      <c r="N14" s="372"/>
      <c r="O14" s="373"/>
      <c r="P14" s="339"/>
      <c r="Q14" s="140">
        <v>2022</v>
      </c>
      <c r="R14" s="140">
        <v>2023</v>
      </c>
      <c r="S14" s="340"/>
    </row>
    <row r="15" spans="1:20" ht="15.75" thickBot="1">
      <c r="N15" s="375" t="s">
        <v>38</v>
      </c>
      <c r="O15" s="376"/>
      <c r="P15" s="200">
        <v>6</v>
      </c>
      <c r="Q15" s="201">
        <f>Q11+Q10+Q9+Q8+Q7+Q6</f>
        <v>100000</v>
      </c>
      <c r="R15" s="201">
        <f>R11+R9+R10+R8+R7+R6</f>
        <v>110000</v>
      </c>
      <c r="S15" s="202">
        <f>Q15+R15</f>
        <v>210000</v>
      </c>
    </row>
  </sheetData>
  <mergeCells count="2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N13:O14"/>
    <mergeCell ref="Q13:R13"/>
    <mergeCell ref="S13:S14"/>
    <mergeCell ref="N15:O15"/>
    <mergeCell ref="P13:P1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F1" zoomScale="85" zoomScaleNormal="85" workbookViewId="0">
      <selection activeCell="M33" sqref="M33"/>
    </sheetView>
  </sheetViews>
  <sheetFormatPr defaultColWidth="9.140625" defaultRowHeight="15"/>
  <cols>
    <col min="1" max="1" width="5" style="15" customWidth="1"/>
    <col min="2" max="2" width="19.7109375" style="15" customWidth="1"/>
    <col min="3" max="3" width="43.140625" style="15" customWidth="1"/>
    <col min="4" max="4" width="28.42578125" style="15" customWidth="1"/>
    <col min="5" max="5" width="36.42578125" style="15" customWidth="1"/>
    <col min="6" max="7" width="22.140625" style="15" customWidth="1"/>
    <col min="8" max="8" width="49.85546875" style="15" customWidth="1"/>
    <col min="9" max="9" width="17.85546875" style="15" customWidth="1"/>
    <col min="10" max="10" width="23.28515625" style="15" customWidth="1"/>
    <col min="11" max="11" width="15.140625" style="15" customWidth="1"/>
    <col min="12" max="12" width="26.7109375" style="15" customWidth="1"/>
    <col min="13" max="13" width="12.7109375" style="15" customWidth="1"/>
    <col min="14" max="14" width="11.140625" style="15" customWidth="1"/>
    <col min="15" max="15" width="12.7109375" style="15" customWidth="1"/>
    <col min="16" max="16" width="15.85546875" style="15" customWidth="1"/>
    <col min="17" max="17" width="15.42578125" style="15" customWidth="1"/>
    <col min="18" max="18" width="16.140625" style="15" customWidth="1"/>
    <col min="19" max="19" width="18" style="15" customWidth="1"/>
    <col min="20" max="20" width="11" style="15" bestFit="1" customWidth="1"/>
    <col min="21" max="16384" width="9.140625" style="15"/>
  </cols>
  <sheetData>
    <row r="1" spans="1:20" ht="15.75">
      <c r="A1" s="388" t="s">
        <v>912</v>
      </c>
      <c r="B1" s="388"/>
      <c r="C1" s="388"/>
      <c r="D1" s="388"/>
      <c r="E1" s="388"/>
      <c r="F1" s="388"/>
      <c r="G1" s="388"/>
      <c r="H1" s="388"/>
      <c r="I1" s="388"/>
      <c r="J1" s="388"/>
      <c r="K1" s="389"/>
      <c r="L1" s="389"/>
      <c r="M1" s="389"/>
      <c r="N1" s="389"/>
      <c r="O1" s="389"/>
      <c r="P1" s="389"/>
      <c r="Q1" s="389"/>
      <c r="R1" s="389"/>
      <c r="S1" s="389"/>
      <c r="T1" s="389"/>
    </row>
    <row r="3" spans="1:20" ht="42.75" customHeight="1">
      <c r="A3" s="279" t="s">
        <v>0</v>
      </c>
      <c r="B3" s="279" t="s">
        <v>1</v>
      </c>
      <c r="C3" s="279" t="s">
        <v>2</v>
      </c>
      <c r="D3" s="279" t="s">
        <v>3</v>
      </c>
      <c r="E3" s="279" t="s">
        <v>4</v>
      </c>
      <c r="F3" s="279" t="s">
        <v>5</v>
      </c>
      <c r="G3" s="279" t="s">
        <v>6</v>
      </c>
      <c r="H3" s="279" t="s">
        <v>7</v>
      </c>
      <c r="I3" s="279" t="s">
        <v>8</v>
      </c>
      <c r="J3" s="281" t="s">
        <v>9</v>
      </c>
      <c r="K3" s="282"/>
      <c r="L3" s="279" t="s">
        <v>10</v>
      </c>
      <c r="M3" s="283" t="s">
        <v>11</v>
      </c>
      <c r="N3" s="284"/>
      <c r="O3" s="281" t="s">
        <v>12</v>
      </c>
      <c r="P3" s="282"/>
      <c r="Q3" s="285" t="s">
        <v>13</v>
      </c>
      <c r="R3" s="285"/>
      <c r="S3" s="286" t="s">
        <v>14</v>
      </c>
    </row>
    <row r="4" spans="1:20">
      <c r="A4" s="280"/>
      <c r="B4" s="280"/>
      <c r="C4" s="280"/>
      <c r="D4" s="280"/>
      <c r="E4" s="280"/>
      <c r="F4" s="280"/>
      <c r="G4" s="280"/>
      <c r="H4" s="280"/>
      <c r="I4" s="280"/>
      <c r="J4" s="29" t="s">
        <v>15</v>
      </c>
      <c r="K4" s="22" t="s">
        <v>16</v>
      </c>
      <c r="L4" s="280"/>
      <c r="M4" s="29">
        <v>2022</v>
      </c>
      <c r="N4" s="29">
        <v>2023</v>
      </c>
      <c r="O4" s="29">
        <v>2022</v>
      </c>
      <c r="P4" s="29">
        <v>2023</v>
      </c>
      <c r="Q4" s="29">
        <v>2022</v>
      </c>
      <c r="R4" s="29">
        <v>2023</v>
      </c>
      <c r="S4" s="287"/>
    </row>
    <row r="5" spans="1:20">
      <c r="A5" s="27" t="s">
        <v>17</v>
      </c>
      <c r="B5" s="23" t="s">
        <v>18</v>
      </c>
      <c r="C5" s="27" t="s">
        <v>19</v>
      </c>
      <c r="D5" s="27" t="s">
        <v>20</v>
      </c>
      <c r="E5" s="27" t="s">
        <v>21</v>
      </c>
      <c r="F5" s="27" t="s">
        <v>22</v>
      </c>
      <c r="G5" s="30" t="s">
        <v>23</v>
      </c>
      <c r="H5" s="27" t="s">
        <v>24</v>
      </c>
      <c r="I5" s="27" t="s">
        <v>25</v>
      </c>
      <c r="J5" s="27" t="s">
        <v>26</v>
      </c>
      <c r="K5" s="21" t="s">
        <v>27</v>
      </c>
      <c r="L5" s="27" t="s">
        <v>28</v>
      </c>
      <c r="M5" s="27" t="s">
        <v>29</v>
      </c>
      <c r="N5" s="27" t="s">
        <v>30</v>
      </c>
      <c r="O5" s="27" t="s">
        <v>31</v>
      </c>
      <c r="P5" s="27" t="s">
        <v>32</v>
      </c>
      <c r="Q5" s="27" t="s">
        <v>33</v>
      </c>
      <c r="R5" s="27" t="s">
        <v>34</v>
      </c>
      <c r="S5" s="28" t="s">
        <v>35</v>
      </c>
    </row>
    <row r="6" spans="1:20" ht="312" customHeight="1">
      <c r="A6" s="50">
        <v>1</v>
      </c>
      <c r="B6" s="50" t="s">
        <v>59</v>
      </c>
      <c r="C6" s="50" t="s">
        <v>644</v>
      </c>
      <c r="D6" s="50" t="s">
        <v>92</v>
      </c>
      <c r="E6" s="50" t="s">
        <v>640</v>
      </c>
      <c r="F6" s="50" t="s">
        <v>61</v>
      </c>
      <c r="G6" s="14" t="s">
        <v>309</v>
      </c>
      <c r="H6" s="50" t="s">
        <v>310</v>
      </c>
      <c r="I6" s="50" t="s">
        <v>71</v>
      </c>
      <c r="J6" s="50" t="s">
        <v>311</v>
      </c>
      <c r="K6" s="51" t="s">
        <v>312</v>
      </c>
      <c r="L6" s="50" t="s">
        <v>93</v>
      </c>
      <c r="M6" s="50" t="s">
        <v>64</v>
      </c>
      <c r="N6" s="50" t="s">
        <v>66</v>
      </c>
      <c r="O6" s="64">
        <v>0</v>
      </c>
      <c r="P6" s="64">
        <v>0</v>
      </c>
      <c r="Q6" s="64">
        <v>0</v>
      </c>
      <c r="R6" s="64">
        <v>0</v>
      </c>
      <c r="S6" s="50" t="s">
        <v>579</v>
      </c>
    </row>
    <row r="7" spans="1:20" ht="300" customHeight="1">
      <c r="A7" s="50">
        <v>2</v>
      </c>
      <c r="B7" s="50" t="s">
        <v>59</v>
      </c>
      <c r="C7" s="50" t="s">
        <v>645</v>
      </c>
      <c r="D7" s="50" t="s">
        <v>201</v>
      </c>
      <c r="E7" s="50" t="s">
        <v>641</v>
      </c>
      <c r="F7" s="50" t="s">
        <v>61</v>
      </c>
      <c r="G7" s="14" t="s">
        <v>313</v>
      </c>
      <c r="H7" s="50" t="s">
        <v>314</v>
      </c>
      <c r="I7" s="50" t="s">
        <v>315</v>
      </c>
      <c r="J7" s="50" t="s">
        <v>316</v>
      </c>
      <c r="K7" s="51" t="s">
        <v>317</v>
      </c>
      <c r="L7" s="50" t="s">
        <v>318</v>
      </c>
      <c r="M7" s="50" t="s">
        <v>64</v>
      </c>
      <c r="N7" s="50" t="s">
        <v>66</v>
      </c>
      <c r="O7" s="64">
        <v>45000</v>
      </c>
      <c r="P7" s="64">
        <v>0</v>
      </c>
      <c r="Q7" s="64">
        <v>45000</v>
      </c>
      <c r="R7" s="64">
        <v>0</v>
      </c>
      <c r="S7" s="50" t="s">
        <v>579</v>
      </c>
    </row>
    <row r="8" spans="1:20" ht="300" customHeight="1">
      <c r="A8" s="50">
        <v>3</v>
      </c>
      <c r="B8" s="50" t="s">
        <v>59</v>
      </c>
      <c r="C8" s="50" t="s">
        <v>647</v>
      </c>
      <c r="D8" s="50" t="s">
        <v>60</v>
      </c>
      <c r="E8" s="50" t="s">
        <v>642</v>
      </c>
      <c r="F8" s="50" t="s">
        <v>61</v>
      </c>
      <c r="G8" s="14" t="s">
        <v>319</v>
      </c>
      <c r="H8" s="50" t="s">
        <v>320</v>
      </c>
      <c r="I8" s="50" t="s">
        <v>646</v>
      </c>
      <c r="J8" s="50" t="s">
        <v>321</v>
      </c>
      <c r="K8" s="51" t="s">
        <v>648</v>
      </c>
      <c r="L8" s="56" t="s">
        <v>322</v>
      </c>
      <c r="M8" s="50" t="s">
        <v>323</v>
      </c>
      <c r="N8" s="50" t="s">
        <v>66</v>
      </c>
      <c r="O8" s="64">
        <v>50750.1</v>
      </c>
      <c r="P8" s="64">
        <v>0</v>
      </c>
      <c r="Q8" s="64">
        <v>50750.1</v>
      </c>
      <c r="R8" s="64">
        <v>0</v>
      </c>
      <c r="S8" s="50" t="s">
        <v>579</v>
      </c>
    </row>
    <row r="9" spans="1:20" ht="180">
      <c r="A9" s="50">
        <v>4</v>
      </c>
      <c r="B9" s="50" t="s">
        <v>59</v>
      </c>
      <c r="C9" s="50" t="s">
        <v>650</v>
      </c>
      <c r="D9" s="50" t="s">
        <v>94</v>
      </c>
      <c r="E9" s="50" t="s">
        <v>643</v>
      </c>
      <c r="F9" s="50" t="s">
        <v>61</v>
      </c>
      <c r="G9" s="14" t="s">
        <v>324</v>
      </c>
      <c r="H9" s="50" t="s">
        <v>325</v>
      </c>
      <c r="I9" s="50" t="s">
        <v>649</v>
      </c>
      <c r="J9" s="50" t="s">
        <v>326</v>
      </c>
      <c r="K9" s="50" t="s">
        <v>327</v>
      </c>
      <c r="L9" s="50" t="s">
        <v>328</v>
      </c>
      <c r="M9" s="50" t="s">
        <v>329</v>
      </c>
      <c r="N9" s="50" t="s">
        <v>66</v>
      </c>
      <c r="O9" s="64">
        <v>4249.8999999999996</v>
      </c>
      <c r="P9" s="64">
        <v>0</v>
      </c>
      <c r="Q9" s="64">
        <v>4249.8999999999996</v>
      </c>
      <c r="R9" s="64">
        <v>0</v>
      </c>
      <c r="S9" s="50" t="s">
        <v>579</v>
      </c>
    </row>
    <row r="10" spans="1:20" ht="15.75" thickBot="1">
      <c r="A10"/>
      <c r="B10"/>
      <c r="C10"/>
      <c r="D10"/>
      <c r="E10"/>
      <c r="F10"/>
      <c r="G10"/>
      <c r="H10"/>
      <c r="I10"/>
      <c r="J10"/>
      <c r="K10"/>
      <c r="L10"/>
      <c r="M10"/>
      <c r="N10"/>
      <c r="O10"/>
      <c r="P10"/>
      <c r="Q10"/>
      <c r="R10"/>
      <c r="S10"/>
    </row>
    <row r="11" spans="1:20" ht="15.75" thickTop="1">
      <c r="A11"/>
      <c r="B11"/>
      <c r="C11"/>
      <c r="D11"/>
      <c r="E11"/>
      <c r="F11"/>
      <c r="G11"/>
      <c r="H11"/>
      <c r="I11"/>
      <c r="J11"/>
      <c r="K11"/>
      <c r="L11"/>
      <c r="M11"/>
      <c r="N11" s="380"/>
      <c r="O11" s="381"/>
      <c r="P11" s="383" t="s">
        <v>36</v>
      </c>
      <c r="Q11" s="384" t="s">
        <v>37</v>
      </c>
      <c r="R11" s="385"/>
      <c r="S11" s="386" t="s">
        <v>375</v>
      </c>
    </row>
    <row r="12" spans="1:20">
      <c r="A12"/>
      <c r="B12"/>
      <c r="C12"/>
      <c r="D12"/>
      <c r="E12"/>
      <c r="F12"/>
      <c r="G12"/>
      <c r="H12"/>
      <c r="I12"/>
      <c r="J12"/>
      <c r="K12"/>
      <c r="L12"/>
      <c r="M12"/>
      <c r="N12" s="382"/>
      <c r="O12" s="301"/>
      <c r="P12" s="289"/>
      <c r="Q12" s="65">
        <v>2022</v>
      </c>
      <c r="R12" s="65">
        <v>2023</v>
      </c>
      <c r="S12" s="387"/>
    </row>
    <row r="13" spans="1:20" ht="15.75" thickBot="1">
      <c r="A13"/>
      <c r="B13"/>
      <c r="C13"/>
      <c r="D13"/>
      <c r="E13"/>
      <c r="F13"/>
      <c r="G13"/>
      <c r="H13"/>
      <c r="I13"/>
      <c r="J13"/>
      <c r="K13"/>
      <c r="L13"/>
      <c r="M13"/>
      <c r="N13" s="378" t="s">
        <v>38</v>
      </c>
      <c r="O13" s="379"/>
      <c r="P13" s="126">
        <v>4</v>
      </c>
      <c r="Q13" s="127">
        <f>Q9+Q8+Q7+Q6</f>
        <v>100000</v>
      </c>
      <c r="R13" s="127">
        <v>0</v>
      </c>
      <c r="S13" s="128">
        <f>Q13+R13</f>
        <v>100000</v>
      </c>
    </row>
    <row r="14" spans="1:20" ht="15.75" thickTop="1">
      <c r="P14" s="2"/>
    </row>
    <row r="15" spans="1:20">
      <c r="P15" s="2"/>
    </row>
    <row r="17" spans="19:19">
      <c r="S17" s="63"/>
    </row>
  </sheetData>
  <mergeCells count="2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N13:O13"/>
    <mergeCell ref="S3:S4"/>
    <mergeCell ref="N11:O12"/>
    <mergeCell ref="P11:P12"/>
    <mergeCell ref="Q11:R11"/>
    <mergeCell ref="S11:S1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zoomScale="50" zoomScaleNormal="50" workbookViewId="0">
      <selection activeCell="R33" sqref="R33"/>
    </sheetView>
  </sheetViews>
  <sheetFormatPr defaultColWidth="9.140625" defaultRowHeight="15"/>
  <cols>
    <col min="1" max="1" width="7.28515625" customWidth="1"/>
    <col min="2" max="2" width="19.42578125" bestFit="1" customWidth="1"/>
    <col min="3" max="3" width="52.28515625" customWidth="1"/>
    <col min="4" max="4" width="20.28515625" bestFit="1" customWidth="1"/>
    <col min="5" max="5" width="32.140625" customWidth="1"/>
    <col min="6" max="6" width="22.140625" customWidth="1"/>
    <col min="7" max="7" width="17" customWidth="1"/>
    <col min="8" max="8" width="49.85546875" customWidth="1"/>
    <col min="9" max="9" width="23.5703125" customWidth="1"/>
    <col min="10" max="10" width="23.28515625" customWidth="1"/>
    <col min="11" max="11" width="22" style="2" customWidth="1"/>
    <col min="12" max="12" width="26.7109375" customWidth="1"/>
    <col min="13" max="13" width="16.7109375" style="2" customWidth="1"/>
    <col min="14" max="14" width="15.5703125" style="2" customWidth="1"/>
    <col min="15" max="15" width="18.7109375" style="2" customWidth="1"/>
    <col min="16" max="16" width="17" style="2" customWidth="1"/>
    <col min="17" max="17" width="17.140625" customWidth="1"/>
    <col min="18" max="18" width="18" customWidth="1"/>
    <col min="19" max="19" width="23.5703125" customWidth="1"/>
    <col min="20" max="20" width="19.28515625" customWidth="1"/>
  </cols>
  <sheetData>
    <row r="1" spans="1:20" ht="15.75">
      <c r="A1" s="314" t="s">
        <v>911</v>
      </c>
      <c r="B1" s="314"/>
      <c r="C1" s="314"/>
      <c r="D1" s="314"/>
      <c r="E1" s="314"/>
      <c r="F1" s="314"/>
      <c r="G1" s="314"/>
      <c r="H1" s="314"/>
      <c r="I1" s="314"/>
      <c r="J1" s="314"/>
      <c r="K1" s="393"/>
      <c r="L1" s="393"/>
      <c r="M1" s="393"/>
      <c r="N1" s="393"/>
      <c r="O1" s="393"/>
      <c r="P1" s="393"/>
      <c r="Q1" s="393"/>
      <c r="R1" s="393"/>
      <c r="S1" s="393"/>
      <c r="T1" s="393"/>
    </row>
    <row r="3" spans="1:20" ht="42.75" customHeight="1">
      <c r="A3" s="279" t="s">
        <v>0</v>
      </c>
      <c r="B3" s="279" t="s">
        <v>1</v>
      </c>
      <c r="C3" s="279" t="s">
        <v>2</v>
      </c>
      <c r="D3" s="279" t="s">
        <v>3</v>
      </c>
      <c r="E3" s="279" t="s">
        <v>4</v>
      </c>
      <c r="F3" s="279" t="s">
        <v>5</v>
      </c>
      <c r="G3" s="279" t="s">
        <v>6</v>
      </c>
      <c r="H3" s="279" t="s">
        <v>7</v>
      </c>
      <c r="I3" s="279" t="s">
        <v>8</v>
      </c>
      <c r="J3" s="281" t="s">
        <v>9</v>
      </c>
      <c r="K3" s="282"/>
      <c r="L3" s="279" t="s">
        <v>10</v>
      </c>
      <c r="M3" s="283" t="s">
        <v>11</v>
      </c>
      <c r="N3" s="284"/>
      <c r="O3" s="281" t="s">
        <v>12</v>
      </c>
      <c r="P3" s="282"/>
      <c r="Q3" s="285" t="s">
        <v>13</v>
      </c>
      <c r="R3" s="285"/>
      <c r="S3" s="286" t="s">
        <v>14</v>
      </c>
    </row>
    <row r="4" spans="1:20">
      <c r="A4" s="280"/>
      <c r="B4" s="280"/>
      <c r="C4" s="280"/>
      <c r="D4" s="280"/>
      <c r="E4" s="280"/>
      <c r="F4" s="280"/>
      <c r="G4" s="280"/>
      <c r="H4" s="280"/>
      <c r="I4" s="280"/>
      <c r="J4" s="29" t="s">
        <v>15</v>
      </c>
      <c r="K4" s="22" t="s">
        <v>16</v>
      </c>
      <c r="L4" s="280"/>
      <c r="M4" s="29">
        <v>2022</v>
      </c>
      <c r="N4" s="29">
        <v>2023</v>
      </c>
      <c r="O4" s="29">
        <v>2022</v>
      </c>
      <c r="P4" s="29">
        <v>2023</v>
      </c>
      <c r="Q4" s="29">
        <v>2022</v>
      </c>
      <c r="R4" s="29">
        <v>2023</v>
      </c>
      <c r="S4" s="287"/>
    </row>
    <row r="5" spans="1:20" ht="15.75" thickBot="1">
      <c r="A5" s="27" t="s">
        <v>17</v>
      </c>
      <c r="B5" s="23" t="s">
        <v>18</v>
      </c>
      <c r="C5" s="27" t="s">
        <v>19</v>
      </c>
      <c r="D5" s="27" t="s">
        <v>20</v>
      </c>
      <c r="E5" s="27" t="s">
        <v>21</v>
      </c>
      <c r="F5" s="27" t="s">
        <v>22</v>
      </c>
      <c r="G5" s="30" t="s">
        <v>23</v>
      </c>
      <c r="H5" s="27" t="s">
        <v>24</v>
      </c>
      <c r="I5" s="27" t="s">
        <v>25</v>
      </c>
      <c r="J5" s="27" t="s">
        <v>26</v>
      </c>
      <c r="K5" s="21" t="s">
        <v>27</v>
      </c>
      <c r="L5" s="27" t="s">
        <v>28</v>
      </c>
      <c r="M5" s="27" t="s">
        <v>29</v>
      </c>
      <c r="N5" s="27" t="s">
        <v>30</v>
      </c>
      <c r="O5" s="27" t="s">
        <v>31</v>
      </c>
      <c r="P5" s="27" t="s">
        <v>32</v>
      </c>
      <c r="Q5" s="27" t="s">
        <v>33</v>
      </c>
      <c r="R5" s="27" t="s">
        <v>34</v>
      </c>
      <c r="S5" s="28" t="s">
        <v>35</v>
      </c>
    </row>
    <row r="6" spans="1:20" s="1" customFormat="1" ht="252">
      <c r="A6" s="49">
        <v>1</v>
      </c>
      <c r="B6" s="50" t="s">
        <v>68</v>
      </c>
      <c r="C6" s="24" t="s">
        <v>651</v>
      </c>
      <c r="D6" s="24" t="s">
        <v>92</v>
      </c>
      <c r="E6" s="24" t="s">
        <v>198</v>
      </c>
      <c r="F6" s="25" t="s">
        <v>75</v>
      </c>
      <c r="G6" s="14" t="s">
        <v>197</v>
      </c>
      <c r="H6" s="50" t="s">
        <v>95</v>
      </c>
      <c r="I6" s="50" t="s">
        <v>199</v>
      </c>
      <c r="J6" s="50" t="s">
        <v>200</v>
      </c>
      <c r="K6" s="51" t="s">
        <v>755</v>
      </c>
      <c r="L6" s="50" t="s">
        <v>96</v>
      </c>
      <c r="M6" s="50" t="s">
        <v>64</v>
      </c>
      <c r="N6" s="50" t="s">
        <v>64</v>
      </c>
      <c r="O6" s="64">
        <v>48000</v>
      </c>
      <c r="P6" s="64">
        <v>55000</v>
      </c>
      <c r="Q6" s="64">
        <v>0</v>
      </c>
      <c r="R6" s="64">
        <v>0</v>
      </c>
      <c r="S6" s="50" t="s">
        <v>158</v>
      </c>
    </row>
    <row r="7" spans="1:20" s="1" customFormat="1" ht="276">
      <c r="A7" s="49">
        <v>2</v>
      </c>
      <c r="B7" s="50" t="s">
        <v>68</v>
      </c>
      <c r="C7" s="24" t="s">
        <v>651</v>
      </c>
      <c r="D7" s="50" t="s">
        <v>201</v>
      </c>
      <c r="E7" s="50" t="s">
        <v>214</v>
      </c>
      <c r="F7" s="50" t="s">
        <v>202</v>
      </c>
      <c r="G7" s="14" t="s">
        <v>203</v>
      </c>
      <c r="H7" s="50" t="s">
        <v>215</v>
      </c>
      <c r="I7" s="50" t="s">
        <v>204</v>
      </c>
      <c r="J7" s="50" t="s">
        <v>205</v>
      </c>
      <c r="K7" s="51" t="s">
        <v>756</v>
      </c>
      <c r="L7" s="50" t="s">
        <v>206</v>
      </c>
      <c r="M7" s="50" t="s">
        <v>64</v>
      </c>
      <c r="N7" s="50" t="s">
        <v>64</v>
      </c>
      <c r="O7" s="64">
        <v>0</v>
      </c>
      <c r="P7" s="64">
        <v>0</v>
      </c>
      <c r="Q7" s="64">
        <v>0</v>
      </c>
      <c r="R7" s="64">
        <v>0</v>
      </c>
      <c r="S7" s="50" t="s">
        <v>158</v>
      </c>
    </row>
    <row r="8" spans="1:20" ht="252">
      <c r="A8" s="56">
        <v>3</v>
      </c>
      <c r="B8" s="50" t="s">
        <v>68</v>
      </c>
      <c r="C8" s="24" t="s">
        <v>651</v>
      </c>
      <c r="D8" s="50" t="s">
        <v>207</v>
      </c>
      <c r="E8" s="50" t="s">
        <v>1004</v>
      </c>
      <c r="F8" s="50" t="s">
        <v>202</v>
      </c>
      <c r="G8" s="14" t="s">
        <v>208</v>
      </c>
      <c r="H8" s="50" t="s">
        <v>217</v>
      </c>
      <c r="I8" s="50" t="s">
        <v>216</v>
      </c>
      <c r="J8" s="50" t="s">
        <v>213</v>
      </c>
      <c r="K8" s="50" t="s">
        <v>758</v>
      </c>
      <c r="L8" s="50" t="s">
        <v>209</v>
      </c>
      <c r="M8" s="50" t="s">
        <v>64</v>
      </c>
      <c r="N8" s="50" t="s">
        <v>64</v>
      </c>
      <c r="O8" s="64">
        <v>67500</v>
      </c>
      <c r="P8" s="64">
        <v>70000</v>
      </c>
      <c r="Q8" s="64">
        <v>67500</v>
      </c>
      <c r="R8" s="64">
        <v>70000</v>
      </c>
      <c r="S8" s="50" t="s">
        <v>158</v>
      </c>
    </row>
    <row r="9" spans="1:20" ht="276">
      <c r="A9" s="56">
        <v>4</v>
      </c>
      <c r="B9" s="50" t="s">
        <v>68</v>
      </c>
      <c r="C9" s="50" t="s">
        <v>220</v>
      </c>
      <c r="D9" s="50" t="s">
        <v>207</v>
      </c>
      <c r="E9" s="50" t="s">
        <v>219</v>
      </c>
      <c r="F9" s="50" t="s">
        <v>202</v>
      </c>
      <c r="G9" s="14" t="s">
        <v>210</v>
      </c>
      <c r="H9" s="50" t="s">
        <v>211</v>
      </c>
      <c r="I9" s="50" t="s">
        <v>212</v>
      </c>
      <c r="J9" s="50" t="s">
        <v>218</v>
      </c>
      <c r="K9" s="50" t="s">
        <v>757</v>
      </c>
      <c r="L9" s="50" t="s">
        <v>116</v>
      </c>
      <c r="M9" s="50" t="s">
        <v>64</v>
      </c>
      <c r="N9" s="50" t="s">
        <v>64</v>
      </c>
      <c r="O9" s="64">
        <v>17000</v>
      </c>
      <c r="P9" s="64">
        <v>40000</v>
      </c>
      <c r="Q9" s="64">
        <v>17000</v>
      </c>
      <c r="R9" s="64">
        <v>40000</v>
      </c>
      <c r="S9" s="50" t="s">
        <v>158</v>
      </c>
    </row>
    <row r="10" spans="1:20" ht="15.75" thickBot="1"/>
    <row r="11" spans="1:20">
      <c r="N11" s="390"/>
      <c r="O11" s="371"/>
      <c r="P11" s="377" t="s">
        <v>147</v>
      </c>
      <c r="Q11" s="374" t="s">
        <v>148</v>
      </c>
      <c r="R11" s="291"/>
      <c r="S11" s="391" t="s">
        <v>375</v>
      </c>
    </row>
    <row r="12" spans="1:20">
      <c r="N12" s="372"/>
      <c r="O12" s="373"/>
      <c r="P12" s="339"/>
      <c r="Q12" s="140">
        <v>2022</v>
      </c>
      <c r="R12" s="140">
        <v>2023</v>
      </c>
      <c r="S12" s="392"/>
    </row>
    <row r="13" spans="1:20" ht="15.75" thickBot="1">
      <c r="N13" s="375" t="s">
        <v>38</v>
      </c>
      <c r="O13" s="376"/>
      <c r="P13" s="224">
        <v>4</v>
      </c>
      <c r="Q13" s="207">
        <f>Q9+Q8+Q7+Q6</f>
        <v>84500</v>
      </c>
      <c r="R13" s="207">
        <f>R9+R8+R7+R6</f>
        <v>110000</v>
      </c>
      <c r="S13" s="225">
        <f>Q13+R13</f>
        <v>194500</v>
      </c>
    </row>
  </sheetData>
  <mergeCells count="2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N13:O13"/>
    <mergeCell ref="P11:P12"/>
    <mergeCell ref="S3:S4"/>
    <mergeCell ref="N11:O12"/>
    <mergeCell ref="S11:S12"/>
    <mergeCell ref="Q11:R1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G1" zoomScaleNormal="100" workbookViewId="0">
      <pane ySplit="3" topLeftCell="A13" activePane="bottomLeft" state="frozen"/>
      <selection activeCell="A3" sqref="A3"/>
      <selection pane="bottomLeft" activeCell="O18" sqref="O18"/>
    </sheetView>
  </sheetViews>
  <sheetFormatPr defaultColWidth="9.140625" defaultRowHeight="15"/>
  <cols>
    <col min="1" max="1" width="3.85546875" bestFit="1" customWidth="1"/>
    <col min="2" max="2" width="14.85546875" customWidth="1"/>
    <col min="3" max="3" width="66.28515625" customWidth="1"/>
    <col min="4" max="4" width="19.140625" customWidth="1"/>
    <col min="5" max="5" width="48.28515625" customWidth="1"/>
    <col min="6" max="6" width="17.28515625" customWidth="1"/>
    <col min="7" max="7" width="23" customWidth="1"/>
    <col min="8" max="8" width="64" customWidth="1"/>
    <col min="9" max="9" width="17" customWidth="1"/>
    <col min="10" max="10" width="16.28515625" customWidth="1"/>
    <col min="12" max="12" width="20.85546875" customWidth="1"/>
    <col min="13" max="13" width="9.28515625" bestFit="1" customWidth="1"/>
    <col min="14" max="14" width="13.140625" customWidth="1"/>
    <col min="15" max="15" width="12.7109375" bestFit="1" customWidth="1"/>
    <col min="16" max="16" width="12.5703125" customWidth="1"/>
    <col min="17" max="17" width="17.85546875" customWidth="1"/>
    <col min="18" max="18" width="17.140625" customWidth="1"/>
    <col min="19" max="19" width="19.85546875" customWidth="1"/>
  </cols>
  <sheetData>
    <row r="1" spans="1:20" ht="15.75">
      <c r="A1" s="314" t="s">
        <v>910</v>
      </c>
      <c r="B1" s="314"/>
      <c r="C1" s="314"/>
      <c r="D1" s="314"/>
      <c r="E1" s="314"/>
      <c r="F1" s="314"/>
      <c r="G1" s="314"/>
      <c r="H1" s="314"/>
      <c r="I1" s="314"/>
      <c r="J1" s="314"/>
      <c r="K1" s="393"/>
      <c r="L1" s="393"/>
      <c r="M1" s="393"/>
      <c r="N1" s="393"/>
      <c r="O1" s="393"/>
      <c r="P1" s="393"/>
      <c r="Q1" s="393"/>
      <c r="R1" s="393"/>
      <c r="S1" s="393"/>
      <c r="T1" s="393"/>
    </row>
    <row r="2" spans="1:20">
      <c r="K2" s="2"/>
      <c r="M2" s="2"/>
      <c r="N2" s="2"/>
      <c r="O2" s="2"/>
      <c r="P2" s="2"/>
    </row>
    <row r="3" spans="1:20" ht="69" customHeight="1">
      <c r="A3" s="279" t="s">
        <v>0</v>
      </c>
      <c r="B3" s="279" t="s">
        <v>1</v>
      </c>
      <c r="C3" s="279" t="s">
        <v>2</v>
      </c>
      <c r="D3" s="279" t="s">
        <v>3</v>
      </c>
      <c r="E3" s="279" t="s">
        <v>4</v>
      </c>
      <c r="F3" s="279" t="s">
        <v>5</v>
      </c>
      <c r="G3" s="279" t="s">
        <v>6</v>
      </c>
      <c r="H3" s="279" t="s">
        <v>7</v>
      </c>
      <c r="I3" s="279" t="s">
        <v>8</v>
      </c>
      <c r="J3" s="281" t="s">
        <v>9</v>
      </c>
      <c r="K3" s="282"/>
      <c r="L3" s="279" t="s">
        <v>10</v>
      </c>
      <c r="M3" s="283" t="s">
        <v>11</v>
      </c>
      <c r="N3" s="284"/>
      <c r="O3" s="281" t="s">
        <v>12</v>
      </c>
      <c r="P3" s="282"/>
      <c r="Q3" s="285" t="s">
        <v>13</v>
      </c>
      <c r="R3" s="285"/>
      <c r="S3" s="286" t="s">
        <v>14</v>
      </c>
    </row>
    <row r="4" spans="1:20" ht="24">
      <c r="A4" s="280"/>
      <c r="B4" s="280"/>
      <c r="C4" s="280"/>
      <c r="D4" s="280"/>
      <c r="E4" s="280"/>
      <c r="F4" s="280"/>
      <c r="G4" s="280"/>
      <c r="H4" s="280"/>
      <c r="I4" s="280"/>
      <c r="J4" s="29" t="s">
        <v>15</v>
      </c>
      <c r="K4" s="22" t="s">
        <v>16</v>
      </c>
      <c r="L4" s="280"/>
      <c r="M4" s="29">
        <v>2022</v>
      </c>
      <c r="N4" s="29">
        <v>2023</v>
      </c>
      <c r="O4" s="29">
        <v>2022</v>
      </c>
      <c r="P4" s="29">
        <v>2023</v>
      </c>
      <c r="Q4" s="29">
        <v>2022</v>
      </c>
      <c r="R4" s="29">
        <v>2023</v>
      </c>
      <c r="S4" s="287"/>
    </row>
    <row r="5" spans="1:20">
      <c r="A5" s="27" t="s">
        <v>17</v>
      </c>
      <c r="B5" s="23" t="s">
        <v>18</v>
      </c>
      <c r="C5" s="27" t="s">
        <v>19</v>
      </c>
      <c r="D5" s="27" t="s">
        <v>20</v>
      </c>
      <c r="E5" s="27" t="s">
        <v>21</v>
      </c>
      <c r="F5" s="27" t="s">
        <v>22</v>
      </c>
      <c r="G5" s="30" t="s">
        <v>23</v>
      </c>
      <c r="H5" s="27" t="s">
        <v>24</v>
      </c>
      <c r="I5" s="27" t="s">
        <v>25</v>
      </c>
      <c r="J5" s="27" t="s">
        <v>26</v>
      </c>
      <c r="K5" s="21" t="s">
        <v>27</v>
      </c>
      <c r="L5" s="27" t="s">
        <v>28</v>
      </c>
      <c r="M5" s="27" t="s">
        <v>29</v>
      </c>
      <c r="N5" s="27" t="s">
        <v>30</v>
      </c>
      <c r="O5" s="27" t="s">
        <v>31</v>
      </c>
      <c r="P5" s="27" t="s">
        <v>32</v>
      </c>
      <c r="Q5" s="27" t="s">
        <v>33</v>
      </c>
      <c r="R5" s="27" t="s">
        <v>34</v>
      </c>
      <c r="S5" s="28" t="s">
        <v>35</v>
      </c>
    </row>
    <row r="6" spans="1:20" s="1" customFormat="1" ht="276">
      <c r="A6" s="50">
        <v>1</v>
      </c>
      <c r="B6" s="50" t="s">
        <v>59</v>
      </c>
      <c r="C6" s="50" t="s">
        <v>582</v>
      </c>
      <c r="D6" s="50" t="s">
        <v>60</v>
      </c>
      <c r="E6" s="50" t="s">
        <v>581</v>
      </c>
      <c r="F6" s="50" t="s">
        <v>130</v>
      </c>
      <c r="G6" s="14" t="s">
        <v>580</v>
      </c>
      <c r="H6" s="50" t="s">
        <v>583</v>
      </c>
      <c r="I6" s="50" t="s">
        <v>71</v>
      </c>
      <c r="J6" s="50" t="s">
        <v>114</v>
      </c>
      <c r="K6" s="51" t="s">
        <v>97</v>
      </c>
      <c r="L6" s="50" t="s">
        <v>113</v>
      </c>
      <c r="M6" s="50" t="s">
        <v>64</v>
      </c>
      <c r="N6" s="50" t="s">
        <v>64</v>
      </c>
      <c r="O6" s="64">
        <v>0</v>
      </c>
      <c r="P6" s="64">
        <v>8000</v>
      </c>
      <c r="Q6" s="64">
        <v>0</v>
      </c>
      <c r="R6" s="64">
        <v>4000</v>
      </c>
      <c r="S6" s="50" t="s">
        <v>159</v>
      </c>
    </row>
    <row r="7" spans="1:20" s="1" customFormat="1" ht="300" customHeight="1">
      <c r="A7" s="50">
        <v>2</v>
      </c>
      <c r="B7" s="50" t="s">
        <v>59</v>
      </c>
      <c r="C7" s="50" t="s">
        <v>582</v>
      </c>
      <c r="D7" s="50" t="s">
        <v>495</v>
      </c>
      <c r="E7" s="14" t="s">
        <v>586</v>
      </c>
      <c r="F7" s="50" t="s">
        <v>61</v>
      </c>
      <c r="G7" s="14" t="s">
        <v>584</v>
      </c>
      <c r="H7" s="50" t="s">
        <v>587</v>
      </c>
      <c r="I7" s="50" t="s">
        <v>585</v>
      </c>
      <c r="J7" s="50" t="s">
        <v>588</v>
      </c>
      <c r="K7" s="51" t="s">
        <v>589</v>
      </c>
      <c r="L7" s="50" t="s">
        <v>113</v>
      </c>
      <c r="M7" s="50" t="s">
        <v>64</v>
      </c>
      <c r="N7" s="50" t="s">
        <v>64</v>
      </c>
      <c r="O7" s="64">
        <v>85000</v>
      </c>
      <c r="P7" s="68">
        <v>50000</v>
      </c>
      <c r="Q7" s="64">
        <v>85000</v>
      </c>
      <c r="R7" s="68">
        <v>50000</v>
      </c>
      <c r="S7" s="50" t="s">
        <v>159</v>
      </c>
    </row>
    <row r="8" spans="1:20" s="1" customFormat="1" ht="380.25" customHeight="1">
      <c r="A8" s="50">
        <v>3</v>
      </c>
      <c r="B8" s="50" t="s">
        <v>59</v>
      </c>
      <c r="C8" s="50" t="s">
        <v>593</v>
      </c>
      <c r="D8" s="50" t="s">
        <v>495</v>
      </c>
      <c r="E8" s="14" t="s">
        <v>592</v>
      </c>
      <c r="F8" s="50" t="s">
        <v>61</v>
      </c>
      <c r="G8" s="14" t="s">
        <v>590</v>
      </c>
      <c r="H8" s="50" t="s">
        <v>594</v>
      </c>
      <c r="I8" s="50" t="s">
        <v>591</v>
      </c>
      <c r="J8" s="50" t="s">
        <v>595</v>
      </c>
      <c r="K8" s="51" t="s">
        <v>753</v>
      </c>
      <c r="L8" s="50" t="s">
        <v>752</v>
      </c>
      <c r="M8" s="50" t="s">
        <v>64</v>
      </c>
      <c r="N8" s="50" t="s">
        <v>64</v>
      </c>
      <c r="O8" s="64">
        <v>25000</v>
      </c>
      <c r="P8" s="64">
        <v>14000</v>
      </c>
      <c r="Q8" s="64">
        <v>25000</v>
      </c>
      <c r="R8" s="64">
        <v>14000</v>
      </c>
      <c r="S8" s="50" t="s">
        <v>159</v>
      </c>
    </row>
    <row r="9" spans="1:20" ht="299.25" customHeight="1">
      <c r="A9" s="50">
        <v>4</v>
      </c>
      <c r="B9" s="50" t="s">
        <v>59</v>
      </c>
      <c r="C9" s="50" t="s">
        <v>1005</v>
      </c>
      <c r="D9" s="50" t="s">
        <v>495</v>
      </c>
      <c r="E9" s="14" t="s">
        <v>598</v>
      </c>
      <c r="F9" s="50" t="s">
        <v>61</v>
      </c>
      <c r="G9" s="14" t="s">
        <v>596</v>
      </c>
      <c r="H9" s="50" t="s">
        <v>599</v>
      </c>
      <c r="I9" s="50" t="s">
        <v>591</v>
      </c>
      <c r="J9" s="50" t="s">
        <v>595</v>
      </c>
      <c r="K9" s="51" t="s">
        <v>754</v>
      </c>
      <c r="L9" s="50" t="s">
        <v>597</v>
      </c>
      <c r="M9" s="50" t="s">
        <v>64</v>
      </c>
      <c r="N9" s="50" t="s">
        <v>64</v>
      </c>
      <c r="O9" s="64">
        <v>5000</v>
      </c>
      <c r="P9" s="64">
        <v>12000</v>
      </c>
      <c r="Q9" s="64">
        <v>5000</v>
      </c>
      <c r="R9" s="64">
        <v>12000</v>
      </c>
      <c r="S9" s="50" t="s">
        <v>159</v>
      </c>
    </row>
    <row r="10" spans="1:20" ht="276">
      <c r="A10" s="50">
        <v>5</v>
      </c>
      <c r="B10" s="50" t="s">
        <v>59</v>
      </c>
      <c r="C10" s="50" t="s">
        <v>562</v>
      </c>
      <c r="D10" s="50" t="s">
        <v>495</v>
      </c>
      <c r="E10" s="14" t="s">
        <v>750</v>
      </c>
      <c r="F10" s="50" t="s">
        <v>61</v>
      </c>
      <c r="G10" s="14" t="s">
        <v>600</v>
      </c>
      <c r="H10" s="50" t="s">
        <v>603</v>
      </c>
      <c r="I10" s="50" t="s">
        <v>601</v>
      </c>
      <c r="J10" s="50" t="s">
        <v>751</v>
      </c>
      <c r="K10" s="51" t="s">
        <v>604</v>
      </c>
      <c r="L10" s="50" t="s">
        <v>602</v>
      </c>
      <c r="M10" s="50" t="s">
        <v>70</v>
      </c>
      <c r="N10" s="50" t="s">
        <v>64</v>
      </c>
      <c r="O10" s="64">
        <v>178000</v>
      </c>
      <c r="P10" s="64">
        <v>125000</v>
      </c>
      <c r="Q10" s="64">
        <v>178000</v>
      </c>
      <c r="R10" s="64">
        <v>125000</v>
      </c>
      <c r="S10" s="50" t="s">
        <v>159</v>
      </c>
    </row>
    <row r="26" spans="15:19" ht="15.75" thickBot="1"/>
    <row r="27" spans="15:19" ht="15.75" thickTop="1">
      <c r="O27" s="394"/>
      <c r="P27" s="397" t="s">
        <v>147</v>
      </c>
      <c r="Q27" s="396" t="s">
        <v>148</v>
      </c>
      <c r="R27" s="385"/>
      <c r="S27" s="386" t="s">
        <v>375</v>
      </c>
    </row>
    <row r="28" spans="15:19">
      <c r="O28" s="395"/>
      <c r="P28" s="398"/>
      <c r="Q28" s="140">
        <v>2022</v>
      </c>
      <c r="R28" s="140">
        <v>2023</v>
      </c>
      <c r="S28" s="387"/>
    </row>
    <row r="29" spans="15:19" ht="15.75" thickBot="1">
      <c r="O29" s="172" t="s">
        <v>58</v>
      </c>
      <c r="P29" s="169">
        <v>5</v>
      </c>
      <c r="Q29" s="129">
        <f>Q10+Q9+Q8+Q7+Q6</f>
        <v>293000</v>
      </c>
      <c r="R29" s="129">
        <f>R10+R9+R8+R7+R6</f>
        <v>205000</v>
      </c>
      <c r="S29" s="130">
        <f>Q29+R29</f>
        <v>498000</v>
      </c>
    </row>
  </sheetData>
  <mergeCells count="20">
    <mergeCell ref="S27:S28"/>
    <mergeCell ref="M3:N3"/>
    <mergeCell ref="O3:P3"/>
    <mergeCell ref="Q3:R3"/>
    <mergeCell ref="O27:O28"/>
    <mergeCell ref="Q27:R27"/>
    <mergeCell ref="P27:P28"/>
    <mergeCell ref="S3:S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4"/>
  <sheetViews>
    <sheetView zoomScale="70" zoomScaleNormal="70" workbookViewId="0">
      <selection activeCell="J25" sqref="J25"/>
    </sheetView>
  </sheetViews>
  <sheetFormatPr defaultRowHeight="15"/>
  <cols>
    <col min="1" max="1" width="5.140625" customWidth="1"/>
    <col min="2" max="2" width="16.5703125" customWidth="1"/>
    <col min="3" max="3" width="61.140625" customWidth="1"/>
    <col min="4" max="4" width="25" customWidth="1"/>
    <col min="5" max="5" width="41.7109375" customWidth="1"/>
    <col min="6" max="6" width="17.140625" customWidth="1"/>
    <col min="7" max="7" width="26" style="40" customWidth="1"/>
    <col min="8" max="8" width="34.85546875" customWidth="1"/>
    <col min="9" max="9" width="12.42578125" customWidth="1"/>
    <col min="10" max="10" width="16.85546875" customWidth="1"/>
    <col min="11" max="11" width="11.5703125" customWidth="1"/>
    <col min="12" max="12" width="13.5703125" customWidth="1"/>
    <col min="13" max="13" width="11" customWidth="1"/>
    <col min="14" max="14" width="13.7109375" customWidth="1"/>
    <col min="15" max="15" width="15.28515625" customWidth="1"/>
    <col min="16" max="16" width="15.7109375" customWidth="1"/>
    <col min="17" max="17" width="15.42578125" customWidth="1"/>
    <col min="18" max="18" width="15.28515625" customWidth="1"/>
    <col min="19" max="19" width="19.710937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314" t="s">
        <v>909</v>
      </c>
      <c r="B1" s="314"/>
      <c r="C1" s="314"/>
      <c r="D1" s="314"/>
      <c r="E1" s="314"/>
      <c r="F1" s="314"/>
      <c r="G1" s="314"/>
      <c r="H1" s="314"/>
      <c r="I1" s="314"/>
      <c r="J1" s="314"/>
      <c r="K1" s="393"/>
      <c r="L1" s="393"/>
      <c r="M1" s="393"/>
      <c r="N1" s="393"/>
      <c r="O1" s="393"/>
      <c r="P1" s="393"/>
      <c r="Q1" s="393"/>
      <c r="R1" s="393"/>
      <c r="S1" s="393"/>
      <c r="T1" s="393"/>
    </row>
    <row r="3" spans="1:20" ht="36.75" customHeight="1">
      <c r="A3" s="279" t="s">
        <v>0</v>
      </c>
      <c r="B3" s="279" t="s">
        <v>1</v>
      </c>
      <c r="C3" s="279" t="s">
        <v>2</v>
      </c>
      <c r="D3" s="279" t="s">
        <v>3</v>
      </c>
      <c r="E3" s="279" t="s">
        <v>4</v>
      </c>
      <c r="F3" s="279" t="s">
        <v>5</v>
      </c>
      <c r="G3" s="279" t="s">
        <v>6</v>
      </c>
      <c r="H3" s="279" t="s">
        <v>7</v>
      </c>
      <c r="I3" s="279" t="s">
        <v>8</v>
      </c>
      <c r="J3" s="281" t="s">
        <v>9</v>
      </c>
      <c r="K3" s="282"/>
      <c r="L3" s="279" t="s">
        <v>10</v>
      </c>
      <c r="M3" s="283" t="s">
        <v>11</v>
      </c>
      <c r="N3" s="284"/>
      <c r="O3" s="281" t="s">
        <v>12</v>
      </c>
      <c r="P3" s="282"/>
      <c r="Q3" s="285" t="s">
        <v>13</v>
      </c>
      <c r="R3" s="285"/>
      <c r="S3" s="286" t="s">
        <v>14</v>
      </c>
    </row>
    <row r="4" spans="1:20" ht="26.25" customHeight="1">
      <c r="A4" s="280"/>
      <c r="B4" s="280"/>
      <c r="C4" s="280"/>
      <c r="D4" s="280"/>
      <c r="E4" s="280"/>
      <c r="F4" s="280"/>
      <c r="G4" s="280"/>
      <c r="H4" s="280"/>
      <c r="I4" s="280"/>
      <c r="J4" s="29" t="s">
        <v>15</v>
      </c>
      <c r="K4" s="22" t="s">
        <v>16</v>
      </c>
      <c r="L4" s="280"/>
      <c r="M4" s="29">
        <v>2022</v>
      </c>
      <c r="N4" s="29">
        <v>2023</v>
      </c>
      <c r="O4" s="29">
        <v>2022</v>
      </c>
      <c r="P4" s="29">
        <v>2023</v>
      </c>
      <c r="Q4" s="29">
        <v>2022</v>
      </c>
      <c r="R4" s="29">
        <v>2023</v>
      </c>
      <c r="S4" s="287"/>
    </row>
    <row r="5" spans="1:20" ht="14.25" customHeight="1">
      <c r="A5" s="27" t="s">
        <v>17</v>
      </c>
      <c r="B5" s="27" t="s">
        <v>18</v>
      </c>
      <c r="C5" s="27" t="s">
        <v>19</v>
      </c>
      <c r="D5" s="27" t="s">
        <v>20</v>
      </c>
      <c r="E5" s="27" t="s">
        <v>21</v>
      </c>
      <c r="F5" s="27" t="s">
        <v>22</v>
      </c>
      <c r="G5" s="30" t="s">
        <v>23</v>
      </c>
      <c r="H5" s="27" t="s">
        <v>24</v>
      </c>
      <c r="I5" s="27" t="s">
        <v>25</v>
      </c>
      <c r="J5" s="27" t="s">
        <v>26</v>
      </c>
      <c r="K5" s="21" t="s">
        <v>27</v>
      </c>
      <c r="L5" s="27" t="s">
        <v>28</v>
      </c>
      <c r="M5" s="27" t="s">
        <v>29</v>
      </c>
      <c r="N5" s="27" t="s">
        <v>30</v>
      </c>
      <c r="O5" s="27" t="s">
        <v>31</v>
      </c>
      <c r="P5" s="27" t="s">
        <v>32</v>
      </c>
      <c r="Q5" s="27" t="s">
        <v>33</v>
      </c>
      <c r="R5" s="27" t="s">
        <v>34</v>
      </c>
      <c r="S5" s="28" t="s">
        <v>35</v>
      </c>
    </row>
    <row r="6" spans="1:20" s="39" customFormat="1" ht="233.25" customHeight="1">
      <c r="A6" s="50">
        <v>1</v>
      </c>
      <c r="B6" s="50" t="s">
        <v>90</v>
      </c>
      <c r="C6" s="50" t="s">
        <v>1006</v>
      </c>
      <c r="D6" s="50" t="s">
        <v>732</v>
      </c>
      <c r="E6" s="50" t="s">
        <v>1007</v>
      </c>
      <c r="F6" s="50" t="s">
        <v>273</v>
      </c>
      <c r="G6" s="14" t="s">
        <v>125</v>
      </c>
      <c r="H6" s="50" t="s">
        <v>126</v>
      </c>
      <c r="I6" s="50" t="s">
        <v>127</v>
      </c>
      <c r="J6" s="50" t="s">
        <v>128</v>
      </c>
      <c r="K6" s="51" t="s">
        <v>733</v>
      </c>
      <c r="L6" s="50" t="s">
        <v>129</v>
      </c>
      <c r="M6" s="50" t="s">
        <v>731</v>
      </c>
      <c r="N6" s="50" t="s">
        <v>64</v>
      </c>
      <c r="O6" s="64">
        <v>18000</v>
      </c>
      <c r="P6" s="64">
        <v>25000</v>
      </c>
      <c r="Q6" s="64">
        <v>18000</v>
      </c>
      <c r="R6" s="64">
        <v>25000</v>
      </c>
      <c r="S6" s="50" t="s">
        <v>605</v>
      </c>
    </row>
    <row r="7" spans="1:20" s="39" customFormat="1" ht="180">
      <c r="A7" s="50">
        <v>2</v>
      </c>
      <c r="B7" s="50" t="s">
        <v>90</v>
      </c>
      <c r="C7" s="14" t="s">
        <v>606</v>
      </c>
      <c r="D7" s="50" t="s">
        <v>274</v>
      </c>
      <c r="E7" s="50" t="s">
        <v>1008</v>
      </c>
      <c r="F7" s="50" t="s">
        <v>273</v>
      </c>
      <c r="G7" s="14" t="s">
        <v>275</v>
      </c>
      <c r="H7" s="50" t="s">
        <v>736</v>
      </c>
      <c r="I7" s="50" t="s">
        <v>229</v>
      </c>
      <c r="J7" s="50" t="s">
        <v>276</v>
      </c>
      <c r="K7" s="51" t="s">
        <v>734</v>
      </c>
      <c r="L7" s="50" t="s">
        <v>277</v>
      </c>
      <c r="M7" s="50" t="s">
        <v>278</v>
      </c>
      <c r="N7" s="50" t="s">
        <v>735</v>
      </c>
      <c r="O7" s="64">
        <v>1500</v>
      </c>
      <c r="P7" s="64">
        <v>3300</v>
      </c>
      <c r="Q7" s="64">
        <v>1500</v>
      </c>
      <c r="R7" s="64">
        <v>3300</v>
      </c>
      <c r="S7" s="50" t="s">
        <v>605</v>
      </c>
    </row>
    <row r="8" spans="1:20" ht="216">
      <c r="A8" s="50">
        <v>3</v>
      </c>
      <c r="B8" s="50" t="s">
        <v>90</v>
      </c>
      <c r="C8" s="50" t="s">
        <v>1009</v>
      </c>
      <c r="D8" s="50" t="s">
        <v>732</v>
      </c>
      <c r="E8" s="50" t="s">
        <v>1010</v>
      </c>
      <c r="F8" s="50" t="s">
        <v>273</v>
      </c>
      <c r="G8" s="14" t="s">
        <v>279</v>
      </c>
      <c r="H8" s="50" t="s">
        <v>280</v>
      </c>
      <c r="I8" s="50" t="s">
        <v>229</v>
      </c>
      <c r="J8" s="50" t="s">
        <v>281</v>
      </c>
      <c r="K8" s="51" t="s">
        <v>737</v>
      </c>
      <c r="L8" s="50" t="s">
        <v>289</v>
      </c>
      <c r="M8" s="50" t="s">
        <v>73</v>
      </c>
      <c r="N8" s="50" t="s">
        <v>64</v>
      </c>
      <c r="O8" s="64">
        <v>2500</v>
      </c>
      <c r="P8" s="64">
        <v>4000</v>
      </c>
      <c r="Q8" s="64">
        <v>2500</v>
      </c>
      <c r="R8" s="64">
        <v>4000</v>
      </c>
      <c r="S8" s="50" t="s">
        <v>605</v>
      </c>
    </row>
    <row r="9" spans="1:20" ht="240">
      <c r="A9" s="50">
        <v>4</v>
      </c>
      <c r="B9" s="50" t="s">
        <v>90</v>
      </c>
      <c r="C9" s="50" t="s">
        <v>1006</v>
      </c>
      <c r="D9" s="50" t="s">
        <v>732</v>
      </c>
      <c r="E9" s="50" t="s">
        <v>1011</v>
      </c>
      <c r="F9" s="50" t="s">
        <v>273</v>
      </c>
      <c r="G9" s="14" t="s">
        <v>282</v>
      </c>
      <c r="H9" s="50" t="s">
        <v>283</v>
      </c>
      <c r="I9" s="50" t="s">
        <v>738</v>
      </c>
      <c r="J9" s="50" t="s">
        <v>284</v>
      </c>
      <c r="K9" s="51" t="s">
        <v>737</v>
      </c>
      <c r="L9" s="50" t="s">
        <v>93</v>
      </c>
      <c r="M9" s="50" t="s">
        <v>73</v>
      </c>
      <c r="N9" s="50" t="s">
        <v>64</v>
      </c>
      <c r="O9" s="64">
        <v>15000</v>
      </c>
      <c r="P9" s="64">
        <v>20000</v>
      </c>
      <c r="Q9" s="64">
        <v>15000</v>
      </c>
      <c r="R9" s="64">
        <v>20000</v>
      </c>
      <c r="S9" s="50" t="s">
        <v>605</v>
      </c>
    </row>
    <row r="10" spans="1:20" ht="240">
      <c r="A10" s="50">
        <v>5</v>
      </c>
      <c r="B10" s="50" t="s">
        <v>90</v>
      </c>
      <c r="C10" s="50" t="s">
        <v>1006</v>
      </c>
      <c r="D10" s="50" t="s">
        <v>732</v>
      </c>
      <c r="E10" s="50" t="s">
        <v>1012</v>
      </c>
      <c r="F10" s="50" t="s">
        <v>273</v>
      </c>
      <c r="G10" s="14" t="s">
        <v>285</v>
      </c>
      <c r="H10" s="50" t="s">
        <v>286</v>
      </c>
      <c r="I10" s="50" t="s">
        <v>287</v>
      </c>
      <c r="J10" s="50" t="s">
        <v>288</v>
      </c>
      <c r="K10" s="51" t="s">
        <v>739</v>
      </c>
      <c r="L10" s="50" t="s">
        <v>289</v>
      </c>
      <c r="M10" s="50" t="s">
        <v>293</v>
      </c>
      <c r="N10" s="50" t="s">
        <v>290</v>
      </c>
      <c r="O10" s="64">
        <v>2000</v>
      </c>
      <c r="P10" s="64">
        <v>3500</v>
      </c>
      <c r="Q10" s="64">
        <v>2000</v>
      </c>
      <c r="R10" s="64">
        <v>3500</v>
      </c>
      <c r="S10" s="50" t="s">
        <v>605</v>
      </c>
    </row>
    <row r="11" spans="1:20" ht="216">
      <c r="A11" s="50">
        <v>6</v>
      </c>
      <c r="B11" s="50" t="s">
        <v>90</v>
      </c>
      <c r="C11" s="50" t="s">
        <v>1013</v>
      </c>
      <c r="D11" s="50" t="s">
        <v>732</v>
      </c>
      <c r="E11" s="50" t="s">
        <v>1014</v>
      </c>
      <c r="F11" s="50" t="s">
        <v>291</v>
      </c>
      <c r="G11" s="14" t="s">
        <v>607</v>
      </c>
      <c r="H11" s="50" t="s">
        <v>740</v>
      </c>
      <c r="I11" s="50" t="s">
        <v>229</v>
      </c>
      <c r="J11" s="50" t="s">
        <v>292</v>
      </c>
      <c r="K11" s="51" t="s">
        <v>741</v>
      </c>
      <c r="L11" s="50" t="s">
        <v>608</v>
      </c>
      <c r="M11" s="50" t="s">
        <v>293</v>
      </c>
      <c r="N11" s="50" t="s">
        <v>290</v>
      </c>
      <c r="O11" s="64">
        <v>2000</v>
      </c>
      <c r="P11" s="64">
        <v>3000</v>
      </c>
      <c r="Q11" s="64">
        <v>2000</v>
      </c>
      <c r="R11" s="64">
        <v>3000</v>
      </c>
      <c r="S11" s="50" t="s">
        <v>605</v>
      </c>
    </row>
    <row r="12" spans="1:20" ht="276" customHeight="1">
      <c r="A12" s="50">
        <v>7</v>
      </c>
      <c r="B12" s="50" t="s">
        <v>90</v>
      </c>
      <c r="C12" s="50" t="s">
        <v>1013</v>
      </c>
      <c r="D12" s="50" t="s">
        <v>732</v>
      </c>
      <c r="E12" s="50" t="s">
        <v>1010</v>
      </c>
      <c r="F12" s="50" t="s">
        <v>273</v>
      </c>
      <c r="G12" s="14" t="s">
        <v>294</v>
      </c>
      <c r="H12" s="50" t="s">
        <v>743</v>
      </c>
      <c r="I12" s="50" t="s">
        <v>295</v>
      </c>
      <c r="J12" s="50" t="s">
        <v>296</v>
      </c>
      <c r="K12" s="51" t="s">
        <v>744</v>
      </c>
      <c r="L12" s="50" t="s">
        <v>609</v>
      </c>
      <c r="M12" s="50" t="s">
        <v>297</v>
      </c>
      <c r="N12" s="50" t="s">
        <v>742</v>
      </c>
      <c r="O12" s="64">
        <v>38000</v>
      </c>
      <c r="P12" s="64">
        <v>40000</v>
      </c>
      <c r="Q12" s="64">
        <v>38000</v>
      </c>
      <c r="R12" s="64">
        <v>40000</v>
      </c>
      <c r="S12" s="50" t="s">
        <v>605</v>
      </c>
    </row>
    <row r="13" spans="1:20" ht="240">
      <c r="A13" s="50">
        <v>8</v>
      </c>
      <c r="B13" s="50" t="s">
        <v>90</v>
      </c>
      <c r="C13" s="50" t="s">
        <v>1006</v>
      </c>
      <c r="D13" s="50" t="s">
        <v>94</v>
      </c>
      <c r="E13" s="50" t="s">
        <v>1014</v>
      </c>
      <c r="F13" s="50" t="s">
        <v>298</v>
      </c>
      <c r="G13" s="14" t="s">
        <v>299</v>
      </c>
      <c r="H13" s="50" t="s">
        <v>126</v>
      </c>
      <c r="I13" s="50" t="s">
        <v>255</v>
      </c>
      <c r="J13" s="50" t="s">
        <v>300</v>
      </c>
      <c r="K13" s="51" t="s">
        <v>745</v>
      </c>
      <c r="L13" s="50" t="s">
        <v>301</v>
      </c>
      <c r="M13" s="50" t="s">
        <v>297</v>
      </c>
      <c r="N13" s="50" t="s">
        <v>742</v>
      </c>
      <c r="O13" s="64">
        <v>1000</v>
      </c>
      <c r="P13" s="64">
        <v>2000</v>
      </c>
      <c r="Q13" s="64">
        <v>1000</v>
      </c>
      <c r="R13" s="64">
        <v>2000</v>
      </c>
      <c r="S13" s="50" t="s">
        <v>605</v>
      </c>
    </row>
    <row r="14" spans="1:20" ht="264">
      <c r="A14" s="50">
        <v>9</v>
      </c>
      <c r="B14" s="50" t="s">
        <v>90</v>
      </c>
      <c r="C14" s="50" t="s">
        <v>1006</v>
      </c>
      <c r="D14" s="50" t="s">
        <v>746</v>
      </c>
      <c r="E14" s="50" t="s">
        <v>1015</v>
      </c>
      <c r="F14" s="50" t="s">
        <v>130</v>
      </c>
      <c r="G14" s="14" t="s">
        <v>302</v>
      </c>
      <c r="H14" s="50" t="s">
        <v>303</v>
      </c>
      <c r="I14" s="50" t="s">
        <v>610</v>
      </c>
      <c r="J14" s="50" t="s">
        <v>747</v>
      </c>
      <c r="K14" s="51" t="s">
        <v>748</v>
      </c>
      <c r="L14" s="50" t="s">
        <v>304</v>
      </c>
      <c r="M14" s="50" t="s">
        <v>290</v>
      </c>
      <c r="N14" s="50" t="s">
        <v>290</v>
      </c>
      <c r="O14" s="64">
        <v>35000</v>
      </c>
      <c r="P14" s="64">
        <v>60000</v>
      </c>
      <c r="Q14" s="64">
        <v>25000</v>
      </c>
      <c r="R14" s="64">
        <v>49200</v>
      </c>
      <c r="S14" s="50" t="s">
        <v>605</v>
      </c>
    </row>
    <row r="15" spans="1:20" ht="246.75" customHeight="1">
      <c r="A15" s="50">
        <v>10</v>
      </c>
      <c r="B15" s="50" t="s">
        <v>90</v>
      </c>
      <c r="C15" s="50" t="s">
        <v>1006</v>
      </c>
      <c r="D15" s="50" t="s">
        <v>732</v>
      </c>
      <c r="E15" s="50" t="s">
        <v>1016</v>
      </c>
      <c r="F15" s="50" t="s">
        <v>130</v>
      </c>
      <c r="G15" s="14" t="s">
        <v>305</v>
      </c>
      <c r="H15" s="50" t="s">
        <v>306</v>
      </c>
      <c r="I15" s="50" t="s">
        <v>71</v>
      </c>
      <c r="J15" s="50" t="s">
        <v>71</v>
      </c>
      <c r="K15" s="51" t="s">
        <v>97</v>
      </c>
      <c r="L15" s="50" t="s">
        <v>88</v>
      </c>
      <c r="M15" s="50" t="s">
        <v>290</v>
      </c>
      <c r="N15" s="50" t="s">
        <v>290</v>
      </c>
      <c r="O15" s="64">
        <v>10000</v>
      </c>
      <c r="P15" s="64">
        <v>10000</v>
      </c>
      <c r="Q15" s="64">
        <v>0</v>
      </c>
      <c r="R15" s="64">
        <v>0</v>
      </c>
      <c r="S15" s="50" t="s">
        <v>605</v>
      </c>
    </row>
    <row r="16" spans="1:20" ht="259.5" customHeight="1">
      <c r="A16" s="50">
        <v>11</v>
      </c>
      <c r="B16" s="50" t="s">
        <v>90</v>
      </c>
      <c r="C16" s="50" t="s">
        <v>1006</v>
      </c>
      <c r="D16" s="50" t="s">
        <v>732</v>
      </c>
      <c r="E16" s="50" t="s">
        <v>1017</v>
      </c>
      <c r="F16" s="50" t="s">
        <v>273</v>
      </c>
      <c r="G16" s="14" t="s">
        <v>611</v>
      </c>
      <c r="H16" s="50" t="s">
        <v>126</v>
      </c>
      <c r="I16" s="50" t="s">
        <v>612</v>
      </c>
      <c r="J16" s="50" t="s">
        <v>614</v>
      </c>
      <c r="K16" s="51" t="s">
        <v>749</v>
      </c>
      <c r="L16" s="50" t="s">
        <v>613</v>
      </c>
      <c r="M16" s="50" t="s">
        <v>64</v>
      </c>
      <c r="N16" s="50" t="s">
        <v>64</v>
      </c>
      <c r="O16" s="64">
        <v>45000</v>
      </c>
      <c r="P16" s="64">
        <v>50000</v>
      </c>
      <c r="Q16" s="64">
        <v>45000</v>
      </c>
      <c r="R16" s="64">
        <v>50000</v>
      </c>
      <c r="S16" s="50" t="s">
        <v>605</v>
      </c>
    </row>
    <row r="17" spans="1:19" ht="15.75" thickBot="1">
      <c r="A17" s="9"/>
      <c r="B17" s="9"/>
      <c r="C17" s="9"/>
      <c r="D17" s="9"/>
      <c r="E17" s="9"/>
      <c r="F17" s="9"/>
      <c r="G17" s="41"/>
      <c r="H17" s="9"/>
      <c r="I17" s="9"/>
      <c r="J17" s="9"/>
      <c r="K17" s="9"/>
      <c r="L17" s="9"/>
      <c r="M17" s="9"/>
      <c r="N17" s="9"/>
      <c r="O17" s="9"/>
      <c r="P17" s="9"/>
      <c r="Q17" s="9"/>
      <c r="R17" s="9"/>
      <c r="S17" s="9"/>
    </row>
    <row r="18" spans="1:19">
      <c r="A18" s="9"/>
      <c r="B18" s="9"/>
      <c r="C18" s="9"/>
      <c r="D18" s="9"/>
      <c r="E18" s="9"/>
      <c r="F18" s="9"/>
      <c r="G18" s="41"/>
      <c r="H18" s="9"/>
      <c r="I18" s="9"/>
      <c r="J18" s="9"/>
      <c r="K18" s="9"/>
      <c r="L18" s="9"/>
      <c r="M18" s="9"/>
      <c r="N18" s="9"/>
      <c r="O18" s="399"/>
      <c r="P18" s="377" t="s">
        <v>147</v>
      </c>
      <c r="Q18" s="374" t="s">
        <v>148</v>
      </c>
      <c r="R18" s="291"/>
      <c r="S18" s="391" t="s">
        <v>375</v>
      </c>
    </row>
    <row r="19" spans="1:19">
      <c r="A19" s="9"/>
      <c r="B19" s="9"/>
      <c r="C19" s="9"/>
      <c r="D19" s="9"/>
      <c r="E19" s="9"/>
      <c r="F19" s="9"/>
      <c r="G19" s="41"/>
      <c r="H19" s="9"/>
      <c r="I19" s="9"/>
      <c r="J19" s="9"/>
      <c r="K19" s="9"/>
      <c r="L19" s="9"/>
      <c r="M19" s="9"/>
      <c r="N19" s="9"/>
      <c r="O19" s="400"/>
      <c r="P19" s="339"/>
      <c r="Q19" s="140">
        <v>2022</v>
      </c>
      <c r="R19" s="140">
        <v>2023</v>
      </c>
      <c r="S19" s="392"/>
    </row>
    <row r="20" spans="1:19" ht="15.75" thickBot="1">
      <c r="A20" s="9"/>
      <c r="B20" s="9"/>
      <c r="C20" s="9"/>
      <c r="D20" s="9"/>
      <c r="E20" s="9"/>
      <c r="F20" s="9"/>
      <c r="G20" s="41"/>
      <c r="H20" s="9"/>
      <c r="I20" s="9"/>
      <c r="J20" s="9"/>
      <c r="K20" s="9"/>
      <c r="L20" s="9"/>
      <c r="M20" s="9"/>
      <c r="N20" s="9"/>
      <c r="O20" s="226" t="s">
        <v>58</v>
      </c>
      <c r="P20" s="189">
        <v>11</v>
      </c>
      <c r="Q20" s="190">
        <f>Q6+Q7+Q8+Q9+Q10+Q11+Q12+Q13+Q16+Q14+Q15</f>
        <v>150000</v>
      </c>
      <c r="R20" s="190">
        <f>R16+R15+R14+R13+R12+R11+R10+R9+R8+R7+R6</f>
        <v>200000</v>
      </c>
      <c r="S20" s="191">
        <f>Q20+R20</f>
        <v>350000</v>
      </c>
    </row>
    <row r="21" spans="1:19">
      <c r="A21" s="9"/>
      <c r="B21" s="9"/>
      <c r="C21" s="9"/>
      <c r="D21" s="9"/>
      <c r="E21" s="9"/>
      <c r="F21" s="9"/>
      <c r="G21" s="41"/>
      <c r="H21" s="9"/>
      <c r="I21" s="9"/>
      <c r="J21" s="9"/>
      <c r="K21" s="9"/>
      <c r="L21" s="9"/>
      <c r="M21" s="9"/>
      <c r="N21" s="9"/>
      <c r="O21" s="9"/>
      <c r="P21" s="9"/>
      <c r="Q21" s="9"/>
      <c r="R21" s="9"/>
      <c r="S21" s="9"/>
    </row>
    <row r="22" spans="1:19">
      <c r="A22" s="9"/>
      <c r="B22" s="9"/>
      <c r="C22" s="9"/>
      <c r="D22" s="9"/>
      <c r="E22" s="9"/>
      <c r="F22" s="9"/>
      <c r="G22" s="41"/>
      <c r="H22" s="9"/>
      <c r="I22" s="9"/>
      <c r="J22" s="9"/>
      <c r="K22" s="9"/>
      <c r="L22" s="9"/>
      <c r="M22" s="9"/>
      <c r="N22" s="9"/>
      <c r="O22" s="9"/>
      <c r="P22" s="9"/>
      <c r="Q22" s="9"/>
      <c r="R22" s="9"/>
      <c r="S22" s="9"/>
    </row>
    <row r="23" spans="1:19">
      <c r="A23" s="9"/>
      <c r="B23" s="9"/>
      <c r="C23" s="9"/>
      <c r="D23" s="9"/>
      <c r="E23" s="9"/>
      <c r="F23" s="9"/>
      <c r="G23" s="41"/>
      <c r="H23" s="9"/>
      <c r="I23" s="9"/>
      <c r="J23" s="9"/>
      <c r="K23" s="9"/>
      <c r="L23" s="9"/>
      <c r="M23" s="9"/>
      <c r="N23" s="9"/>
      <c r="O23" s="9"/>
      <c r="P23" s="9"/>
      <c r="Q23" s="9"/>
      <c r="R23" s="9"/>
      <c r="S23" s="9"/>
    </row>
    <row r="24" spans="1:19">
      <c r="A24" s="9"/>
      <c r="B24" s="9"/>
      <c r="C24" s="9"/>
      <c r="D24" s="9"/>
      <c r="E24" s="9"/>
      <c r="F24" s="9"/>
      <c r="G24" s="41"/>
      <c r="H24" s="9"/>
      <c r="I24" s="9"/>
      <c r="J24" s="9"/>
      <c r="K24" s="9"/>
      <c r="L24" s="9"/>
      <c r="M24" s="9"/>
      <c r="N24" s="9"/>
      <c r="O24" s="9"/>
      <c r="P24" s="9"/>
      <c r="Q24" s="9"/>
      <c r="R24" s="9"/>
      <c r="S24" s="9"/>
    </row>
    <row r="25" spans="1:19">
      <c r="A25" s="9"/>
      <c r="B25" s="9"/>
      <c r="C25" s="9"/>
      <c r="D25" s="9"/>
      <c r="E25" s="9"/>
      <c r="F25" s="9"/>
      <c r="G25" s="41"/>
      <c r="H25" s="9"/>
      <c r="I25" s="9"/>
      <c r="J25" s="9"/>
      <c r="K25" s="9"/>
      <c r="L25" s="9"/>
      <c r="M25" s="9"/>
      <c r="N25" s="9"/>
      <c r="O25" s="9"/>
      <c r="P25" s="9"/>
      <c r="Q25" s="9"/>
      <c r="R25" s="9"/>
      <c r="S25" s="9"/>
    </row>
    <row r="26" spans="1:19">
      <c r="A26" s="9"/>
      <c r="B26" s="9"/>
      <c r="C26" s="9"/>
      <c r="D26" s="9"/>
      <c r="E26" s="9"/>
      <c r="F26" s="9"/>
      <c r="G26" s="41"/>
      <c r="H26" s="9"/>
      <c r="I26" s="9"/>
      <c r="J26" s="9"/>
      <c r="K26" s="9"/>
      <c r="L26" s="9"/>
      <c r="M26" s="9"/>
      <c r="N26" s="9"/>
      <c r="O26" s="9"/>
      <c r="P26" s="9"/>
      <c r="Q26" s="9"/>
      <c r="R26" s="9"/>
      <c r="S26" s="9"/>
    </row>
    <row r="27" spans="1:19">
      <c r="A27" s="9"/>
      <c r="B27" s="9"/>
      <c r="C27" s="9"/>
      <c r="D27" s="9"/>
      <c r="E27" s="9"/>
      <c r="F27" s="9"/>
      <c r="G27" s="41"/>
      <c r="H27" s="9"/>
      <c r="I27" s="9"/>
      <c r="J27" s="9"/>
      <c r="K27" s="9"/>
      <c r="L27" s="9"/>
      <c r="M27" s="9"/>
      <c r="N27" s="9"/>
      <c r="O27" s="9"/>
      <c r="P27" s="9"/>
      <c r="Q27" s="9"/>
      <c r="R27" s="9"/>
      <c r="S27" s="9"/>
    </row>
    <row r="28" spans="1:19">
      <c r="A28" s="9"/>
      <c r="B28" s="9"/>
      <c r="C28" s="9"/>
      <c r="D28" s="9"/>
      <c r="E28" s="9"/>
      <c r="F28" s="9"/>
      <c r="G28" s="41"/>
      <c r="H28" s="9"/>
      <c r="I28" s="9"/>
      <c r="J28" s="9"/>
      <c r="K28" s="9"/>
      <c r="L28" s="9"/>
      <c r="M28" s="9"/>
      <c r="N28" s="9"/>
      <c r="O28" s="9"/>
      <c r="P28" s="9"/>
      <c r="Q28" s="9"/>
      <c r="R28" s="9"/>
      <c r="S28" s="9"/>
    </row>
    <row r="29" spans="1:19">
      <c r="A29" s="9"/>
      <c r="B29" s="9"/>
      <c r="C29" s="9"/>
      <c r="D29" s="9"/>
      <c r="E29" s="9"/>
      <c r="F29" s="9"/>
      <c r="G29" s="41"/>
      <c r="H29" s="9"/>
      <c r="I29" s="9"/>
      <c r="J29" s="9"/>
      <c r="K29" s="9"/>
      <c r="L29" s="9"/>
      <c r="M29" s="9"/>
      <c r="N29" s="9"/>
      <c r="O29" s="9"/>
      <c r="P29" s="9"/>
      <c r="Q29" s="9"/>
      <c r="R29" s="9"/>
      <c r="S29" s="9"/>
    </row>
    <row r="30" spans="1:19">
      <c r="A30" s="9"/>
      <c r="B30" s="9"/>
      <c r="C30" s="9"/>
      <c r="D30" s="9"/>
      <c r="E30" s="9"/>
      <c r="F30" s="9"/>
      <c r="G30" s="41"/>
      <c r="H30" s="9"/>
      <c r="I30" s="9"/>
      <c r="J30" s="9"/>
      <c r="K30" s="9"/>
      <c r="L30" s="9"/>
      <c r="M30" s="9"/>
      <c r="N30" s="9"/>
      <c r="O30" s="9"/>
      <c r="P30" s="9"/>
      <c r="Q30" s="9"/>
      <c r="R30" s="9"/>
      <c r="S30" s="9"/>
    </row>
    <row r="31" spans="1:19">
      <c r="A31" s="9"/>
      <c r="B31" s="9"/>
      <c r="C31" s="9"/>
      <c r="D31" s="9"/>
      <c r="E31" s="9"/>
      <c r="F31" s="9"/>
      <c r="G31" s="41"/>
      <c r="H31" s="9"/>
      <c r="I31" s="9"/>
      <c r="J31" s="9"/>
      <c r="K31" s="9"/>
      <c r="L31" s="9"/>
      <c r="M31" s="9"/>
      <c r="N31" s="9"/>
      <c r="O31" s="9"/>
      <c r="P31" s="9"/>
      <c r="Q31" s="9"/>
      <c r="R31" s="9"/>
      <c r="S31" s="9"/>
    </row>
    <row r="32" spans="1:19">
      <c r="A32" s="9"/>
      <c r="B32" s="9"/>
      <c r="C32" s="9"/>
      <c r="D32" s="9"/>
      <c r="E32" s="9"/>
      <c r="F32" s="9"/>
      <c r="G32" s="41"/>
      <c r="H32" s="9"/>
      <c r="I32" s="9"/>
      <c r="J32" s="9"/>
      <c r="K32" s="9"/>
      <c r="L32" s="9"/>
      <c r="M32" s="9"/>
      <c r="N32" s="9"/>
      <c r="O32" s="9"/>
      <c r="P32" s="9"/>
      <c r="Q32" s="9"/>
      <c r="R32" s="9"/>
      <c r="S32" s="9"/>
    </row>
    <row r="33" spans="1:19">
      <c r="A33" s="9"/>
      <c r="B33" s="9"/>
      <c r="C33" s="9"/>
      <c r="D33" s="9"/>
      <c r="E33" s="9"/>
      <c r="F33" s="9"/>
      <c r="G33" s="41"/>
      <c r="H33" s="9"/>
      <c r="I33" s="9"/>
      <c r="J33" s="9"/>
      <c r="K33" s="9"/>
      <c r="L33" s="9"/>
      <c r="M33" s="9"/>
      <c r="N33" s="9"/>
      <c r="O33" s="9"/>
      <c r="P33" s="9"/>
      <c r="Q33" s="9"/>
      <c r="R33" s="9"/>
      <c r="S33" s="9"/>
    </row>
    <row r="34" spans="1:19">
      <c r="A34" s="9"/>
      <c r="B34" s="9"/>
      <c r="C34" s="9"/>
      <c r="D34" s="9"/>
      <c r="E34" s="9"/>
      <c r="F34" s="9"/>
      <c r="G34" s="41"/>
      <c r="H34" s="9"/>
      <c r="I34" s="9"/>
      <c r="J34" s="9"/>
      <c r="K34" s="9"/>
      <c r="L34" s="9"/>
      <c r="M34" s="9"/>
      <c r="N34" s="9"/>
      <c r="O34" s="9"/>
      <c r="P34" s="9"/>
      <c r="Q34" s="9"/>
      <c r="R34" s="9"/>
      <c r="S34" s="9"/>
    </row>
    <row r="35" spans="1:19">
      <c r="A35" s="9"/>
      <c r="B35" s="9"/>
      <c r="C35" s="9"/>
      <c r="D35" s="9"/>
      <c r="E35" s="9"/>
      <c r="F35" s="9"/>
      <c r="G35" s="41"/>
      <c r="H35" s="9"/>
      <c r="I35" s="9"/>
      <c r="J35" s="9"/>
      <c r="K35" s="9"/>
      <c r="L35" s="9"/>
      <c r="M35" s="9"/>
      <c r="N35" s="9"/>
      <c r="O35" s="9"/>
      <c r="P35" s="9"/>
      <c r="Q35" s="9"/>
      <c r="R35" s="9"/>
      <c r="S35" s="9"/>
    </row>
    <row r="36" spans="1:19">
      <c r="A36" s="9"/>
      <c r="B36" s="9"/>
      <c r="C36" s="9"/>
      <c r="D36" s="9"/>
      <c r="E36" s="9"/>
      <c r="F36" s="9"/>
      <c r="G36" s="41"/>
      <c r="H36" s="9"/>
      <c r="I36" s="9"/>
      <c r="J36" s="9"/>
      <c r="K36" s="9"/>
      <c r="L36" s="9"/>
      <c r="M36" s="9"/>
      <c r="N36" s="9"/>
      <c r="O36" s="9"/>
      <c r="P36" s="9"/>
      <c r="Q36" s="9"/>
      <c r="R36" s="9"/>
      <c r="S36" s="9"/>
    </row>
    <row r="37" spans="1:19">
      <c r="A37" s="9"/>
      <c r="B37" s="9"/>
      <c r="C37" s="9"/>
      <c r="D37" s="9"/>
      <c r="E37" s="9"/>
      <c r="F37" s="9"/>
      <c r="G37" s="41"/>
      <c r="H37" s="9"/>
      <c r="I37" s="9"/>
      <c r="J37" s="9"/>
      <c r="K37" s="9"/>
      <c r="L37" s="9"/>
      <c r="M37" s="9"/>
      <c r="N37" s="9"/>
      <c r="O37" s="9"/>
      <c r="P37" s="9"/>
      <c r="Q37" s="9"/>
      <c r="R37" s="9"/>
      <c r="S37" s="9"/>
    </row>
    <row r="38" spans="1:19">
      <c r="A38" s="9"/>
      <c r="B38" s="9"/>
      <c r="C38" s="9"/>
      <c r="D38" s="9"/>
      <c r="E38" s="9"/>
      <c r="F38" s="9"/>
      <c r="G38" s="41"/>
      <c r="H38" s="9"/>
      <c r="I38" s="9"/>
      <c r="J38" s="9"/>
      <c r="K38" s="9"/>
      <c r="L38" s="9"/>
      <c r="M38" s="9"/>
      <c r="N38" s="9"/>
      <c r="O38" s="9"/>
      <c r="P38" s="9"/>
      <c r="Q38" s="9"/>
      <c r="R38" s="9"/>
      <c r="S38" s="9"/>
    </row>
    <row r="39" spans="1:19">
      <c r="A39" s="9"/>
      <c r="B39" s="9"/>
      <c r="C39" s="9"/>
      <c r="D39" s="9"/>
      <c r="E39" s="9"/>
      <c r="F39" s="9"/>
      <c r="G39" s="41"/>
      <c r="H39" s="9"/>
      <c r="I39" s="9"/>
      <c r="J39" s="9"/>
      <c r="K39" s="9"/>
      <c r="L39" s="9"/>
      <c r="M39" s="9"/>
      <c r="N39" s="9"/>
      <c r="O39" s="9"/>
      <c r="P39" s="9"/>
      <c r="Q39" s="9"/>
      <c r="R39" s="9"/>
      <c r="S39" s="9"/>
    </row>
    <row r="40" spans="1:19">
      <c r="A40" s="9"/>
      <c r="B40" s="9"/>
      <c r="C40" s="9"/>
      <c r="D40" s="9"/>
      <c r="E40" s="9"/>
      <c r="F40" s="9"/>
      <c r="G40" s="41"/>
      <c r="H40" s="9"/>
      <c r="I40" s="9"/>
      <c r="J40" s="9"/>
      <c r="K40" s="9"/>
      <c r="L40" s="9"/>
      <c r="M40" s="9"/>
      <c r="N40" s="9"/>
      <c r="O40" s="9"/>
      <c r="P40" s="9"/>
      <c r="Q40" s="9"/>
      <c r="R40" s="9"/>
      <c r="S40" s="9"/>
    </row>
    <row r="41" spans="1:19">
      <c r="A41" s="9"/>
      <c r="B41" s="9"/>
      <c r="C41" s="9"/>
      <c r="D41" s="9"/>
      <c r="E41" s="9"/>
      <c r="F41" s="9"/>
      <c r="G41" s="41"/>
      <c r="H41" s="9"/>
      <c r="I41" s="9"/>
      <c r="J41" s="9"/>
      <c r="K41" s="9"/>
      <c r="L41" s="9"/>
      <c r="M41" s="9"/>
      <c r="N41" s="9"/>
      <c r="O41" s="9"/>
      <c r="P41" s="9"/>
      <c r="Q41" s="9"/>
      <c r="R41" s="9"/>
      <c r="S41" s="9"/>
    </row>
    <row r="42" spans="1:19">
      <c r="A42" s="9"/>
      <c r="B42" s="9"/>
      <c r="C42" s="9"/>
      <c r="D42" s="9"/>
      <c r="E42" s="9"/>
      <c r="F42" s="9"/>
      <c r="G42" s="41"/>
      <c r="H42" s="9"/>
      <c r="I42" s="9"/>
      <c r="J42" s="9"/>
      <c r="K42" s="9"/>
      <c r="L42" s="9"/>
      <c r="M42" s="9"/>
      <c r="N42" s="9"/>
      <c r="O42" s="9"/>
      <c r="P42" s="9"/>
      <c r="Q42" s="9"/>
      <c r="R42" s="9"/>
      <c r="S42" s="9"/>
    </row>
    <row r="43" spans="1:19">
      <c r="A43" s="9"/>
      <c r="B43" s="9"/>
      <c r="C43" s="9"/>
      <c r="D43" s="9"/>
      <c r="E43" s="9"/>
      <c r="F43" s="9"/>
      <c r="G43" s="41"/>
      <c r="H43" s="9"/>
      <c r="I43" s="9"/>
      <c r="J43" s="9"/>
      <c r="K43" s="9"/>
      <c r="L43" s="9"/>
      <c r="M43" s="9"/>
      <c r="N43" s="9"/>
      <c r="O43" s="9"/>
      <c r="P43" s="9"/>
      <c r="Q43" s="9"/>
      <c r="R43" s="9"/>
      <c r="S43" s="9"/>
    </row>
    <row r="44" spans="1:19">
      <c r="A44" s="9"/>
      <c r="B44" s="9"/>
      <c r="C44" s="9"/>
      <c r="D44" s="9"/>
      <c r="E44" s="9"/>
      <c r="F44" s="9"/>
      <c r="G44" s="41"/>
      <c r="H44" s="9"/>
      <c r="I44" s="9"/>
      <c r="J44" s="9"/>
      <c r="K44" s="9"/>
      <c r="L44" s="9"/>
      <c r="M44" s="9"/>
      <c r="N44" s="9"/>
      <c r="O44" s="9"/>
      <c r="P44" s="9"/>
      <c r="Q44" s="9"/>
      <c r="R44" s="9"/>
      <c r="S44" s="9"/>
    </row>
    <row r="45" spans="1:19">
      <c r="A45" s="9"/>
      <c r="B45" s="9"/>
      <c r="C45" s="9"/>
      <c r="D45" s="9"/>
      <c r="E45" s="9"/>
      <c r="F45" s="9"/>
      <c r="G45" s="41"/>
      <c r="H45" s="9"/>
      <c r="I45" s="9"/>
      <c r="J45" s="9"/>
      <c r="K45" s="9"/>
      <c r="L45" s="9"/>
      <c r="M45" s="9"/>
      <c r="N45" s="9"/>
      <c r="O45" s="9"/>
      <c r="P45" s="9"/>
      <c r="Q45" s="9"/>
      <c r="R45" s="9"/>
      <c r="S45" s="9"/>
    </row>
    <row r="46" spans="1:19">
      <c r="A46" s="9"/>
      <c r="B46" s="9"/>
      <c r="C46" s="9"/>
      <c r="D46" s="9"/>
      <c r="E46" s="9"/>
      <c r="F46" s="9"/>
      <c r="G46" s="41"/>
      <c r="H46" s="9"/>
      <c r="I46" s="9"/>
      <c r="J46" s="9"/>
      <c r="K46" s="9"/>
      <c r="L46" s="9"/>
      <c r="M46" s="9"/>
      <c r="N46" s="9"/>
      <c r="O46" s="9"/>
      <c r="P46" s="9"/>
      <c r="Q46" s="9"/>
      <c r="R46" s="9"/>
      <c r="S46" s="9"/>
    </row>
    <row r="47" spans="1:19">
      <c r="A47" s="9"/>
      <c r="B47" s="9"/>
      <c r="C47" s="9"/>
      <c r="D47" s="9"/>
      <c r="E47" s="9"/>
      <c r="F47" s="9"/>
      <c r="G47" s="41"/>
      <c r="H47" s="9"/>
      <c r="I47" s="9"/>
      <c r="J47" s="9"/>
      <c r="K47" s="9"/>
      <c r="L47" s="9"/>
      <c r="M47" s="9"/>
      <c r="N47" s="9"/>
      <c r="O47" s="9"/>
      <c r="P47" s="9"/>
      <c r="Q47" s="9"/>
      <c r="R47" s="9"/>
      <c r="S47" s="9"/>
    </row>
    <row r="48" spans="1:19">
      <c r="A48" s="9"/>
      <c r="B48" s="9"/>
      <c r="C48" s="9"/>
      <c r="D48" s="9"/>
      <c r="E48" s="9"/>
      <c r="F48" s="9"/>
      <c r="G48" s="41"/>
      <c r="H48" s="9"/>
      <c r="I48" s="9"/>
      <c r="J48" s="9"/>
      <c r="K48" s="9"/>
      <c r="L48" s="9"/>
      <c r="M48" s="9"/>
      <c r="N48" s="9"/>
      <c r="O48" s="9"/>
      <c r="P48" s="9"/>
      <c r="Q48" s="9"/>
      <c r="R48" s="9"/>
      <c r="S48" s="9"/>
    </row>
    <row r="49" spans="1:19">
      <c r="A49" s="9"/>
      <c r="B49" s="9"/>
      <c r="C49" s="9"/>
      <c r="D49" s="9"/>
      <c r="E49" s="9"/>
      <c r="F49" s="9"/>
      <c r="G49" s="41"/>
      <c r="H49" s="9"/>
      <c r="I49" s="9"/>
      <c r="J49" s="9"/>
      <c r="K49" s="9"/>
      <c r="L49" s="9"/>
      <c r="M49" s="9"/>
      <c r="N49" s="9"/>
      <c r="O49" s="9"/>
      <c r="P49" s="9"/>
      <c r="Q49" s="9"/>
      <c r="R49" s="9"/>
      <c r="S49" s="9"/>
    </row>
    <row r="50" spans="1:19">
      <c r="A50" s="9"/>
      <c r="B50" s="9"/>
      <c r="C50" s="9"/>
      <c r="D50" s="9"/>
      <c r="E50" s="9"/>
      <c r="F50" s="9"/>
      <c r="G50" s="41"/>
      <c r="H50" s="9"/>
      <c r="I50" s="9"/>
      <c r="J50" s="9"/>
      <c r="K50" s="9"/>
      <c r="L50" s="9"/>
      <c r="M50" s="9"/>
      <c r="N50" s="9"/>
      <c r="O50" s="9"/>
      <c r="P50" s="9"/>
      <c r="Q50" s="9"/>
      <c r="R50" s="9"/>
      <c r="S50" s="9"/>
    </row>
    <row r="51" spans="1:19">
      <c r="A51" s="9"/>
      <c r="B51" s="9"/>
      <c r="C51" s="9"/>
      <c r="D51" s="9"/>
      <c r="E51" s="9"/>
      <c r="F51" s="9"/>
      <c r="G51" s="41"/>
      <c r="H51" s="9"/>
      <c r="I51" s="9"/>
      <c r="J51" s="9"/>
      <c r="K51" s="9"/>
      <c r="L51" s="9"/>
      <c r="M51" s="9"/>
      <c r="N51" s="9"/>
      <c r="O51" s="9"/>
      <c r="P51" s="9"/>
      <c r="Q51" s="9"/>
      <c r="R51" s="9"/>
      <c r="S51" s="9"/>
    </row>
    <row r="52" spans="1:19">
      <c r="A52" s="9"/>
      <c r="B52" s="9"/>
      <c r="C52" s="9"/>
      <c r="D52" s="9"/>
      <c r="E52" s="9"/>
      <c r="F52" s="9"/>
      <c r="G52" s="41"/>
      <c r="H52" s="9"/>
      <c r="I52" s="9"/>
      <c r="J52" s="9"/>
      <c r="K52" s="9"/>
      <c r="L52" s="9"/>
      <c r="M52" s="9"/>
      <c r="N52" s="9"/>
      <c r="O52" s="9"/>
      <c r="P52" s="9"/>
      <c r="Q52" s="9"/>
      <c r="R52" s="9"/>
      <c r="S52" s="9"/>
    </row>
    <row r="53" spans="1:19">
      <c r="A53" s="9"/>
      <c r="B53" s="9"/>
      <c r="C53" s="9"/>
      <c r="D53" s="9"/>
      <c r="E53" s="9"/>
      <c r="F53" s="9"/>
      <c r="G53" s="41"/>
      <c r="H53" s="9"/>
      <c r="I53" s="9"/>
      <c r="J53" s="9"/>
      <c r="K53" s="9"/>
      <c r="L53" s="9"/>
      <c r="M53" s="9"/>
      <c r="N53" s="9"/>
      <c r="O53" s="9"/>
      <c r="P53" s="9"/>
      <c r="Q53" s="9"/>
      <c r="R53" s="9"/>
      <c r="S53" s="9"/>
    </row>
    <row r="54" spans="1:19">
      <c r="A54" s="9"/>
      <c r="B54" s="9"/>
      <c r="C54" s="9"/>
      <c r="D54" s="9"/>
      <c r="E54" s="9"/>
      <c r="F54" s="9"/>
      <c r="G54" s="41"/>
      <c r="H54" s="9"/>
      <c r="I54" s="9"/>
      <c r="J54" s="9"/>
      <c r="K54" s="9"/>
      <c r="L54" s="9"/>
      <c r="M54" s="9"/>
      <c r="N54" s="9"/>
      <c r="O54" s="9"/>
      <c r="P54" s="9"/>
      <c r="Q54" s="9"/>
      <c r="R54" s="9"/>
      <c r="S54" s="9"/>
    </row>
    <row r="55" spans="1:19">
      <c r="A55" s="9"/>
      <c r="B55" s="9"/>
      <c r="C55" s="9"/>
      <c r="D55" s="9"/>
      <c r="E55" s="9"/>
      <c r="F55" s="9"/>
      <c r="G55" s="41"/>
      <c r="H55" s="9"/>
      <c r="I55" s="9"/>
      <c r="J55" s="9"/>
      <c r="K55" s="9"/>
      <c r="L55" s="9"/>
      <c r="M55" s="9"/>
      <c r="N55" s="9"/>
      <c r="O55" s="9"/>
      <c r="P55" s="9"/>
      <c r="Q55" s="9"/>
      <c r="R55" s="9"/>
      <c r="S55" s="9"/>
    </row>
    <row r="56" spans="1:19">
      <c r="A56" s="9"/>
      <c r="B56" s="9"/>
      <c r="C56" s="9"/>
      <c r="D56" s="9"/>
      <c r="E56" s="9"/>
      <c r="F56" s="9"/>
      <c r="G56" s="41"/>
      <c r="H56" s="9"/>
      <c r="I56" s="9"/>
      <c r="J56" s="9"/>
      <c r="K56" s="9"/>
      <c r="L56" s="9"/>
      <c r="M56" s="9"/>
      <c r="N56" s="9"/>
      <c r="O56" s="9"/>
      <c r="P56" s="9"/>
      <c r="Q56" s="9"/>
      <c r="R56" s="9"/>
      <c r="S56" s="9"/>
    </row>
    <row r="57" spans="1:19">
      <c r="A57" s="9"/>
      <c r="B57" s="9"/>
      <c r="C57" s="9"/>
      <c r="D57" s="9"/>
      <c r="E57" s="9"/>
      <c r="F57" s="9"/>
      <c r="G57" s="41"/>
      <c r="H57" s="9"/>
      <c r="I57" s="9"/>
      <c r="J57" s="9"/>
      <c r="K57" s="9"/>
      <c r="L57" s="9"/>
      <c r="M57" s="9"/>
      <c r="N57" s="9"/>
      <c r="O57" s="9"/>
      <c r="P57" s="9"/>
      <c r="Q57" s="9"/>
      <c r="R57" s="9"/>
      <c r="S57" s="9"/>
    </row>
    <row r="58" spans="1:19">
      <c r="A58" s="9"/>
      <c r="B58" s="9"/>
      <c r="C58" s="9"/>
      <c r="D58" s="9"/>
      <c r="E58" s="9"/>
      <c r="F58" s="9"/>
      <c r="G58" s="41"/>
      <c r="H58" s="9"/>
      <c r="I58" s="9"/>
      <c r="J58" s="9"/>
      <c r="K58" s="9"/>
      <c r="L58" s="9"/>
      <c r="M58" s="9"/>
      <c r="N58" s="9"/>
      <c r="O58" s="9"/>
      <c r="P58" s="9"/>
      <c r="Q58" s="9"/>
      <c r="R58" s="9"/>
      <c r="S58" s="9"/>
    </row>
    <row r="59" spans="1:19">
      <c r="A59" s="9"/>
      <c r="B59" s="9"/>
      <c r="C59" s="9"/>
      <c r="D59" s="9"/>
      <c r="E59" s="9"/>
      <c r="F59" s="9"/>
      <c r="G59" s="41"/>
      <c r="H59" s="9"/>
      <c r="I59" s="9"/>
      <c r="J59" s="9"/>
      <c r="K59" s="9"/>
      <c r="L59" s="9"/>
      <c r="M59" s="9"/>
      <c r="N59" s="9"/>
      <c r="O59" s="9"/>
      <c r="P59" s="9"/>
      <c r="Q59" s="9"/>
      <c r="R59" s="9"/>
      <c r="S59" s="9"/>
    </row>
    <row r="60" spans="1:19">
      <c r="A60" s="9"/>
      <c r="B60" s="9"/>
      <c r="C60" s="9"/>
      <c r="D60" s="9"/>
      <c r="E60" s="9"/>
      <c r="F60" s="9"/>
      <c r="G60" s="41"/>
      <c r="H60" s="9"/>
      <c r="I60" s="9"/>
      <c r="J60" s="9"/>
      <c r="K60" s="9"/>
      <c r="L60" s="9"/>
      <c r="M60" s="9"/>
      <c r="N60" s="9"/>
      <c r="O60" s="9"/>
      <c r="P60" s="9"/>
      <c r="Q60" s="9"/>
      <c r="R60" s="9"/>
      <c r="S60" s="9"/>
    </row>
    <row r="61" spans="1:19">
      <c r="A61" s="9"/>
      <c r="B61" s="9"/>
      <c r="C61" s="9"/>
      <c r="D61" s="9"/>
      <c r="E61" s="9"/>
      <c r="F61" s="9"/>
      <c r="G61" s="41"/>
      <c r="H61" s="9"/>
      <c r="I61" s="9"/>
      <c r="J61" s="9"/>
      <c r="K61" s="9"/>
      <c r="L61" s="9"/>
      <c r="M61" s="9"/>
      <c r="N61" s="9"/>
      <c r="O61" s="9"/>
      <c r="P61" s="9"/>
      <c r="Q61" s="9"/>
      <c r="R61" s="9"/>
      <c r="S61" s="9"/>
    </row>
    <row r="62" spans="1:19">
      <c r="A62" s="9"/>
      <c r="B62" s="9"/>
      <c r="C62" s="9"/>
      <c r="D62" s="9"/>
      <c r="E62" s="9"/>
      <c r="F62" s="9"/>
      <c r="G62" s="41"/>
      <c r="H62" s="9"/>
      <c r="I62" s="9"/>
      <c r="J62" s="9"/>
      <c r="K62" s="9"/>
      <c r="L62" s="9"/>
      <c r="M62" s="9"/>
      <c r="N62" s="9"/>
      <c r="O62" s="9"/>
      <c r="P62" s="9"/>
      <c r="Q62" s="9"/>
      <c r="R62" s="9"/>
      <c r="S62" s="9"/>
    </row>
    <row r="63" spans="1:19">
      <c r="A63" s="9"/>
      <c r="B63" s="9"/>
      <c r="C63" s="9"/>
      <c r="D63" s="9"/>
      <c r="E63" s="9"/>
      <c r="F63" s="9"/>
      <c r="G63" s="41"/>
      <c r="H63" s="9"/>
      <c r="I63" s="9"/>
      <c r="J63" s="9"/>
      <c r="K63" s="9"/>
      <c r="L63" s="9"/>
      <c r="M63" s="9"/>
      <c r="N63" s="9"/>
      <c r="O63" s="9"/>
      <c r="P63" s="9"/>
      <c r="Q63" s="9"/>
      <c r="R63" s="9"/>
      <c r="S63" s="9"/>
    </row>
    <row r="64" spans="1:19">
      <c r="A64" s="9"/>
      <c r="B64" s="9"/>
      <c r="C64" s="9"/>
      <c r="D64" s="9"/>
      <c r="E64" s="9"/>
      <c r="F64" s="9"/>
      <c r="G64" s="41"/>
      <c r="H64" s="9"/>
      <c r="I64" s="9"/>
      <c r="J64" s="9"/>
      <c r="K64" s="9"/>
      <c r="L64" s="9"/>
      <c r="M64" s="9"/>
      <c r="N64" s="9"/>
      <c r="O64" s="9"/>
      <c r="P64" s="9"/>
      <c r="Q64" s="9"/>
      <c r="R64" s="9"/>
      <c r="S64" s="9"/>
    </row>
    <row r="65" spans="1:19">
      <c r="A65" s="9"/>
      <c r="B65" s="9"/>
      <c r="C65" s="9"/>
      <c r="D65" s="9"/>
      <c r="E65" s="9"/>
      <c r="F65" s="9"/>
      <c r="G65" s="41"/>
      <c r="H65" s="9"/>
      <c r="I65" s="9"/>
      <c r="J65" s="9"/>
      <c r="K65" s="9"/>
      <c r="L65" s="9"/>
      <c r="M65" s="9"/>
      <c r="N65" s="9"/>
      <c r="O65" s="9"/>
      <c r="P65" s="9"/>
      <c r="Q65" s="9"/>
      <c r="R65" s="9"/>
      <c r="S65" s="9"/>
    </row>
    <row r="66" spans="1:19">
      <c r="A66" s="9"/>
      <c r="B66" s="9"/>
      <c r="C66" s="9"/>
      <c r="D66" s="9"/>
      <c r="E66" s="9"/>
      <c r="F66" s="9"/>
      <c r="G66" s="41"/>
      <c r="H66" s="9"/>
      <c r="I66" s="9"/>
      <c r="J66" s="9"/>
      <c r="K66" s="9"/>
      <c r="L66" s="9"/>
      <c r="M66" s="9"/>
      <c r="N66" s="9"/>
      <c r="O66" s="9"/>
      <c r="P66" s="9"/>
      <c r="Q66" s="9"/>
      <c r="R66" s="9"/>
      <c r="S66" s="9"/>
    </row>
    <row r="67" spans="1:19">
      <c r="A67" s="9"/>
      <c r="B67" s="9"/>
      <c r="C67" s="9"/>
      <c r="D67" s="9"/>
      <c r="E67" s="9"/>
      <c r="F67" s="9"/>
      <c r="G67" s="41"/>
      <c r="H67" s="9"/>
      <c r="I67" s="9"/>
      <c r="J67" s="9"/>
      <c r="K67" s="9"/>
      <c r="L67" s="9"/>
      <c r="M67" s="9"/>
      <c r="N67" s="9"/>
      <c r="O67" s="9"/>
      <c r="P67" s="9"/>
      <c r="Q67" s="9"/>
      <c r="R67" s="9"/>
      <c r="S67" s="9"/>
    </row>
    <row r="68" spans="1:19">
      <c r="A68" s="9"/>
      <c r="B68" s="9"/>
      <c r="C68" s="9"/>
      <c r="D68" s="9"/>
      <c r="E68" s="9"/>
      <c r="F68" s="9"/>
      <c r="G68" s="41"/>
      <c r="H68" s="9"/>
      <c r="I68" s="9"/>
      <c r="J68" s="9"/>
      <c r="K68" s="9"/>
      <c r="L68" s="9"/>
      <c r="M68" s="9"/>
      <c r="N68" s="9"/>
      <c r="O68" s="9"/>
      <c r="P68" s="9"/>
      <c r="Q68" s="9"/>
      <c r="R68" s="9"/>
      <c r="S68" s="9"/>
    </row>
    <row r="69" spans="1:19">
      <c r="A69" s="9"/>
      <c r="B69" s="9"/>
      <c r="C69" s="9"/>
      <c r="D69" s="9"/>
      <c r="E69" s="9"/>
      <c r="F69" s="9"/>
      <c r="G69" s="41"/>
      <c r="H69" s="9"/>
      <c r="I69" s="9"/>
      <c r="J69" s="9"/>
      <c r="K69" s="9"/>
      <c r="L69" s="9"/>
      <c r="M69" s="9"/>
      <c r="N69" s="9"/>
      <c r="O69" s="9"/>
      <c r="P69" s="9"/>
      <c r="Q69" s="9"/>
      <c r="R69" s="9"/>
      <c r="S69" s="9"/>
    </row>
    <row r="70" spans="1:19">
      <c r="A70" s="9"/>
      <c r="B70" s="9"/>
      <c r="C70" s="9"/>
      <c r="D70" s="9"/>
      <c r="E70" s="9"/>
      <c r="F70" s="9"/>
      <c r="G70" s="41"/>
      <c r="H70" s="9"/>
      <c r="I70" s="9"/>
      <c r="J70" s="9"/>
      <c r="K70" s="9"/>
      <c r="L70" s="9"/>
      <c r="M70" s="9"/>
      <c r="N70" s="9"/>
      <c r="O70" s="9"/>
      <c r="P70" s="9"/>
      <c r="Q70" s="9"/>
      <c r="R70" s="9"/>
      <c r="S70" s="9"/>
    </row>
    <row r="71" spans="1:19">
      <c r="A71" s="9"/>
      <c r="B71" s="9"/>
      <c r="C71" s="9"/>
      <c r="D71" s="9"/>
      <c r="E71" s="9"/>
      <c r="F71" s="9"/>
      <c r="G71" s="41"/>
      <c r="H71" s="9"/>
      <c r="I71" s="9"/>
      <c r="J71" s="9"/>
      <c r="K71" s="9"/>
      <c r="L71" s="9"/>
      <c r="M71" s="9"/>
      <c r="N71" s="9"/>
      <c r="O71" s="9"/>
      <c r="P71" s="9"/>
      <c r="Q71" s="9"/>
      <c r="R71" s="9"/>
      <c r="S71" s="9"/>
    </row>
    <row r="72" spans="1:19">
      <c r="A72" s="9"/>
      <c r="B72" s="9"/>
      <c r="C72" s="9"/>
      <c r="D72" s="9"/>
      <c r="E72" s="9"/>
      <c r="F72" s="9"/>
      <c r="G72" s="41"/>
      <c r="H72" s="9"/>
      <c r="I72" s="9"/>
      <c r="J72" s="9"/>
      <c r="K72" s="9"/>
      <c r="L72" s="9"/>
      <c r="M72" s="9"/>
      <c r="N72" s="9"/>
      <c r="O72" s="9"/>
      <c r="P72" s="9"/>
      <c r="Q72" s="9"/>
      <c r="R72" s="9"/>
      <c r="S72" s="9"/>
    </row>
    <row r="73" spans="1:19">
      <c r="A73" s="9"/>
      <c r="B73" s="9"/>
      <c r="C73" s="9"/>
      <c r="D73" s="9"/>
      <c r="E73" s="9"/>
      <c r="F73" s="9"/>
      <c r="G73" s="41"/>
      <c r="H73" s="9"/>
      <c r="I73" s="9"/>
      <c r="J73" s="9"/>
      <c r="K73" s="9"/>
      <c r="L73" s="9"/>
      <c r="M73" s="9"/>
      <c r="N73" s="9"/>
      <c r="O73" s="9"/>
      <c r="P73" s="9"/>
      <c r="Q73" s="9"/>
      <c r="R73" s="9"/>
      <c r="S73" s="9"/>
    </row>
    <row r="74" spans="1:19">
      <c r="A74" s="9"/>
      <c r="B74" s="9"/>
      <c r="C74" s="9"/>
      <c r="D74" s="9"/>
      <c r="E74" s="9"/>
      <c r="F74" s="9"/>
      <c r="G74" s="41"/>
      <c r="H74" s="9"/>
      <c r="I74" s="9"/>
      <c r="J74" s="9"/>
      <c r="K74" s="9"/>
      <c r="L74" s="9"/>
      <c r="M74" s="9"/>
      <c r="N74" s="9"/>
      <c r="O74" s="9"/>
      <c r="P74" s="9"/>
      <c r="Q74" s="9"/>
      <c r="R74" s="9"/>
      <c r="S74" s="9"/>
    </row>
    <row r="75" spans="1:19">
      <c r="A75" s="9"/>
      <c r="B75" s="9"/>
      <c r="C75" s="9"/>
      <c r="D75" s="9"/>
      <c r="E75" s="9"/>
      <c r="F75" s="9"/>
      <c r="G75" s="41"/>
      <c r="H75" s="9"/>
      <c r="I75" s="9"/>
      <c r="J75" s="9"/>
      <c r="K75" s="9"/>
      <c r="L75" s="9"/>
      <c r="M75" s="9"/>
      <c r="N75" s="9"/>
      <c r="O75" s="9"/>
      <c r="P75" s="9"/>
      <c r="Q75" s="9"/>
      <c r="R75" s="9"/>
      <c r="S75" s="9"/>
    </row>
    <row r="76" spans="1:19">
      <c r="A76" s="9"/>
      <c r="B76" s="9"/>
      <c r="C76" s="9"/>
      <c r="D76" s="9"/>
      <c r="E76" s="9"/>
      <c r="F76" s="9"/>
      <c r="G76" s="41"/>
      <c r="H76" s="9"/>
      <c r="I76" s="9"/>
      <c r="J76" s="9"/>
      <c r="K76" s="9"/>
      <c r="L76" s="9"/>
      <c r="M76" s="9"/>
      <c r="N76" s="9"/>
      <c r="O76" s="9"/>
      <c r="P76" s="9"/>
      <c r="Q76" s="9"/>
      <c r="R76" s="9"/>
      <c r="S76" s="9"/>
    </row>
    <row r="77" spans="1:19">
      <c r="A77" s="9"/>
      <c r="B77" s="9"/>
      <c r="C77" s="9"/>
      <c r="D77" s="9"/>
      <c r="E77" s="9"/>
      <c r="F77" s="9"/>
      <c r="G77" s="41"/>
      <c r="H77" s="9"/>
      <c r="I77" s="9"/>
      <c r="J77" s="9"/>
      <c r="K77" s="9"/>
      <c r="L77" s="9"/>
      <c r="M77" s="9"/>
      <c r="N77" s="9"/>
      <c r="O77" s="9"/>
      <c r="P77" s="9"/>
      <c r="Q77" s="9"/>
      <c r="R77" s="9"/>
      <c r="S77" s="9"/>
    </row>
    <row r="78" spans="1:19">
      <c r="A78" s="9"/>
      <c r="B78" s="9"/>
      <c r="C78" s="9"/>
      <c r="D78" s="9"/>
      <c r="E78" s="9"/>
      <c r="F78" s="9"/>
      <c r="G78" s="41"/>
      <c r="H78" s="9"/>
      <c r="I78" s="9"/>
      <c r="J78" s="9"/>
      <c r="K78" s="9"/>
      <c r="L78" s="9"/>
      <c r="M78" s="9"/>
      <c r="N78" s="9"/>
      <c r="O78" s="9"/>
      <c r="P78" s="9"/>
      <c r="Q78" s="9"/>
      <c r="R78" s="9"/>
      <c r="S78" s="9"/>
    </row>
    <row r="79" spans="1:19">
      <c r="A79" s="9"/>
      <c r="B79" s="9"/>
      <c r="C79" s="9"/>
      <c r="D79" s="9"/>
      <c r="E79" s="9"/>
      <c r="F79" s="9"/>
      <c r="G79" s="41"/>
      <c r="H79" s="9"/>
      <c r="I79" s="9"/>
      <c r="J79" s="9"/>
      <c r="K79" s="9"/>
      <c r="L79" s="9"/>
      <c r="M79" s="9"/>
      <c r="N79" s="9"/>
      <c r="O79" s="9"/>
      <c r="P79" s="9"/>
      <c r="Q79" s="9"/>
      <c r="R79" s="9"/>
      <c r="S79" s="9"/>
    </row>
    <row r="80" spans="1:19">
      <c r="A80" s="9"/>
      <c r="B80" s="9"/>
      <c r="C80" s="9"/>
      <c r="D80" s="9"/>
      <c r="E80" s="9"/>
      <c r="F80" s="9"/>
      <c r="G80" s="41"/>
      <c r="H80" s="9"/>
      <c r="I80" s="9"/>
      <c r="J80" s="9"/>
      <c r="K80" s="9"/>
      <c r="L80" s="9"/>
      <c r="M80" s="9"/>
      <c r="N80" s="9"/>
      <c r="O80" s="9"/>
      <c r="P80" s="9"/>
      <c r="Q80" s="9"/>
      <c r="R80" s="9"/>
      <c r="S80" s="9"/>
    </row>
    <row r="81" spans="1:19">
      <c r="A81" s="9"/>
      <c r="B81" s="9"/>
      <c r="C81" s="9"/>
      <c r="D81" s="9"/>
      <c r="E81" s="9"/>
      <c r="F81" s="9"/>
      <c r="G81" s="41"/>
      <c r="H81" s="9"/>
      <c r="I81" s="9"/>
      <c r="J81" s="9"/>
      <c r="K81" s="9"/>
      <c r="L81" s="9"/>
      <c r="M81" s="9"/>
      <c r="N81" s="9"/>
      <c r="O81" s="9"/>
      <c r="P81" s="9"/>
      <c r="Q81" s="9"/>
      <c r="R81" s="9"/>
      <c r="S81" s="9"/>
    </row>
    <row r="82" spans="1:19">
      <c r="A82" s="9"/>
      <c r="B82" s="9"/>
      <c r="C82" s="9"/>
      <c r="D82" s="9"/>
      <c r="E82" s="9"/>
      <c r="F82" s="9"/>
      <c r="G82" s="41"/>
      <c r="H82" s="9"/>
      <c r="I82" s="9"/>
      <c r="J82" s="9"/>
      <c r="K82" s="9"/>
      <c r="L82" s="9"/>
      <c r="M82" s="9"/>
      <c r="N82" s="9"/>
      <c r="O82" s="9"/>
      <c r="P82" s="9"/>
      <c r="Q82" s="9"/>
      <c r="R82" s="9"/>
      <c r="S82" s="9"/>
    </row>
    <row r="83" spans="1:19">
      <c r="A83" s="9"/>
      <c r="B83" s="9"/>
      <c r="C83" s="9"/>
      <c r="D83" s="9"/>
      <c r="E83" s="9"/>
      <c r="F83" s="9"/>
      <c r="G83" s="41"/>
      <c r="H83" s="9"/>
      <c r="I83" s="9"/>
      <c r="J83" s="9"/>
      <c r="K83" s="9"/>
      <c r="L83" s="9"/>
      <c r="M83" s="9"/>
      <c r="N83" s="9"/>
      <c r="O83" s="9"/>
      <c r="P83" s="9"/>
      <c r="Q83" s="9"/>
      <c r="R83" s="9"/>
      <c r="S83" s="9"/>
    </row>
    <row r="84" spans="1:19">
      <c r="A84" s="9"/>
      <c r="B84" s="9"/>
      <c r="C84" s="9"/>
      <c r="D84" s="9"/>
      <c r="E84" s="9"/>
      <c r="F84" s="9"/>
      <c r="G84" s="41"/>
      <c r="H84" s="9"/>
      <c r="I84" s="9"/>
      <c r="J84" s="9"/>
      <c r="K84" s="9"/>
      <c r="L84" s="9"/>
      <c r="M84" s="9"/>
      <c r="N84" s="9"/>
      <c r="O84" s="9"/>
      <c r="P84" s="9"/>
      <c r="Q84" s="9"/>
      <c r="R84" s="9"/>
      <c r="S84" s="9"/>
    </row>
    <row r="85" spans="1:19">
      <c r="A85" s="9"/>
      <c r="B85" s="9"/>
      <c r="C85" s="9"/>
      <c r="D85" s="9"/>
      <c r="E85" s="9"/>
      <c r="F85" s="9"/>
      <c r="G85" s="41"/>
      <c r="H85" s="9"/>
      <c r="I85" s="9"/>
      <c r="J85" s="9"/>
      <c r="K85" s="9"/>
      <c r="L85" s="9"/>
      <c r="M85" s="9"/>
      <c r="N85" s="9"/>
      <c r="O85" s="9"/>
      <c r="P85" s="9"/>
      <c r="Q85" s="9"/>
      <c r="R85" s="9"/>
      <c r="S85" s="9"/>
    </row>
    <row r="86" spans="1:19">
      <c r="A86" s="9"/>
      <c r="B86" s="9"/>
      <c r="C86" s="9"/>
      <c r="D86" s="9"/>
      <c r="E86" s="9"/>
      <c r="F86" s="9"/>
      <c r="G86" s="41"/>
      <c r="H86" s="9"/>
      <c r="I86" s="9"/>
      <c r="J86" s="9"/>
      <c r="K86" s="9"/>
      <c r="L86" s="9"/>
      <c r="M86" s="9"/>
      <c r="N86" s="9"/>
      <c r="O86" s="9"/>
      <c r="P86" s="9"/>
      <c r="Q86" s="9"/>
      <c r="R86" s="9"/>
      <c r="S86" s="9"/>
    </row>
    <row r="87" spans="1:19">
      <c r="A87" s="9"/>
      <c r="B87" s="9"/>
      <c r="C87" s="9"/>
      <c r="D87" s="9"/>
      <c r="E87" s="9"/>
      <c r="F87" s="9"/>
      <c r="G87" s="41"/>
      <c r="H87" s="9"/>
      <c r="I87" s="9"/>
      <c r="J87" s="9"/>
      <c r="K87" s="9"/>
      <c r="L87" s="9"/>
      <c r="M87" s="9"/>
      <c r="N87" s="9"/>
      <c r="O87" s="9"/>
      <c r="P87" s="9"/>
      <c r="Q87" s="9"/>
      <c r="R87" s="9"/>
      <c r="S87" s="9"/>
    </row>
    <row r="88" spans="1:19">
      <c r="A88" s="9"/>
      <c r="B88" s="9"/>
      <c r="C88" s="9"/>
      <c r="D88" s="9"/>
      <c r="E88" s="9"/>
      <c r="F88" s="9"/>
      <c r="G88" s="41"/>
      <c r="H88" s="9"/>
      <c r="I88" s="9"/>
      <c r="J88" s="9"/>
      <c r="K88" s="9"/>
      <c r="L88" s="9"/>
      <c r="M88" s="9"/>
      <c r="N88" s="9"/>
      <c r="O88" s="9"/>
      <c r="P88" s="9"/>
      <c r="Q88" s="9"/>
      <c r="R88" s="9"/>
      <c r="S88" s="9"/>
    </row>
    <row r="89" spans="1:19">
      <c r="A89" s="9"/>
      <c r="B89" s="9"/>
      <c r="C89" s="9"/>
      <c r="D89" s="9"/>
      <c r="E89" s="9"/>
      <c r="F89" s="9"/>
      <c r="G89" s="41"/>
      <c r="H89" s="9"/>
      <c r="I89" s="9"/>
      <c r="J89" s="9"/>
      <c r="K89" s="9"/>
      <c r="L89" s="9"/>
      <c r="M89" s="9"/>
      <c r="N89" s="9"/>
      <c r="O89" s="9"/>
      <c r="P89" s="9"/>
      <c r="Q89" s="9"/>
      <c r="R89" s="9"/>
      <c r="S89" s="9"/>
    </row>
    <row r="90" spans="1:19">
      <c r="A90" s="9"/>
      <c r="B90" s="9"/>
      <c r="C90" s="9"/>
      <c r="D90" s="9"/>
      <c r="E90" s="9"/>
      <c r="F90" s="9"/>
      <c r="G90" s="41"/>
      <c r="H90" s="9"/>
      <c r="I90" s="9"/>
      <c r="J90" s="9"/>
      <c r="K90" s="9"/>
      <c r="L90" s="9"/>
      <c r="M90" s="9"/>
      <c r="N90" s="9"/>
      <c r="O90" s="9"/>
      <c r="P90" s="9"/>
      <c r="Q90" s="9"/>
      <c r="R90" s="9"/>
      <c r="S90" s="9"/>
    </row>
    <row r="91" spans="1:19">
      <c r="A91" s="9"/>
      <c r="B91" s="9"/>
      <c r="C91" s="9"/>
      <c r="D91" s="9"/>
      <c r="E91" s="9"/>
      <c r="F91" s="9"/>
      <c r="G91" s="41"/>
      <c r="H91" s="9"/>
      <c r="I91" s="9"/>
      <c r="J91" s="9"/>
      <c r="K91" s="9"/>
      <c r="L91" s="9"/>
      <c r="M91" s="9"/>
      <c r="N91" s="9"/>
      <c r="O91" s="9"/>
      <c r="P91" s="9"/>
      <c r="Q91" s="9"/>
      <c r="R91" s="9"/>
      <c r="S91" s="9"/>
    </row>
    <row r="92" spans="1:19">
      <c r="A92" s="9"/>
      <c r="B92" s="9"/>
      <c r="C92" s="9"/>
      <c r="D92" s="9"/>
      <c r="E92" s="9"/>
      <c r="F92" s="9"/>
      <c r="G92" s="41"/>
      <c r="H92" s="9"/>
      <c r="I92" s="9"/>
      <c r="J92" s="9"/>
      <c r="K92" s="9"/>
      <c r="L92" s="9"/>
      <c r="M92" s="9"/>
      <c r="N92" s="9"/>
      <c r="O92" s="9"/>
      <c r="P92" s="9"/>
      <c r="Q92" s="9"/>
      <c r="R92" s="9"/>
      <c r="S92" s="9"/>
    </row>
    <row r="93" spans="1:19">
      <c r="A93" s="9"/>
      <c r="B93" s="9"/>
      <c r="C93" s="9"/>
      <c r="D93" s="9"/>
      <c r="E93" s="9"/>
      <c r="F93" s="9"/>
      <c r="G93" s="41"/>
      <c r="H93" s="9"/>
      <c r="I93" s="9"/>
      <c r="J93" s="9"/>
      <c r="K93" s="9"/>
      <c r="L93" s="9"/>
      <c r="M93" s="9"/>
      <c r="N93" s="9"/>
      <c r="O93" s="9"/>
      <c r="P93" s="9"/>
      <c r="Q93" s="9"/>
      <c r="R93" s="9"/>
      <c r="S93" s="9"/>
    </row>
    <row r="94" spans="1:19">
      <c r="A94" s="9"/>
      <c r="B94" s="9"/>
      <c r="C94" s="9"/>
      <c r="D94" s="9"/>
      <c r="E94" s="9"/>
      <c r="F94" s="9"/>
      <c r="G94" s="41"/>
      <c r="H94" s="9"/>
      <c r="I94" s="9"/>
      <c r="J94" s="9"/>
      <c r="K94" s="9"/>
      <c r="L94" s="9"/>
      <c r="M94" s="9"/>
      <c r="N94" s="9"/>
      <c r="O94" s="9"/>
      <c r="P94" s="9"/>
      <c r="Q94" s="9"/>
      <c r="R94" s="9"/>
      <c r="S94" s="9"/>
    </row>
    <row r="95" spans="1:19">
      <c r="A95" s="9"/>
      <c r="B95" s="9"/>
      <c r="C95" s="9"/>
      <c r="D95" s="9"/>
      <c r="E95" s="9"/>
      <c r="F95" s="9"/>
      <c r="G95" s="41"/>
      <c r="H95" s="9"/>
      <c r="I95" s="9"/>
      <c r="J95" s="9"/>
      <c r="K95" s="9"/>
      <c r="L95" s="9"/>
      <c r="M95" s="9"/>
      <c r="N95" s="9"/>
      <c r="O95" s="9"/>
      <c r="P95" s="9"/>
      <c r="Q95" s="9"/>
      <c r="R95" s="9"/>
      <c r="S95" s="9"/>
    </row>
    <row r="96" spans="1:19">
      <c r="A96" s="9"/>
      <c r="B96" s="9"/>
      <c r="C96" s="9"/>
      <c r="D96" s="9"/>
      <c r="E96" s="9"/>
      <c r="F96" s="9"/>
      <c r="G96" s="41"/>
      <c r="H96" s="9"/>
      <c r="I96" s="9"/>
      <c r="J96" s="9"/>
      <c r="K96" s="9"/>
      <c r="L96" s="9"/>
      <c r="M96" s="9"/>
      <c r="N96" s="9"/>
      <c r="O96" s="9"/>
      <c r="P96" s="9"/>
      <c r="Q96" s="9"/>
      <c r="R96" s="9"/>
      <c r="S96" s="9"/>
    </row>
    <row r="97" spans="1:19">
      <c r="A97" s="9"/>
      <c r="B97" s="9"/>
      <c r="C97" s="9"/>
      <c r="D97" s="9"/>
      <c r="E97" s="9"/>
      <c r="F97" s="9"/>
      <c r="G97" s="41"/>
      <c r="H97" s="9"/>
      <c r="I97" s="9"/>
      <c r="J97" s="9"/>
      <c r="K97" s="9"/>
      <c r="L97" s="9"/>
      <c r="M97" s="9"/>
      <c r="N97" s="9"/>
      <c r="O97" s="9"/>
      <c r="P97" s="9"/>
      <c r="Q97" s="9"/>
      <c r="R97" s="9"/>
      <c r="S97" s="9"/>
    </row>
    <row r="98" spans="1:19">
      <c r="A98" s="9"/>
      <c r="B98" s="9"/>
      <c r="C98" s="9"/>
      <c r="D98" s="9"/>
      <c r="E98" s="9"/>
      <c r="F98" s="9"/>
      <c r="G98" s="41"/>
      <c r="H98" s="9"/>
      <c r="I98" s="9"/>
      <c r="J98" s="9"/>
      <c r="K98" s="9"/>
      <c r="L98" s="9"/>
      <c r="M98" s="9"/>
      <c r="N98" s="9"/>
      <c r="O98" s="9"/>
      <c r="P98" s="9"/>
      <c r="Q98" s="9"/>
      <c r="R98" s="9"/>
      <c r="S98" s="9"/>
    </row>
    <row r="99" spans="1:19">
      <c r="A99" s="9"/>
      <c r="B99" s="9"/>
      <c r="C99" s="9"/>
      <c r="D99" s="9"/>
      <c r="E99" s="9"/>
      <c r="F99" s="9"/>
      <c r="G99" s="41"/>
      <c r="H99" s="9"/>
      <c r="I99" s="9"/>
      <c r="J99" s="9"/>
      <c r="K99" s="9"/>
      <c r="L99" s="9"/>
      <c r="M99" s="9"/>
      <c r="N99" s="9"/>
      <c r="O99" s="9"/>
      <c r="P99" s="9"/>
      <c r="Q99" s="9"/>
      <c r="R99" s="9"/>
      <c r="S99" s="9"/>
    </row>
    <row r="100" spans="1:19">
      <c r="A100" s="9"/>
      <c r="B100" s="9"/>
      <c r="C100" s="9"/>
      <c r="D100" s="9"/>
      <c r="E100" s="9"/>
      <c r="F100" s="9"/>
      <c r="G100" s="41"/>
      <c r="H100" s="9"/>
      <c r="I100" s="9"/>
      <c r="J100" s="9"/>
      <c r="K100" s="9"/>
      <c r="L100" s="9"/>
      <c r="M100" s="9"/>
      <c r="N100" s="9"/>
      <c r="O100" s="9"/>
      <c r="P100" s="9"/>
      <c r="Q100" s="9"/>
      <c r="R100" s="9"/>
      <c r="S100" s="9"/>
    </row>
    <row r="101" spans="1:19">
      <c r="A101" s="9"/>
      <c r="B101" s="9"/>
      <c r="C101" s="9"/>
      <c r="D101" s="9"/>
      <c r="E101" s="9"/>
      <c r="F101" s="9"/>
      <c r="G101" s="41"/>
      <c r="H101" s="9"/>
      <c r="I101" s="9"/>
      <c r="J101" s="9"/>
      <c r="K101" s="9"/>
      <c r="L101" s="9"/>
      <c r="M101" s="9"/>
      <c r="N101" s="9"/>
      <c r="O101" s="9"/>
      <c r="P101" s="9"/>
      <c r="Q101" s="9"/>
      <c r="R101" s="9"/>
      <c r="S101" s="9"/>
    </row>
    <row r="102" spans="1:19">
      <c r="A102" s="9"/>
      <c r="B102" s="9"/>
      <c r="C102" s="9"/>
      <c r="D102" s="9"/>
      <c r="E102" s="9"/>
      <c r="F102" s="9"/>
      <c r="G102" s="41"/>
      <c r="H102" s="9"/>
      <c r="I102" s="9"/>
      <c r="J102" s="9"/>
      <c r="K102" s="9"/>
      <c r="L102" s="9"/>
      <c r="M102" s="9"/>
      <c r="N102" s="9"/>
      <c r="O102" s="9"/>
      <c r="P102" s="9"/>
      <c r="Q102" s="9"/>
      <c r="R102" s="9"/>
      <c r="S102" s="9"/>
    </row>
    <row r="103" spans="1:19">
      <c r="A103" s="9"/>
      <c r="B103" s="9"/>
      <c r="C103" s="9"/>
      <c r="D103" s="9"/>
      <c r="E103" s="9"/>
      <c r="F103" s="9"/>
      <c r="G103" s="41"/>
      <c r="H103" s="9"/>
      <c r="I103" s="9"/>
      <c r="J103" s="9"/>
      <c r="K103" s="9"/>
      <c r="L103" s="9"/>
      <c r="M103" s="9"/>
      <c r="N103" s="9"/>
      <c r="O103" s="9"/>
      <c r="P103" s="9"/>
      <c r="Q103" s="9"/>
      <c r="R103" s="9"/>
      <c r="S103" s="9"/>
    </row>
    <row r="104" spans="1:19">
      <c r="A104" s="9"/>
      <c r="B104" s="9"/>
      <c r="C104" s="9"/>
      <c r="D104" s="9"/>
      <c r="E104" s="9"/>
      <c r="F104" s="9"/>
      <c r="G104" s="41"/>
      <c r="H104" s="9"/>
      <c r="I104" s="9"/>
      <c r="J104" s="9"/>
      <c r="K104" s="9"/>
      <c r="L104" s="9"/>
      <c r="M104" s="9"/>
      <c r="N104" s="9"/>
      <c r="O104" s="9"/>
      <c r="P104" s="9"/>
      <c r="Q104" s="9"/>
      <c r="R104" s="9"/>
      <c r="S104" s="9"/>
    </row>
    <row r="105" spans="1:19">
      <c r="A105" s="9"/>
      <c r="B105" s="9"/>
      <c r="C105" s="9"/>
      <c r="D105" s="9"/>
      <c r="E105" s="9"/>
      <c r="F105" s="9"/>
      <c r="G105" s="41"/>
      <c r="H105" s="9"/>
      <c r="I105" s="9"/>
      <c r="J105" s="9"/>
      <c r="K105" s="9"/>
      <c r="L105" s="9"/>
      <c r="M105" s="9"/>
      <c r="N105" s="9"/>
      <c r="O105" s="9"/>
      <c r="P105" s="9"/>
      <c r="Q105" s="9"/>
      <c r="R105" s="9"/>
      <c r="S105" s="9"/>
    </row>
    <row r="106" spans="1:19">
      <c r="A106" s="9"/>
      <c r="B106" s="9"/>
      <c r="C106" s="9"/>
      <c r="D106" s="9"/>
      <c r="E106" s="9"/>
      <c r="F106" s="9"/>
      <c r="G106" s="41"/>
      <c r="H106" s="9"/>
      <c r="I106" s="9"/>
      <c r="J106" s="9"/>
      <c r="K106" s="9"/>
      <c r="L106" s="9"/>
      <c r="M106" s="9"/>
      <c r="N106" s="9"/>
      <c r="O106" s="9"/>
      <c r="P106" s="9"/>
      <c r="Q106" s="9"/>
      <c r="R106" s="9"/>
      <c r="S106" s="9"/>
    </row>
    <row r="107" spans="1:19">
      <c r="A107" s="9"/>
      <c r="B107" s="9"/>
      <c r="C107" s="9"/>
      <c r="D107" s="9"/>
      <c r="E107" s="9"/>
      <c r="F107" s="9"/>
      <c r="G107" s="41"/>
      <c r="H107" s="9"/>
      <c r="I107" s="9"/>
      <c r="J107" s="9"/>
      <c r="K107" s="9"/>
      <c r="L107" s="9"/>
      <c r="M107" s="9"/>
      <c r="N107" s="9"/>
      <c r="O107" s="9"/>
      <c r="P107" s="9"/>
      <c r="Q107" s="9"/>
      <c r="R107" s="9"/>
      <c r="S107" s="9"/>
    </row>
    <row r="108" spans="1:19">
      <c r="A108" s="9"/>
      <c r="B108" s="9"/>
      <c r="C108" s="9"/>
      <c r="D108" s="9"/>
      <c r="E108" s="9"/>
      <c r="F108" s="9"/>
      <c r="G108" s="41"/>
      <c r="H108" s="9"/>
      <c r="I108" s="9"/>
      <c r="J108" s="9"/>
      <c r="K108" s="9"/>
      <c r="L108" s="9"/>
      <c r="M108" s="9"/>
      <c r="N108" s="9"/>
      <c r="O108" s="9"/>
      <c r="P108" s="9"/>
      <c r="Q108" s="9"/>
      <c r="R108" s="9"/>
      <c r="S108" s="9"/>
    </row>
    <row r="109" spans="1:19">
      <c r="A109" s="9"/>
      <c r="B109" s="9"/>
      <c r="C109" s="9"/>
      <c r="D109" s="9"/>
      <c r="E109" s="9"/>
      <c r="F109" s="9"/>
      <c r="G109" s="41"/>
      <c r="H109" s="9"/>
      <c r="I109" s="9"/>
      <c r="J109" s="9"/>
      <c r="K109" s="9"/>
      <c r="L109" s="9"/>
      <c r="M109" s="9"/>
      <c r="N109" s="9"/>
      <c r="O109" s="9"/>
      <c r="P109" s="9"/>
      <c r="Q109" s="9"/>
      <c r="R109" s="9"/>
      <c r="S109" s="9"/>
    </row>
    <row r="110" spans="1:19">
      <c r="A110" s="9"/>
      <c r="B110" s="9"/>
      <c r="C110" s="9"/>
      <c r="D110" s="9"/>
      <c r="E110" s="9"/>
      <c r="F110" s="9"/>
      <c r="G110" s="41"/>
      <c r="H110" s="9"/>
      <c r="I110" s="9"/>
      <c r="J110" s="9"/>
      <c r="K110" s="9"/>
      <c r="L110" s="9"/>
      <c r="M110" s="9"/>
      <c r="N110" s="9"/>
      <c r="O110" s="9"/>
      <c r="P110" s="9"/>
      <c r="Q110" s="9"/>
      <c r="R110" s="9"/>
      <c r="S110" s="9"/>
    </row>
    <row r="111" spans="1:19">
      <c r="A111" s="9"/>
      <c r="B111" s="9"/>
      <c r="C111" s="9"/>
      <c r="D111" s="9"/>
      <c r="E111" s="9"/>
      <c r="F111" s="9"/>
      <c r="G111" s="41"/>
      <c r="H111" s="9"/>
      <c r="I111" s="9"/>
      <c r="J111" s="9"/>
      <c r="K111" s="9"/>
      <c r="L111" s="9"/>
      <c r="M111" s="9"/>
      <c r="N111" s="9"/>
      <c r="O111" s="9"/>
      <c r="P111" s="9"/>
      <c r="Q111" s="9"/>
      <c r="R111" s="9"/>
      <c r="S111" s="9"/>
    </row>
    <row r="112" spans="1:19">
      <c r="A112" s="9"/>
      <c r="B112" s="9"/>
      <c r="C112" s="9"/>
      <c r="D112" s="9"/>
      <c r="E112" s="9"/>
      <c r="F112" s="9"/>
      <c r="G112" s="41"/>
      <c r="H112" s="9"/>
      <c r="I112" s="9"/>
      <c r="J112" s="9"/>
      <c r="K112" s="9"/>
      <c r="L112" s="9"/>
      <c r="M112" s="9"/>
      <c r="N112" s="9"/>
      <c r="O112" s="9"/>
      <c r="P112" s="9"/>
      <c r="Q112" s="9"/>
      <c r="R112" s="9"/>
      <c r="S112" s="9"/>
    </row>
    <row r="113" spans="1:19">
      <c r="A113" s="9"/>
      <c r="B113" s="9"/>
      <c r="C113" s="9"/>
      <c r="D113" s="9"/>
      <c r="E113" s="9"/>
      <c r="F113" s="9"/>
      <c r="G113" s="41"/>
      <c r="H113" s="9"/>
      <c r="I113" s="9"/>
      <c r="J113" s="9"/>
      <c r="K113" s="9"/>
      <c r="L113" s="9"/>
      <c r="M113" s="9"/>
      <c r="N113" s="9"/>
      <c r="O113" s="9"/>
      <c r="P113" s="9"/>
      <c r="Q113" s="9"/>
      <c r="R113" s="9"/>
      <c r="S113" s="9"/>
    </row>
    <row r="114" spans="1:19">
      <c r="A114" s="9"/>
      <c r="B114" s="9"/>
      <c r="C114" s="9"/>
      <c r="D114" s="9"/>
      <c r="E114" s="9"/>
      <c r="F114" s="9"/>
      <c r="G114" s="41"/>
      <c r="H114" s="9"/>
      <c r="I114" s="9"/>
      <c r="J114" s="9"/>
      <c r="K114" s="9"/>
      <c r="L114" s="9"/>
      <c r="M114" s="9"/>
      <c r="N114" s="9"/>
      <c r="O114" s="9"/>
      <c r="P114" s="9"/>
      <c r="Q114" s="9"/>
      <c r="R114" s="9"/>
      <c r="S114" s="9"/>
    </row>
    <row r="115" spans="1:19">
      <c r="A115" s="9"/>
      <c r="B115" s="9"/>
      <c r="C115" s="9"/>
      <c r="D115" s="9"/>
      <c r="E115" s="9"/>
      <c r="F115" s="9"/>
      <c r="G115" s="41"/>
      <c r="H115" s="9"/>
      <c r="I115" s="9"/>
      <c r="J115" s="9"/>
      <c r="K115" s="9"/>
      <c r="L115" s="9"/>
      <c r="M115" s="9"/>
      <c r="N115" s="9"/>
      <c r="O115" s="9"/>
      <c r="P115" s="9"/>
      <c r="Q115" s="9"/>
      <c r="R115" s="9"/>
      <c r="S115" s="9"/>
    </row>
    <row r="116" spans="1:19">
      <c r="A116" s="9"/>
      <c r="B116" s="9"/>
      <c r="C116" s="9"/>
      <c r="D116" s="9"/>
      <c r="E116" s="9"/>
      <c r="F116" s="9"/>
      <c r="G116" s="41"/>
      <c r="H116" s="9"/>
      <c r="I116" s="9"/>
      <c r="J116" s="9"/>
      <c r="K116" s="9"/>
      <c r="L116" s="9"/>
      <c r="M116" s="9"/>
      <c r="N116" s="9"/>
      <c r="O116" s="9"/>
      <c r="P116" s="9"/>
      <c r="Q116" s="9"/>
      <c r="R116" s="9"/>
      <c r="S116" s="9"/>
    </row>
    <row r="117" spans="1:19">
      <c r="A117" s="9"/>
      <c r="B117" s="9"/>
      <c r="C117" s="9"/>
      <c r="D117" s="9"/>
      <c r="E117" s="9"/>
      <c r="F117" s="9"/>
      <c r="G117" s="41"/>
      <c r="H117" s="9"/>
      <c r="I117" s="9"/>
      <c r="J117" s="9"/>
      <c r="K117" s="9"/>
      <c r="L117" s="9"/>
      <c r="M117" s="9"/>
      <c r="N117" s="9"/>
      <c r="O117" s="9"/>
      <c r="P117" s="9"/>
      <c r="Q117" s="9"/>
      <c r="R117" s="9"/>
      <c r="S117" s="9"/>
    </row>
    <row r="118" spans="1:19">
      <c r="A118" s="9"/>
      <c r="B118" s="9"/>
      <c r="C118" s="9"/>
      <c r="D118" s="9"/>
      <c r="E118" s="9"/>
      <c r="F118" s="9"/>
      <c r="G118" s="41"/>
      <c r="H118" s="9"/>
      <c r="I118" s="9"/>
      <c r="J118" s="9"/>
      <c r="K118" s="9"/>
      <c r="L118" s="9"/>
      <c r="M118" s="9"/>
      <c r="N118" s="9"/>
      <c r="O118" s="9"/>
      <c r="P118" s="9"/>
      <c r="Q118" s="9"/>
      <c r="R118" s="9"/>
      <c r="S118" s="9"/>
    </row>
    <row r="119" spans="1:19">
      <c r="A119" s="9"/>
      <c r="B119" s="9"/>
      <c r="C119" s="9"/>
      <c r="D119" s="9"/>
      <c r="E119" s="9"/>
      <c r="F119" s="9"/>
      <c r="G119" s="41"/>
      <c r="H119" s="9"/>
      <c r="I119" s="9"/>
      <c r="J119" s="9"/>
      <c r="K119" s="9"/>
      <c r="L119" s="9"/>
      <c r="M119" s="9"/>
      <c r="N119" s="9"/>
      <c r="O119" s="9"/>
      <c r="P119" s="9"/>
      <c r="Q119" s="9"/>
      <c r="R119" s="9"/>
      <c r="S119" s="9"/>
    </row>
    <row r="120" spans="1:19">
      <c r="A120" s="9"/>
      <c r="B120" s="9"/>
      <c r="C120" s="9"/>
      <c r="D120" s="9"/>
      <c r="E120" s="9"/>
      <c r="F120" s="9"/>
      <c r="G120" s="41"/>
      <c r="H120" s="9"/>
      <c r="I120" s="9"/>
      <c r="J120" s="9"/>
      <c r="K120" s="9"/>
      <c r="L120" s="9"/>
      <c r="M120" s="9"/>
      <c r="N120" s="9"/>
      <c r="O120" s="9"/>
      <c r="P120" s="9"/>
      <c r="Q120" s="9"/>
      <c r="R120" s="9"/>
      <c r="S120" s="9"/>
    </row>
    <row r="121" spans="1:19">
      <c r="A121" s="9"/>
      <c r="B121" s="9"/>
      <c r="C121" s="9"/>
      <c r="D121" s="9"/>
      <c r="E121" s="9"/>
      <c r="F121" s="9"/>
      <c r="G121" s="41"/>
      <c r="H121" s="9"/>
      <c r="I121" s="9"/>
      <c r="J121" s="9"/>
      <c r="K121" s="9"/>
      <c r="L121" s="9"/>
      <c r="M121" s="9"/>
      <c r="N121" s="9"/>
      <c r="O121" s="9"/>
      <c r="P121" s="9"/>
      <c r="Q121" s="9"/>
      <c r="R121" s="9"/>
      <c r="S121" s="9"/>
    </row>
    <row r="122" spans="1:19">
      <c r="A122" s="9"/>
      <c r="B122" s="9"/>
      <c r="C122" s="9"/>
      <c r="D122" s="9"/>
      <c r="E122" s="9"/>
      <c r="F122" s="9"/>
      <c r="G122" s="41"/>
      <c r="H122" s="9"/>
      <c r="I122" s="9"/>
      <c r="J122" s="9"/>
      <c r="K122" s="9"/>
      <c r="L122" s="9"/>
      <c r="M122" s="9"/>
      <c r="N122" s="9"/>
      <c r="O122" s="9"/>
      <c r="P122" s="9"/>
      <c r="Q122" s="9"/>
      <c r="R122" s="9"/>
      <c r="S122" s="9"/>
    </row>
    <row r="123" spans="1:19">
      <c r="A123" s="9"/>
      <c r="B123" s="9"/>
      <c r="C123" s="9"/>
      <c r="D123" s="9"/>
      <c r="E123" s="9"/>
      <c r="F123" s="9"/>
      <c r="G123" s="41"/>
      <c r="H123" s="9"/>
      <c r="I123" s="9"/>
      <c r="J123" s="9"/>
      <c r="K123" s="9"/>
      <c r="L123" s="9"/>
      <c r="M123" s="9"/>
      <c r="N123" s="9"/>
      <c r="O123" s="9"/>
      <c r="P123" s="9"/>
      <c r="Q123" s="9"/>
      <c r="R123" s="9"/>
      <c r="S123" s="9"/>
    </row>
    <row r="124" spans="1:19">
      <c r="A124" s="9"/>
      <c r="B124" s="9"/>
      <c r="C124" s="9"/>
      <c r="D124" s="9"/>
      <c r="E124" s="9"/>
      <c r="F124" s="9"/>
      <c r="G124" s="41"/>
      <c r="H124" s="9"/>
      <c r="I124" s="9"/>
      <c r="J124" s="9"/>
      <c r="K124" s="9"/>
      <c r="L124" s="9"/>
      <c r="M124" s="9"/>
      <c r="N124" s="9"/>
      <c r="O124" s="9"/>
      <c r="P124" s="9"/>
      <c r="Q124" s="9"/>
      <c r="R124" s="9"/>
      <c r="S124" s="9"/>
    </row>
    <row r="125" spans="1:19">
      <c r="A125" s="9"/>
      <c r="B125" s="9"/>
      <c r="C125" s="9"/>
      <c r="D125" s="9"/>
      <c r="E125" s="9"/>
      <c r="F125" s="9"/>
      <c r="G125" s="41"/>
      <c r="H125" s="9"/>
      <c r="I125" s="9"/>
      <c r="J125" s="9"/>
      <c r="K125" s="9"/>
      <c r="L125" s="9"/>
      <c r="M125" s="9"/>
      <c r="N125" s="9"/>
      <c r="O125" s="9"/>
      <c r="P125" s="9"/>
      <c r="Q125" s="9"/>
      <c r="R125" s="9"/>
      <c r="S125" s="9"/>
    </row>
    <row r="126" spans="1:19">
      <c r="A126" s="9"/>
      <c r="B126" s="9"/>
      <c r="C126" s="9"/>
      <c r="D126" s="9"/>
      <c r="E126" s="9"/>
      <c r="F126" s="9"/>
      <c r="G126" s="41"/>
      <c r="H126" s="9"/>
      <c r="I126" s="9"/>
      <c r="J126" s="9"/>
      <c r="K126" s="9"/>
      <c r="L126" s="9"/>
      <c r="M126" s="9"/>
      <c r="N126" s="9"/>
      <c r="O126" s="9"/>
      <c r="P126" s="9"/>
      <c r="Q126" s="9"/>
      <c r="R126" s="9"/>
      <c r="S126" s="9"/>
    </row>
    <row r="127" spans="1:19">
      <c r="A127" s="9"/>
      <c r="B127" s="9"/>
      <c r="C127" s="9"/>
      <c r="D127" s="9"/>
      <c r="E127" s="9"/>
      <c r="F127" s="9"/>
      <c r="G127" s="41"/>
      <c r="H127" s="9"/>
      <c r="I127" s="9"/>
      <c r="J127" s="9"/>
      <c r="K127" s="9"/>
      <c r="L127" s="9"/>
      <c r="M127" s="9"/>
      <c r="N127" s="9"/>
      <c r="O127" s="9"/>
      <c r="P127" s="9"/>
      <c r="Q127" s="9"/>
      <c r="R127" s="9"/>
      <c r="S127" s="9"/>
    </row>
    <row r="128" spans="1:19">
      <c r="A128" s="9"/>
      <c r="B128" s="9"/>
      <c r="C128" s="9"/>
      <c r="D128" s="9"/>
      <c r="E128" s="9"/>
      <c r="F128" s="9"/>
      <c r="G128" s="41"/>
      <c r="H128" s="9"/>
      <c r="I128" s="9"/>
      <c r="J128" s="9"/>
      <c r="K128" s="9"/>
      <c r="L128" s="9"/>
      <c r="M128" s="9"/>
      <c r="N128" s="9"/>
      <c r="O128" s="9"/>
      <c r="P128" s="9"/>
      <c r="Q128" s="9"/>
      <c r="R128" s="9"/>
      <c r="S128" s="9"/>
    </row>
    <row r="129" spans="1:19">
      <c r="A129" s="9"/>
      <c r="B129" s="9"/>
      <c r="C129" s="9"/>
      <c r="D129" s="9"/>
      <c r="E129" s="9"/>
      <c r="F129" s="9"/>
      <c r="G129" s="41"/>
      <c r="H129" s="9"/>
      <c r="I129" s="9"/>
      <c r="J129" s="9"/>
      <c r="K129" s="9"/>
      <c r="L129" s="9"/>
      <c r="M129" s="9"/>
      <c r="N129" s="9"/>
      <c r="O129" s="9"/>
      <c r="P129" s="9"/>
      <c r="Q129" s="9"/>
      <c r="R129" s="9"/>
      <c r="S129" s="9"/>
    </row>
    <row r="130" spans="1:19">
      <c r="A130" s="9"/>
      <c r="B130" s="9"/>
      <c r="C130" s="9"/>
      <c r="D130" s="9"/>
      <c r="E130" s="9"/>
      <c r="F130" s="9"/>
      <c r="G130" s="41"/>
      <c r="H130" s="9"/>
      <c r="I130" s="9"/>
      <c r="J130" s="9"/>
      <c r="K130" s="9"/>
      <c r="L130" s="9"/>
      <c r="M130" s="9"/>
      <c r="N130" s="9"/>
      <c r="O130" s="9"/>
      <c r="P130" s="9"/>
      <c r="Q130" s="9"/>
      <c r="R130" s="9"/>
      <c r="S130" s="9"/>
    </row>
    <row r="131" spans="1:19">
      <c r="A131" s="9"/>
      <c r="B131" s="9"/>
      <c r="C131" s="9"/>
      <c r="D131" s="9"/>
      <c r="E131" s="9"/>
      <c r="F131" s="9"/>
      <c r="G131" s="41"/>
      <c r="H131" s="9"/>
      <c r="I131" s="9"/>
      <c r="J131" s="9"/>
      <c r="K131" s="9"/>
      <c r="L131" s="9"/>
      <c r="M131" s="9"/>
      <c r="N131" s="9"/>
      <c r="O131" s="9"/>
      <c r="P131" s="9"/>
      <c r="Q131" s="9"/>
      <c r="R131" s="9"/>
      <c r="S131" s="9"/>
    </row>
    <row r="132" spans="1:19">
      <c r="A132" s="9"/>
      <c r="B132" s="9"/>
      <c r="C132" s="9"/>
      <c r="D132" s="9"/>
      <c r="E132" s="9"/>
      <c r="F132" s="9"/>
      <c r="G132" s="41"/>
      <c r="H132" s="9"/>
      <c r="I132" s="9"/>
      <c r="J132" s="9"/>
      <c r="K132" s="9"/>
      <c r="L132" s="9"/>
      <c r="M132" s="9"/>
      <c r="N132" s="9"/>
      <c r="O132" s="9"/>
      <c r="P132" s="9"/>
      <c r="Q132" s="9"/>
      <c r="R132" s="9"/>
      <c r="S132" s="9"/>
    </row>
    <row r="133" spans="1:19">
      <c r="A133" s="9"/>
      <c r="B133" s="9"/>
      <c r="C133" s="9"/>
      <c r="D133" s="9"/>
      <c r="E133" s="9"/>
      <c r="F133" s="9"/>
      <c r="G133" s="41"/>
      <c r="H133" s="9"/>
      <c r="I133" s="9"/>
      <c r="J133" s="9"/>
      <c r="K133" s="9"/>
      <c r="L133" s="9"/>
      <c r="M133" s="9"/>
      <c r="N133" s="9"/>
      <c r="O133" s="9"/>
      <c r="P133" s="9"/>
      <c r="Q133" s="9"/>
      <c r="R133" s="9"/>
      <c r="S133" s="9"/>
    </row>
    <row r="134" spans="1:19">
      <c r="A134" s="9"/>
      <c r="B134" s="9"/>
      <c r="C134" s="9"/>
      <c r="D134" s="9"/>
      <c r="E134" s="9"/>
      <c r="F134" s="9"/>
      <c r="G134" s="41"/>
      <c r="H134" s="9"/>
      <c r="I134" s="9"/>
      <c r="J134" s="9"/>
      <c r="K134" s="9"/>
      <c r="L134" s="9"/>
      <c r="M134" s="9"/>
      <c r="N134" s="9"/>
      <c r="O134" s="9"/>
      <c r="P134" s="9"/>
      <c r="Q134" s="9"/>
      <c r="R134" s="9"/>
      <c r="S134" s="9"/>
    </row>
    <row r="135" spans="1:19">
      <c r="A135" s="9"/>
      <c r="B135" s="9"/>
      <c r="C135" s="9"/>
      <c r="D135" s="9"/>
      <c r="E135" s="9"/>
      <c r="F135" s="9"/>
      <c r="G135" s="41"/>
      <c r="H135" s="9"/>
      <c r="I135" s="9"/>
      <c r="J135" s="9"/>
      <c r="K135" s="9"/>
      <c r="L135" s="9"/>
      <c r="M135" s="9"/>
      <c r="N135" s="9"/>
      <c r="O135" s="9"/>
      <c r="P135" s="9"/>
      <c r="Q135" s="9"/>
      <c r="R135" s="9"/>
      <c r="S135" s="9"/>
    </row>
    <row r="136" spans="1:19">
      <c r="A136" s="9"/>
      <c r="B136" s="9"/>
      <c r="C136" s="9"/>
      <c r="D136" s="9"/>
      <c r="E136" s="9"/>
      <c r="F136" s="9"/>
      <c r="G136" s="41"/>
      <c r="H136" s="9"/>
      <c r="I136" s="9"/>
      <c r="J136" s="9"/>
      <c r="K136" s="9"/>
      <c r="L136" s="9"/>
      <c r="M136" s="9"/>
      <c r="N136" s="9"/>
      <c r="O136" s="9"/>
      <c r="P136" s="9"/>
      <c r="Q136" s="9"/>
      <c r="R136" s="9"/>
      <c r="S136" s="9"/>
    </row>
    <row r="137" spans="1:19">
      <c r="A137" s="9"/>
      <c r="B137" s="9"/>
      <c r="C137" s="9"/>
      <c r="D137" s="9"/>
      <c r="E137" s="9"/>
      <c r="F137" s="9"/>
      <c r="G137" s="41"/>
      <c r="H137" s="9"/>
      <c r="I137" s="9"/>
      <c r="J137" s="9"/>
      <c r="K137" s="9"/>
      <c r="L137" s="9"/>
      <c r="M137" s="9"/>
      <c r="N137" s="9"/>
      <c r="O137" s="9"/>
      <c r="P137" s="9"/>
      <c r="Q137" s="9"/>
      <c r="R137" s="9"/>
      <c r="S137" s="9"/>
    </row>
    <row r="138" spans="1:19">
      <c r="A138" s="9"/>
      <c r="B138" s="9"/>
      <c r="C138" s="9"/>
      <c r="D138" s="9"/>
      <c r="E138" s="9"/>
      <c r="F138" s="9"/>
      <c r="G138" s="41"/>
      <c r="H138" s="9"/>
      <c r="I138" s="9"/>
      <c r="J138" s="9"/>
      <c r="K138" s="9"/>
      <c r="L138" s="9"/>
      <c r="M138" s="9"/>
      <c r="N138" s="9"/>
      <c r="O138" s="9"/>
      <c r="P138" s="9"/>
      <c r="Q138" s="9"/>
      <c r="R138" s="9"/>
      <c r="S138" s="9"/>
    </row>
    <row r="139" spans="1:19">
      <c r="A139" s="9"/>
      <c r="B139" s="9"/>
      <c r="C139" s="9"/>
      <c r="D139" s="9"/>
      <c r="E139" s="9"/>
      <c r="F139" s="9"/>
      <c r="G139" s="41"/>
      <c r="H139" s="9"/>
      <c r="I139" s="9"/>
      <c r="J139" s="9"/>
      <c r="K139" s="9"/>
      <c r="L139" s="9"/>
      <c r="M139" s="9"/>
      <c r="N139" s="9"/>
      <c r="O139" s="9"/>
      <c r="P139" s="9"/>
      <c r="Q139" s="9"/>
      <c r="R139" s="9"/>
      <c r="S139" s="9"/>
    </row>
    <row r="140" spans="1:19">
      <c r="A140" s="9"/>
      <c r="B140" s="9"/>
      <c r="C140" s="9"/>
      <c r="D140" s="9"/>
      <c r="E140" s="9"/>
      <c r="F140" s="9"/>
      <c r="G140" s="41"/>
      <c r="H140" s="9"/>
      <c r="I140" s="9"/>
      <c r="J140" s="9"/>
      <c r="K140" s="9"/>
      <c r="L140" s="9"/>
      <c r="M140" s="9"/>
      <c r="N140" s="9"/>
      <c r="O140" s="9"/>
      <c r="P140" s="9"/>
      <c r="Q140" s="9"/>
      <c r="R140" s="9"/>
      <c r="S140" s="9"/>
    </row>
    <row r="141" spans="1:19">
      <c r="A141" s="9"/>
      <c r="B141" s="9"/>
      <c r="C141" s="9"/>
      <c r="D141" s="9"/>
      <c r="E141" s="9"/>
      <c r="F141" s="9"/>
      <c r="G141" s="41"/>
      <c r="H141" s="9"/>
      <c r="I141" s="9"/>
      <c r="J141" s="9"/>
      <c r="K141" s="9"/>
      <c r="L141" s="9"/>
      <c r="M141" s="9"/>
      <c r="N141" s="9"/>
      <c r="O141" s="9"/>
      <c r="P141" s="9"/>
      <c r="Q141" s="9"/>
      <c r="R141" s="9"/>
      <c r="S141" s="9"/>
    </row>
    <row r="142" spans="1:19">
      <c r="A142" s="9"/>
      <c r="B142" s="9"/>
      <c r="C142" s="9"/>
      <c r="D142" s="9"/>
      <c r="E142" s="9"/>
      <c r="F142" s="9"/>
      <c r="G142" s="41"/>
      <c r="H142" s="9"/>
      <c r="I142" s="9"/>
      <c r="J142" s="9"/>
      <c r="K142" s="9"/>
      <c r="L142" s="9"/>
      <c r="M142" s="9"/>
      <c r="N142" s="9"/>
      <c r="O142" s="9"/>
      <c r="P142" s="9"/>
      <c r="Q142" s="9"/>
      <c r="R142" s="9"/>
      <c r="S142" s="9"/>
    </row>
    <row r="143" spans="1:19">
      <c r="A143" s="9"/>
      <c r="B143" s="9"/>
      <c r="C143" s="9"/>
      <c r="D143" s="9"/>
      <c r="E143" s="9"/>
      <c r="F143" s="9"/>
      <c r="G143" s="41"/>
      <c r="H143" s="9"/>
      <c r="I143" s="9"/>
      <c r="J143" s="9"/>
      <c r="K143" s="9"/>
      <c r="L143" s="9"/>
      <c r="M143" s="9"/>
      <c r="N143" s="9"/>
      <c r="O143" s="9"/>
      <c r="P143" s="9"/>
      <c r="Q143" s="9"/>
      <c r="R143" s="9"/>
      <c r="S143" s="9"/>
    </row>
    <row r="144" spans="1:19">
      <c r="A144" s="9"/>
      <c r="B144" s="9"/>
      <c r="C144" s="9"/>
      <c r="D144" s="9"/>
      <c r="E144" s="9"/>
      <c r="F144" s="9"/>
      <c r="G144" s="41"/>
      <c r="H144" s="9"/>
      <c r="I144" s="9"/>
      <c r="J144" s="9"/>
      <c r="K144" s="9"/>
      <c r="L144" s="9"/>
      <c r="M144" s="9"/>
      <c r="N144" s="9"/>
      <c r="O144" s="9"/>
      <c r="P144" s="9"/>
      <c r="Q144" s="9"/>
      <c r="R144" s="9"/>
      <c r="S144" s="9"/>
    </row>
    <row r="145" spans="1:19">
      <c r="A145" s="9"/>
      <c r="B145" s="9"/>
      <c r="C145" s="9"/>
      <c r="D145" s="9"/>
      <c r="E145" s="9"/>
      <c r="F145" s="9"/>
      <c r="G145" s="41"/>
      <c r="H145" s="9"/>
      <c r="I145" s="9"/>
      <c r="J145" s="9"/>
      <c r="K145" s="9"/>
      <c r="L145" s="9"/>
      <c r="M145" s="9"/>
      <c r="N145" s="9"/>
      <c r="O145" s="9"/>
      <c r="P145" s="9"/>
      <c r="Q145" s="9"/>
      <c r="R145" s="9"/>
      <c r="S145" s="9"/>
    </row>
    <row r="146" spans="1:19">
      <c r="A146" s="9"/>
      <c r="B146" s="9"/>
      <c r="C146" s="9"/>
      <c r="D146" s="9"/>
      <c r="E146" s="9"/>
      <c r="F146" s="9"/>
      <c r="G146" s="41"/>
      <c r="H146" s="9"/>
      <c r="I146" s="9"/>
      <c r="J146" s="9"/>
      <c r="K146" s="9"/>
      <c r="L146" s="9"/>
      <c r="M146" s="9"/>
      <c r="N146" s="9"/>
      <c r="O146" s="9"/>
      <c r="P146" s="9"/>
      <c r="Q146" s="9"/>
      <c r="R146" s="9"/>
      <c r="S146" s="9"/>
    </row>
    <row r="147" spans="1:19">
      <c r="A147" s="9"/>
      <c r="B147" s="9"/>
      <c r="C147" s="9"/>
      <c r="D147" s="9"/>
      <c r="E147" s="9"/>
      <c r="F147" s="9"/>
      <c r="G147" s="41"/>
      <c r="H147" s="9"/>
      <c r="I147" s="9"/>
      <c r="J147" s="9"/>
      <c r="K147" s="9"/>
      <c r="L147" s="9"/>
      <c r="M147" s="9"/>
      <c r="N147" s="9"/>
      <c r="O147" s="9"/>
      <c r="P147" s="9"/>
      <c r="Q147" s="9"/>
      <c r="R147" s="9"/>
      <c r="S147" s="9"/>
    </row>
    <row r="148" spans="1:19">
      <c r="A148" s="9"/>
      <c r="B148" s="9"/>
      <c r="C148" s="9"/>
      <c r="D148" s="9"/>
      <c r="E148" s="9"/>
      <c r="F148" s="9"/>
      <c r="G148" s="41"/>
      <c r="H148" s="9"/>
      <c r="I148" s="9"/>
      <c r="J148" s="9"/>
      <c r="K148" s="9"/>
      <c r="L148" s="9"/>
      <c r="M148" s="9"/>
      <c r="N148" s="9"/>
      <c r="O148" s="9"/>
      <c r="P148" s="9"/>
      <c r="Q148" s="9"/>
      <c r="R148" s="9"/>
      <c r="S148" s="9"/>
    </row>
    <row r="149" spans="1:19">
      <c r="A149" s="9"/>
      <c r="B149" s="9"/>
      <c r="C149" s="9"/>
      <c r="D149" s="9"/>
      <c r="E149" s="9"/>
      <c r="F149" s="9"/>
      <c r="G149" s="41"/>
      <c r="H149" s="9"/>
      <c r="I149" s="9"/>
      <c r="J149" s="9"/>
      <c r="K149" s="9"/>
      <c r="L149" s="9"/>
      <c r="M149" s="9"/>
      <c r="N149" s="9"/>
      <c r="O149" s="9"/>
      <c r="P149" s="9"/>
      <c r="Q149" s="9"/>
      <c r="R149" s="9"/>
      <c r="S149" s="9"/>
    </row>
    <row r="150" spans="1:19">
      <c r="A150" s="9"/>
      <c r="B150" s="9"/>
      <c r="C150" s="9"/>
      <c r="D150" s="9"/>
      <c r="E150" s="9"/>
      <c r="F150" s="9"/>
      <c r="G150" s="41"/>
      <c r="H150" s="9"/>
      <c r="I150" s="9"/>
      <c r="J150" s="9"/>
      <c r="K150" s="9"/>
      <c r="L150" s="9"/>
      <c r="M150" s="9"/>
      <c r="N150" s="9"/>
      <c r="O150" s="9"/>
      <c r="P150" s="9"/>
      <c r="Q150" s="9"/>
      <c r="R150" s="9"/>
      <c r="S150" s="9"/>
    </row>
    <row r="151" spans="1:19">
      <c r="A151" s="9"/>
      <c r="B151" s="9"/>
      <c r="C151" s="9"/>
      <c r="D151" s="9"/>
      <c r="E151" s="9"/>
      <c r="F151" s="9"/>
      <c r="G151" s="41"/>
      <c r="H151" s="9"/>
      <c r="I151" s="9"/>
      <c r="J151" s="9"/>
      <c r="K151" s="9"/>
      <c r="L151" s="9"/>
      <c r="M151" s="9"/>
      <c r="N151" s="9"/>
      <c r="O151" s="9"/>
      <c r="P151" s="9"/>
      <c r="Q151" s="9"/>
      <c r="R151" s="9"/>
      <c r="S151" s="9"/>
    </row>
    <row r="152" spans="1:19">
      <c r="A152" s="9"/>
      <c r="B152" s="9"/>
      <c r="C152" s="9"/>
      <c r="D152" s="9"/>
      <c r="E152" s="9"/>
      <c r="F152" s="9"/>
      <c r="G152" s="41"/>
      <c r="H152" s="9"/>
      <c r="I152" s="9"/>
      <c r="J152" s="9"/>
      <c r="K152" s="9"/>
      <c r="L152" s="9"/>
      <c r="M152" s="9"/>
      <c r="N152" s="9"/>
      <c r="O152" s="9"/>
      <c r="P152" s="9"/>
      <c r="Q152" s="9"/>
      <c r="R152" s="9"/>
      <c r="S152" s="9"/>
    </row>
    <row r="153" spans="1:19">
      <c r="A153" s="9"/>
      <c r="B153" s="9"/>
      <c r="C153" s="9"/>
      <c r="D153" s="9"/>
      <c r="E153" s="9"/>
      <c r="F153" s="9"/>
      <c r="G153" s="41"/>
      <c r="H153" s="9"/>
      <c r="I153" s="9"/>
      <c r="J153" s="9"/>
      <c r="K153" s="9"/>
      <c r="L153" s="9"/>
      <c r="M153" s="9"/>
      <c r="N153" s="9"/>
      <c r="O153" s="9"/>
      <c r="P153" s="9"/>
      <c r="Q153" s="9"/>
      <c r="R153" s="9"/>
      <c r="S153" s="9"/>
    </row>
    <row r="154" spans="1:19">
      <c r="A154" s="9"/>
      <c r="B154" s="9"/>
      <c r="C154" s="9"/>
      <c r="D154" s="9"/>
      <c r="E154" s="9"/>
      <c r="F154" s="9"/>
      <c r="G154" s="41"/>
      <c r="H154" s="9"/>
      <c r="I154" s="9"/>
      <c r="J154" s="9"/>
      <c r="K154" s="9"/>
      <c r="L154" s="9"/>
      <c r="M154" s="9"/>
      <c r="N154" s="9"/>
      <c r="O154" s="9"/>
      <c r="P154" s="9"/>
      <c r="Q154" s="9"/>
      <c r="R154" s="9"/>
      <c r="S154" s="9"/>
    </row>
    <row r="155" spans="1:19">
      <c r="A155" s="9"/>
      <c r="B155" s="9"/>
      <c r="C155" s="9"/>
      <c r="D155" s="9"/>
      <c r="E155" s="9"/>
      <c r="F155" s="9"/>
      <c r="G155" s="41"/>
      <c r="H155" s="9"/>
      <c r="I155" s="9"/>
      <c r="J155" s="9"/>
      <c r="K155" s="9"/>
      <c r="L155" s="9"/>
      <c r="M155" s="9"/>
      <c r="N155" s="9"/>
      <c r="O155" s="9"/>
      <c r="P155" s="9"/>
      <c r="Q155" s="9"/>
      <c r="R155" s="9"/>
      <c r="S155" s="9"/>
    </row>
    <row r="156" spans="1:19">
      <c r="A156" s="9"/>
      <c r="B156" s="9"/>
      <c r="C156" s="9"/>
      <c r="D156" s="9"/>
      <c r="E156" s="9"/>
      <c r="F156" s="9"/>
      <c r="G156" s="41"/>
      <c r="H156" s="9"/>
      <c r="I156" s="9"/>
      <c r="J156" s="9"/>
      <c r="K156" s="9"/>
      <c r="L156" s="9"/>
      <c r="M156" s="9"/>
      <c r="N156" s="9"/>
      <c r="O156" s="9"/>
      <c r="P156" s="9"/>
      <c r="Q156" s="9"/>
      <c r="R156" s="9"/>
      <c r="S156" s="9"/>
    </row>
    <row r="157" spans="1:19">
      <c r="A157" s="9"/>
      <c r="B157" s="9"/>
      <c r="C157" s="9"/>
      <c r="D157" s="9"/>
      <c r="E157" s="9"/>
      <c r="F157" s="9"/>
      <c r="G157" s="41"/>
      <c r="H157" s="9"/>
      <c r="I157" s="9"/>
      <c r="J157" s="9"/>
      <c r="K157" s="9"/>
      <c r="L157" s="9"/>
      <c r="M157" s="9"/>
      <c r="N157" s="9"/>
      <c r="O157" s="9"/>
      <c r="P157" s="9"/>
      <c r="Q157" s="9"/>
      <c r="R157" s="9"/>
      <c r="S157" s="9"/>
    </row>
    <row r="158" spans="1:19">
      <c r="A158" s="9"/>
      <c r="B158" s="9"/>
      <c r="C158" s="9"/>
      <c r="D158" s="9"/>
      <c r="E158" s="9"/>
      <c r="F158" s="9"/>
      <c r="G158" s="41"/>
      <c r="H158" s="9"/>
      <c r="I158" s="9"/>
      <c r="J158" s="9"/>
      <c r="K158" s="9"/>
      <c r="L158" s="9"/>
      <c r="M158" s="9"/>
      <c r="N158" s="9"/>
      <c r="O158" s="9"/>
      <c r="P158" s="9"/>
      <c r="Q158" s="9"/>
      <c r="R158" s="9"/>
      <c r="S158" s="9"/>
    </row>
    <row r="159" spans="1:19">
      <c r="A159" s="9"/>
      <c r="B159" s="9"/>
      <c r="C159" s="9"/>
      <c r="D159" s="9"/>
      <c r="E159" s="9"/>
      <c r="F159" s="9"/>
      <c r="G159" s="41"/>
      <c r="H159" s="9"/>
      <c r="I159" s="9"/>
      <c r="J159" s="9"/>
      <c r="K159" s="9"/>
      <c r="L159" s="9"/>
      <c r="M159" s="9"/>
      <c r="N159" s="9"/>
      <c r="O159" s="9"/>
      <c r="P159" s="9"/>
      <c r="Q159" s="9"/>
      <c r="R159" s="9"/>
      <c r="S159" s="9"/>
    </row>
    <row r="160" spans="1:19">
      <c r="A160" s="9"/>
      <c r="B160" s="9"/>
      <c r="C160" s="9"/>
      <c r="D160" s="9"/>
      <c r="E160" s="9"/>
      <c r="F160" s="9"/>
      <c r="G160" s="41"/>
      <c r="H160" s="9"/>
      <c r="I160" s="9"/>
      <c r="J160" s="9"/>
      <c r="K160" s="9"/>
      <c r="L160" s="9"/>
      <c r="M160" s="9"/>
      <c r="N160" s="9"/>
      <c r="O160" s="9"/>
      <c r="P160" s="9"/>
      <c r="Q160" s="9"/>
      <c r="R160" s="9"/>
      <c r="S160" s="9"/>
    </row>
    <row r="161" spans="1:19">
      <c r="A161" s="9"/>
      <c r="B161" s="9"/>
      <c r="C161" s="9"/>
      <c r="D161" s="9"/>
      <c r="E161" s="9"/>
      <c r="F161" s="9"/>
      <c r="G161" s="41"/>
      <c r="H161" s="9"/>
      <c r="I161" s="9"/>
      <c r="J161" s="9"/>
      <c r="K161" s="9"/>
      <c r="L161" s="9"/>
      <c r="M161" s="9"/>
      <c r="N161" s="9"/>
      <c r="O161" s="9"/>
      <c r="P161" s="9"/>
      <c r="Q161" s="9"/>
      <c r="R161" s="9"/>
      <c r="S161" s="9"/>
    </row>
    <row r="162" spans="1:19">
      <c r="A162" s="9"/>
      <c r="B162" s="9"/>
      <c r="C162" s="9"/>
      <c r="D162" s="9"/>
      <c r="E162" s="9"/>
      <c r="F162" s="9"/>
      <c r="G162" s="41"/>
      <c r="H162" s="9"/>
      <c r="I162" s="9"/>
      <c r="J162" s="9"/>
      <c r="K162" s="9"/>
      <c r="L162" s="9"/>
      <c r="M162" s="9"/>
      <c r="N162" s="9"/>
      <c r="O162" s="9"/>
      <c r="P162" s="9"/>
      <c r="Q162" s="9"/>
      <c r="R162" s="9"/>
      <c r="S162" s="9"/>
    </row>
    <row r="163" spans="1:19">
      <c r="A163" s="9"/>
      <c r="B163" s="9"/>
      <c r="C163" s="9"/>
      <c r="D163" s="9"/>
      <c r="E163" s="9"/>
      <c r="F163" s="9"/>
      <c r="G163" s="41"/>
      <c r="H163" s="9"/>
      <c r="I163" s="9"/>
      <c r="J163" s="9"/>
      <c r="K163" s="9"/>
      <c r="L163" s="9"/>
      <c r="M163" s="9"/>
      <c r="N163" s="9"/>
      <c r="O163" s="9"/>
      <c r="P163" s="9"/>
      <c r="Q163" s="9"/>
      <c r="R163" s="9"/>
      <c r="S163" s="9"/>
    </row>
    <row r="164" spans="1:19">
      <c r="A164" s="9"/>
      <c r="B164" s="9"/>
      <c r="C164" s="9"/>
      <c r="D164" s="9"/>
      <c r="E164" s="9"/>
      <c r="F164" s="9"/>
      <c r="G164" s="41"/>
      <c r="H164" s="9"/>
      <c r="I164" s="9"/>
      <c r="J164" s="9"/>
      <c r="K164" s="9"/>
      <c r="L164" s="9"/>
      <c r="M164" s="9"/>
      <c r="N164" s="9"/>
      <c r="O164" s="9"/>
      <c r="P164" s="9"/>
      <c r="Q164" s="9"/>
      <c r="R164" s="9"/>
      <c r="S164" s="9"/>
    </row>
    <row r="165" spans="1:19">
      <c r="A165" s="9"/>
      <c r="B165" s="9"/>
      <c r="C165" s="9"/>
      <c r="D165" s="9"/>
      <c r="E165" s="9"/>
      <c r="F165" s="9"/>
      <c r="G165" s="41"/>
      <c r="H165" s="9"/>
      <c r="I165" s="9"/>
      <c r="J165" s="9"/>
      <c r="K165" s="9"/>
      <c r="L165" s="9"/>
      <c r="M165" s="9"/>
      <c r="N165" s="9"/>
      <c r="O165" s="9"/>
      <c r="P165" s="9"/>
      <c r="Q165" s="9"/>
      <c r="R165" s="9"/>
      <c r="S165" s="9"/>
    </row>
    <row r="166" spans="1:19">
      <c r="A166" s="9"/>
      <c r="B166" s="9"/>
      <c r="C166" s="9"/>
      <c r="D166" s="9"/>
      <c r="E166" s="9"/>
      <c r="F166" s="9"/>
      <c r="G166" s="41"/>
      <c r="H166" s="9"/>
      <c r="I166" s="9"/>
      <c r="J166" s="9"/>
      <c r="K166" s="9"/>
      <c r="L166" s="9"/>
      <c r="M166" s="9"/>
      <c r="N166" s="9"/>
      <c r="O166" s="9"/>
      <c r="P166" s="9"/>
      <c r="Q166" s="9"/>
      <c r="R166" s="9"/>
      <c r="S166" s="9"/>
    </row>
    <row r="167" spans="1:19">
      <c r="A167" s="9"/>
      <c r="B167" s="9"/>
      <c r="C167" s="9"/>
      <c r="D167" s="9"/>
      <c r="E167" s="9"/>
      <c r="F167" s="9"/>
      <c r="G167" s="41"/>
      <c r="H167" s="9"/>
      <c r="I167" s="9"/>
      <c r="J167" s="9"/>
      <c r="K167" s="9"/>
      <c r="L167" s="9"/>
      <c r="M167" s="9"/>
      <c r="N167" s="9"/>
      <c r="O167" s="9"/>
      <c r="P167" s="9"/>
      <c r="Q167" s="9"/>
      <c r="R167" s="9"/>
      <c r="S167" s="9"/>
    </row>
    <row r="168" spans="1:19">
      <c r="A168" s="9"/>
      <c r="B168" s="9"/>
      <c r="C168" s="9"/>
      <c r="D168" s="9"/>
      <c r="E168" s="9"/>
      <c r="F168" s="9"/>
      <c r="G168" s="41"/>
      <c r="H168" s="9"/>
      <c r="I168" s="9"/>
      <c r="J168" s="9"/>
      <c r="K168" s="9"/>
      <c r="L168" s="9"/>
      <c r="M168" s="9"/>
      <c r="N168" s="9"/>
      <c r="O168" s="9"/>
      <c r="P168" s="9"/>
      <c r="Q168" s="9"/>
      <c r="R168" s="9"/>
      <c r="S168" s="9"/>
    </row>
    <row r="169" spans="1:19">
      <c r="A169" s="9"/>
      <c r="B169" s="9"/>
      <c r="C169" s="9"/>
      <c r="D169" s="9"/>
      <c r="E169" s="9"/>
      <c r="F169" s="9"/>
      <c r="G169" s="41"/>
      <c r="H169" s="9"/>
      <c r="I169" s="9"/>
      <c r="J169" s="9"/>
      <c r="K169" s="9"/>
      <c r="L169" s="9"/>
      <c r="M169" s="9"/>
      <c r="N169" s="9"/>
      <c r="O169" s="9"/>
      <c r="P169" s="9"/>
      <c r="Q169" s="9"/>
      <c r="R169" s="9"/>
      <c r="S169" s="9"/>
    </row>
    <row r="170" spans="1:19">
      <c r="A170" s="9"/>
      <c r="B170" s="9"/>
      <c r="C170" s="9"/>
      <c r="D170" s="9"/>
      <c r="E170" s="9"/>
      <c r="F170" s="9"/>
      <c r="G170" s="41"/>
      <c r="H170" s="9"/>
      <c r="I170" s="9"/>
      <c r="J170" s="9"/>
      <c r="K170" s="9"/>
      <c r="L170" s="9"/>
      <c r="M170" s="9"/>
      <c r="N170" s="9"/>
      <c r="O170" s="9"/>
      <c r="P170" s="9"/>
      <c r="Q170" s="9"/>
      <c r="R170" s="9"/>
      <c r="S170" s="9"/>
    </row>
    <row r="171" spans="1:19">
      <c r="A171" s="9"/>
      <c r="B171" s="9"/>
      <c r="C171" s="9"/>
      <c r="D171" s="9"/>
      <c r="E171" s="9"/>
      <c r="F171" s="9"/>
      <c r="G171" s="41"/>
      <c r="H171" s="9"/>
      <c r="I171" s="9"/>
      <c r="J171" s="9"/>
      <c r="K171" s="9"/>
      <c r="L171" s="9"/>
      <c r="M171" s="9"/>
      <c r="N171" s="9"/>
      <c r="O171" s="9"/>
      <c r="P171" s="9"/>
      <c r="Q171" s="9"/>
      <c r="R171" s="9"/>
      <c r="S171" s="9"/>
    </row>
    <row r="172" spans="1:19">
      <c r="A172" s="9"/>
      <c r="B172" s="9"/>
      <c r="C172" s="9"/>
      <c r="D172" s="9"/>
      <c r="E172" s="9"/>
      <c r="F172" s="9"/>
      <c r="G172" s="41"/>
      <c r="H172" s="9"/>
      <c r="I172" s="9"/>
      <c r="J172" s="9"/>
      <c r="K172" s="9"/>
      <c r="L172" s="9"/>
      <c r="M172" s="9"/>
      <c r="N172" s="9"/>
      <c r="O172" s="9"/>
      <c r="P172" s="9"/>
      <c r="Q172" s="9"/>
      <c r="R172" s="9"/>
      <c r="S172" s="9"/>
    </row>
    <row r="173" spans="1:19">
      <c r="A173" s="9"/>
      <c r="B173" s="9"/>
      <c r="C173" s="9"/>
      <c r="D173" s="9"/>
      <c r="E173" s="9"/>
      <c r="F173" s="9"/>
      <c r="G173" s="41"/>
      <c r="H173" s="9"/>
      <c r="I173" s="9"/>
      <c r="J173" s="9"/>
      <c r="K173" s="9"/>
      <c r="L173" s="9"/>
      <c r="M173" s="9"/>
      <c r="N173" s="9"/>
      <c r="O173" s="9"/>
      <c r="P173" s="9"/>
      <c r="Q173" s="9"/>
      <c r="R173" s="9"/>
      <c r="S173" s="9"/>
    </row>
    <row r="174" spans="1:19">
      <c r="A174" s="9"/>
      <c r="B174" s="9"/>
      <c r="C174" s="9"/>
      <c r="D174" s="9"/>
      <c r="E174" s="9"/>
      <c r="F174" s="9"/>
      <c r="G174" s="41"/>
      <c r="H174" s="9"/>
      <c r="I174" s="9"/>
      <c r="J174" s="9"/>
      <c r="K174" s="9"/>
      <c r="L174" s="9"/>
      <c r="M174" s="9"/>
      <c r="N174" s="9"/>
      <c r="O174" s="9"/>
      <c r="P174" s="9"/>
      <c r="Q174" s="9"/>
      <c r="R174" s="9"/>
      <c r="S174" s="9"/>
    </row>
    <row r="175" spans="1:19">
      <c r="A175" s="9"/>
      <c r="B175" s="9"/>
      <c r="C175" s="9"/>
      <c r="D175" s="9"/>
      <c r="E175" s="9"/>
      <c r="F175" s="9"/>
      <c r="G175" s="41"/>
      <c r="H175" s="9"/>
      <c r="I175" s="9"/>
      <c r="J175" s="9"/>
      <c r="K175" s="9"/>
      <c r="L175" s="9"/>
      <c r="M175" s="9"/>
      <c r="N175" s="9"/>
      <c r="O175" s="9"/>
      <c r="P175" s="9"/>
      <c r="Q175" s="9"/>
      <c r="R175" s="9"/>
      <c r="S175" s="9"/>
    </row>
    <row r="176" spans="1:19">
      <c r="A176" s="9"/>
      <c r="B176" s="9"/>
      <c r="C176" s="9"/>
      <c r="D176" s="9"/>
      <c r="E176" s="9"/>
      <c r="F176" s="9"/>
      <c r="G176" s="41"/>
      <c r="H176" s="9"/>
      <c r="I176" s="9"/>
      <c r="J176" s="9"/>
      <c r="K176" s="9"/>
      <c r="L176" s="9"/>
      <c r="M176" s="9"/>
      <c r="N176" s="9"/>
      <c r="O176" s="9"/>
      <c r="P176" s="9"/>
      <c r="Q176" s="9"/>
      <c r="R176" s="9"/>
      <c r="S176" s="9"/>
    </row>
    <row r="177" spans="1:19">
      <c r="A177" s="9"/>
      <c r="B177" s="9"/>
      <c r="C177" s="9"/>
      <c r="D177" s="9"/>
      <c r="E177" s="9"/>
      <c r="F177" s="9"/>
      <c r="G177" s="41"/>
      <c r="H177" s="9"/>
      <c r="I177" s="9"/>
      <c r="J177" s="9"/>
      <c r="K177" s="9"/>
      <c r="L177" s="9"/>
      <c r="M177" s="9"/>
      <c r="N177" s="9"/>
      <c r="O177" s="9"/>
      <c r="P177" s="9"/>
      <c r="Q177" s="9"/>
      <c r="R177" s="9"/>
      <c r="S177" s="9"/>
    </row>
    <row r="178" spans="1:19">
      <c r="A178" s="9"/>
      <c r="B178" s="9"/>
      <c r="C178" s="9"/>
      <c r="D178" s="9"/>
      <c r="E178" s="9"/>
      <c r="F178" s="9"/>
      <c r="G178" s="41"/>
      <c r="H178" s="9"/>
      <c r="I178" s="9"/>
      <c r="J178" s="9"/>
      <c r="K178" s="9"/>
      <c r="L178" s="9"/>
      <c r="M178" s="9"/>
      <c r="N178" s="9"/>
      <c r="O178" s="9"/>
      <c r="P178" s="9"/>
      <c r="Q178" s="9"/>
      <c r="R178" s="9"/>
      <c r="S178" s="9"/>
    </row>
    <row r="179" spans="1:19">
      <c r="A179" s="9"/>
      <c r="B179" s="9"/>
      <c r="C179" s="9"/>
      <c r="D179" s="9"/>
      <c r="E179" s="9"/>
      <c r="F179" s="9"/>
      <c r="G179" s="41"/>
      <c r="H179" s="9"/>
      <c r="I179" s="9"/>
      <c r="J179" s="9"/>
      <c r="K179" s="9"/>
      <c r="L179" s="9"/>
      <c r="M179" s="9"/>
      <c r="N179" s="9"/>
      <c r="O179" s="9"/>
      <c r="P179" s="9"/>
      <c r="Q179" s="9"/>
      <c r="R179" s="9"/>
      <c r="S179" s="9"/>
    </row>
    <row r="180" spans="1:19">
      <c r="A180" s="9"/>
      <c r="B180" s="9"/>
      <c r="C180" s="9"/>
      <c r="D180" s="9"/>
      <c r="E180" s="9"/>
      <c r="F180" s="9"/>
      <c r="G180" s="41"/>
      <c r="H180" s="9"/>
      <c r="I180" s="9"/>
      <c r="J180" s="9"/>
      <c r="K180" s="9"/>
      <c r="L180" s="9"/>
      <c r="M180" s="9"/>
      <c r="N180" s="9"/>
      <c r="O180" s="9"/>
      <c r="P180" s="9"/>
      <c r="Q180" s="9"/>
      <c r="R180" s="9"/>
      <c r="S180" s="9"/>
    </row>
    <row r="181" spans="1:19">
      <c r="A181" s="9"/>
      <c r="B181" s="9"/>
      <c r="C181" s="9"/>
      <c r="D181" s="9"/>
      <c r="E181" s="9"/>
      <c r="F181" s="9"/>
      <c r="G181" s="41"/>
      <c r="H181" s="9"/>
      <c r="I181" s="9"/>
      <c r="J181" s="9"/>
      <c r="K181" s="9"/>
      <c r="L181" s="9"/>
      <c r="M181" s="9"/>
      <c r="N181" s="9"/>
      <c r="O181" s="9"/>
      <c r="P181" s="9"/>
      <c r="Q181" s="9"/>
      <c r="R181" s="9"/>
      <c r="S181" s="9"/>
    </row>
    <row r="182" spans="1:19">
      <c r="A182" s="9"/>
      <c r="B182" s="9"/>
      <c r="C182" s="9"/>
      <c r="D182" s="9"/>
      <c r="E182" s="9"/>
      <c r="F182" s="9"/>
      <c r="G182" s="41"/>
      <c r="H182" s="9"/>
      <c r="I182" s="9"/>
      <c r="J182" s="9"/>
      <c r="K182" s="9"/>
      <c r="L182" s="9"/>
      <c r="M182" s="9"/>
      <c r="N182" s="9"/>
      <c r="O182" s="9"/>
      <c r="P182" s="9"/>
      <c r="Q182" s="9"/>
      <c r="R182" s="9"/>
      <c r="S182" s="9"/>
    </row>
    <row r="183" spans="1:19">
      <c r="A183" s="9"/>
      <c r="B183" s="9"/>
      <c r="C183" s="9"/>
      <c r="D183" s="9"/>
      <c r="E183" s="9"/>
      <c r="F183" s="9"/>
      <c r="G183" s="41"/>
      <c r="H183" s="9"/>
      <c r="I183" s="9"/>
      <c r="J183" s="9"/>
      <c r="K183" s="9"/>
      <c r="L183" s="9"/>
      <c r="M183" s="9"/>
      <c r="N183" s="9"/>
      <c r="O183" s="9"/>
      <c r="P183" s="9"/>
      <c r="Q183" s="9"/>
      <c r="R183" s="9"/>
      <c r="S183" s="9"/>
    </row>
    <row r="184" spans="1:19">
      <c r="A184" s="9"/>
      <c r="B184" s="9"/>
      <c r="C184" s="9"/>
      <c r="D184" s="9"/>
      <c r="E184" s="9"/>
      <c r="F184" s="9"/>
      <c r="G184" s="41"/>
      <c r="H184" s="9"/>
      <c r="I184" s="9"/>
      <c r="J184" s="9"/>
      <c r="K184" s="9"/>
      <c r="L184" s="9"/>
      <c r="M184" s="9"/>
      <c r="N184" s="9"/>
      <c r="O184" s="9"/>
      <c r="P184" s="9"/>
      <c r="Q184" s="9"/>
      <c r="R184" s="9"/>
      <c r="S184" s="9"/>
    </row>
    <row r="185" spans="1:19">
      <c r="A185" s="9"/>
      <c r="B185" s="9"/>
      <c r="C185" s="9"/>
      <c r="D185" s="9"/>
      <c r="E185" s="9"/>
      <c r="F185" s="9"/>
      <c r="G185" s="41"/>
      <c r="H185" s="9"/>
      <c r="I185" s="9"/>
      <c r="J185" s="9"/>
      <c r="K185" s="9"/>
      <c r="L185" s="9"/>
      <c r="M185" s="9"/>
      <c r="N185" s="9"/>
      <c r="O185" s="9"/>
      <c r="P185" s="9"/>
      <c r="Q185" s="9"/>
      <c r="R185" s="9"/>
      <c r="S185" s="9"/>
    </row>
    <row r="186" spans="1:19">
      <c r="A186" s="9"/>
      <c r="B186" s="9"/>
      <c r="C186" s="9"/>
      <c r="D186" s="9"/>
      <c r="E186" s="9"/>
      <c r="F186" s="9"/>
      <c r="G186" s="41"/>
      <c r="H186" s="9"/>
      <c r="I186" s="9"/>
      <c r="J186" s="9"/>
      <c r="K186" s="9"/>
      <c r="L186" s="9"/>
      <c r="M186" s="9"/>
      <c r="N186" s="9"/>
      <c r="O186" s="9"/>
      <c r="P186" s="9"/>
      <c r="Q186" s="9"/>
      <c r="R186" s="9"/>
      <c r="S186" s="9"/>
    </row>
    <row r="187" spans="1:19">
      <c r="A187" s="9"/>
      <c r="B187" s="9"/>
      <c r="C187" s="9"/>
      <c r="D187" s="9"/>
      <c r="E187" s="9"/>
      <c r="F187" s="9"/>
      <c r="G187" s="41"/>
      <c r="H187" s="9"/>
      <c r="I187" s="9"/>
      <c r="J187" s="9"/>
      <c r="K187" s="9"/>
      <c r="L187" s="9"/>
      <c r="M187" s="9"/>
      <c r="N187" s="9"/>
      <c r="O187" s="9"/>
      <c r="P187" s="9"/>
      <c r="Q187" s="9"/>
      <c r="R187" s="9"/>
      <c r="S187" s="9"/>
    </row>
    <row r="188" spans="1:19">
      <c r="A188" s="9"/>
      <c r="B188" s="9"/>
      <c r="C188" s="9"/>
      <c r="D188" s="9"/>
      <c r="E188" s="9"/>
      <c r="F188" s="9"/>
      <c r="G188" s="41"/>
      <c r="H188" s="9"/>
      <c r="I188" s="9"/>
      <c r="J188" s="9"/>
      <c r="K188" s="9"/>
      <c r="L188" s="9"/>
      <c r="M188" s="9"/>
      <c r="N188" s="9"/>
      <c r="O188" s="9"/>
      <c r="P188" s="9"/>
      <c r="Q188" s="9"/>
      <c r="R188" s="9"/>
      <c r="S188" s="9"/>
    </row>
    <row r="189" spans="1:19">
      <c r="A189" s="9"/>
      <c r="B189" s="9"/>
      <c r="C189" s="9"/>
      <c r="D189" s="9"/>
      <c r="E189" s="9"/>
      <c r="F189" s="9"/>
      <c r="G189" s="41"/>
      <c r="H189" s="9"/>
      <c r="I189" s="9"/>
      <c r="J189" s="9"/>
      <c r="K189" s="9"/>
      <c r="L189" s="9"/>
      <c r="M189" s="9"/>
      <c r="N189" s="9"/>
      <c r="O189" s="9"/>
      <c r="P189" s="9"/>
      <c r="Q189" s="9"/>
      <c r="R189" s="9"/>
      <c r="S189" s="9"/>
    </row>
    <row r="190" spans="1:19">
      <c r="A190" s="9"/>
      <c r="B190" s="9"/>
      <c r="C190" s="9"/>
      <c r="D190" s="9"/>
      <c r="E190" s="9"/>
      <c r="F190" s="9"/>
      <c r="G190" s="41"/>
      <c r="H190" s="9"/>
      <c r="I190" s="9"/>
      <c r="J190" s="9"/>
      <c r="K190" s="9"/>
      <c r="L190" s="9"/>
      <c r="M190" s="9"/>
      <c r="N190" s="9"/>
      <c r="O190" s="9"/>
      <c r="P190" s="9"/>
      <c r="Q190" s="9"/>
      <c r="R190" s="9"/>
      <c r="S190" s="9"/>
    </row>
    <row r="191" spans="1:19">
      <c r="A191" s="9"/>
      <c r="B191" s="9"/>
      <c r="C191" s="9"/>
      <c r="D191" s="9"/>
      <c r="E191" s="9"/>
      <c r="F191" s="9"/>
      <c r="G191" s="41"/>
      <c r="H191" s="9"/>
      <c r="I191" s="9"/>
      <c r="J191" s="9"/>
      <c r="K191" s="9"/>
      <c r="L191" s="9"/>
      <c r="M191" s="9"/>
      <c r="N191" s="9"/>
      <c r="O191" s="9"/>
      <c r="P191" s="9"/>
      <c r="Q191" s="9"/>
      <c r="R191" s="9"/>
      <c r="S191" s="9"/>
    </row>
    <row r="192" spans="1:19">
      <c r="A192" s="9"/>
      <c r="B192" s="9"/>
      <c r="C192" s="9"/>
      <c r="D192" s="9"/>
      <c r="E192" s="9"/>
      <c r="F192" s="9"/>
      <c r="G192" s="41"/>
      <c r="H192" s="9"/>
      <c r="I192" s="9"/>
      <c r="J192" s="9"/>
      <c r="K192" s="9"/>
      <c r="L192" s="9"/>
      <c r="M192" s="9"/>
      <c r="N192" s="9"/>
      <c r="O192" s="9"/>
      <c r="P192" s="9"/>
      <c r="Q192" s="9"/>
      <c r="R192" s="9"/>
      <c r="S192" s="9"/>
    </row>
    <row r="193" spans="1:19">
      <c r="A193" s="9"/>
      <c r="B193" s="9"/>
      <c r="C193" s="9"/>
      <c r="D193" s="9"/>
      <c r="E193" s="9"/>
      <c r="F193" s="9"/>
      <c r="G193" s="41"/>
      <c r="H193" s="9"/>
      <c r="I193" s="9"/>
      <c r="J193" s="9"/>
      <c r="K193" s="9"/>
      <c r="L193" s="9"/>
      <c r="M193" s="9"/>
      <c r="N193" s="9"/>
      <c r="O193" s="9"/>
      <c r="P193" s="9"/>
      <c r="Q193" s="9"/>
      <c r="R193" s="9"/>
      <c r="S193" s="9"/>
    </row>
    <row r="194" spans="1:19">
      <c r="A194" s="9"/>
      <c r="B194" s="9"/>
      <c r="C194" s="9"/>
      <c r="D194" s="9"/>
      <c r="E194" s="9"/>
      <c r="F194" s="9"/>
      <c r="G194" s="41"/>
      <c r="H194" s="9"/>
      <c r="I194" s="9"/>
      <c r="J194" s="9"/>
      <c r="K194" s="9"/>
      <c r="L194" s="9"/>
      <c r="M194" s="9"/>
      <c r="N194" s="9"/>
      <c r="O194" s="9"/>
      <c r="P194" s="9"/>
      <c r="Q194" s="9"/>
      <c r="R194" s="9"/>
      <c r="S194" s="9"/>
    </row>
    <row r="195" spans="1:19">
      <c r="A195" s="9"/>
      <c r="B195" s="9"/>
      <c r="C195" s="9"/>
      <c r="D195" s="9"/>
      <c r="E195" s="9"/>
      <c r="F195" s="9"/>
      <c r="G195" s="41"/>
      <c r="H195" s="9"/>
      <c r="I195" s="9"/>
      <c r="J195" s="9"/>
      <c r="K195" s="9"/>
      <c r="L195" s="9"/>
      <c r="M195" s="9"/>
      <c r="N195" s="9"/>
      <c r="O195" s="9"/>
      <c r="P195" s="9"/>
      <c r="Q195" s="9"/>
      <c r="R195" s="9"/>
      <c r="S195" s="9"/>
    </row>
    <row r="196" spans="1:19">
      <c r="A196" s="9"/>
      <c r="B196" s="9"/>
      <c r="C196" s="9"/>
      <c r="D196" s="9"/>
      <c r="E196" s="9"/>
      <c r="F196" s="9"/>
      <c r="G196" s="41"/>
      <c r="H196" s="9"/>
      <c r="I196" s="9"/>
      <c r="J196" s="9"/>
      <c r="K196" s="9"/>
      <c r="L196" s="9"/>
      <c r="M196" s="9"/>
      <c r="N196" s="9"/>
      <c r="O196" s="9"/>
      <c r="P196" s="9"/>
      <c r="Q196" s="9"/>
      <c r="R196" s="9"/>
      <c r="S196" s="9"/>
    </row>
    <row r="197" spans="1:19">
      <c r="A197" s="9"/>
      <c r="B197" s="9"/>
      <c r="C197" s="9"/>
      <c r="D197" s="9"/>
      <c r="E197" s="9"/>
      <c r="F197" s="9"/>
      <c r="G197" s="41"/>
      <c r="H197" s="9"/>
      <c r="I197" s="9"/>
      <c r="J197" s="9"/>
      <c r="K197" s="9"/>
      <c r="L197" s="9"/>
      <c r="M197" s="9"/>
      <c r="N197" s="9"/>
      <c r="O197" s="9"/>
      <c r="P197" s="9"/>
      <c r="Q197" s="9"/>
      <c r="R197" s="9"/>
      <c r="S197" s="9"/>
    </row>
    <row r="198" spans="1:19">
      <c r="A198" s="9"/>
      <c r="B198" s="9"/>
      <c r="C198" s="9"/>
      <c r="D198" s="9"/>
      <c r="E198" s="9"/>
      <c r="F198" s="9"/>
      <c r="G198" s="41"/>
      <c r="H198" s="9"/>
      <c r="I198" s="9"/>
      <c r="J198" s="9"/>
      <c r="K198" s="9"/>
      <c r="L198" s="9"/>
      <c r="M198" s="9"/>
      <c r="N198" s="9"/>
      <c r="O198" s="9"/>
      <c r="P198" s="9"/>
      <c r="Q198" s="9"/>
      <c r="R198" s="9"/>
      <c r="S198" s="9"/>
    </row>
    <row r="199" spans="1:19">
      <c r="A199" s="9"/>
      <c r="B199" s="9"/>
      <c r="C199" s="9"/>
      <c r="D199" s="9"/>
      <c r="E199" s="9"/>
      <c r="F199" s="9"/>
      <c r="G199" s="41"/>
      <c r="H199" s="9"/>
      <c r="I199" s="9"/>
      <c r="J199" s="9"/>
      <c r="K199" s="9"/>
      <c r="L199" s="9"/>
      <c r="M199" s="9"/>
      <c r="N199" s="9"/>
      <c r="O199" s="9"/>
      <c r="P199" s="9"/>
      <c r="Q199" s="9"/>
      <c r="R199" s="9"/>
      <c r="S199" s="9"/>
    </row>
    <row r="200" spans="1:19">
      <c r="A200" s="9"/>
      <c r="B200" s="9"/>
      <c r="C200" s="9"/>
      <c r="D200" s="9"/>
      <c r="E200" s="9"/>
      <c r="F200" s="9"/>
      <c r="G200" s="41"/>
      <c r="H200" s="9"/>
      <c r="I200" s="9"/>
      <c r="J200" s="9"/>
      <c r="K200" s="9"/>
      <c r="L200" s="9"/>
      <c r="M200" s="9"/>
      <c r="N200" s="9"/>
      <c r="O200" s="9"/>
      <c r="P200" s="9"/>
      <c r="Q200" s="9"/>
      <c r="R200" s="9"/>
      <c r="S200" s="9"/>
    </row>
    <row r="201" spans="1:19">
      <c r="A201" s="9"/>
      <c r="B201" s="9"/>
      <c r="C201" s="9"/>
      <c r="D201" s="9"/>
      <c r="E201" s="9"/>
      <c r="F201" s="9"/>
      <c r="G201" s="41"/>
      <c r="H201" s="9"/>
      <c r="I201" s="9"/>
      <c r="J201" s="9"/>
      <c r="K201" s="9"/>
      <c r="L201" s="9"/>
      <c r="M201" s="9"/>
      <c r="N201" s="9"/>
      <c r="O201" s="9"/>
      <c r="P201" s="9"/>
      <c r="Q201" s="9"/>
      <c r="R201" s="9"/>
      <c r="S201" s="9"/>
    </row>
    <row r="202" spans="1:19">
      <c r="A202" s="9"/>
      <c r="B202" s="9"/>
      <c r="C202" s="9"/>
      <c r="D202" s="9"/>
      <c r="E202" s="9"/>
      <c r="F202" s="9"/>
      <c r="G202" s="41"/>
      <c r="H202" s="9"/>
      <c r="I202" s="9"/>
      <c r="J202" s="9"/>
      <c r="K202" s="9"/>
      <c r="L202" s="9"/>
      <c r="M202" s="9"/>
      <c r="N202" s="9"/>
      <c r="O202" s="9"/>
      <c r="P202" s="9"/>
      <c r="Q202" s="9"/>
      <c r="R202" s="9"/>
      <c r="S202" s="9"/>
    </row>
    <row r="203" spans="1:19">
      <c r="A203" s="9"/>
      <c r="B203" s="9"/>
      <c r="C203" s="9"/>
      <c r="D203" s="9"/>
      <c r="E203" s="9"/>
      <c r="F203" s="9"/>
      <c r="G203" s="41"/>
      <c r="H203" s="9"/>
      <c r="I203" s="9"/>
      <c r="J203" s="9"/>
      <c r="K203" s="9"/>
      <c r="L203" s="9"/>
      <c r="M203" s="9"/>
      <c r="N203" s="9"/>
      <c r="O203" s="9"/>
      <c r="P203" s="9"/>
      <c r="Q203" s="9"/>
      <c r="R203" s="9"/>
      <c r="S203" s="9"/>
    </row>
    <row r="204" spans="1:19">
      <c r="A204" s="9"/>
      <c r="B204" s="9"/>
      <c r="C204" s="9"/>
      <c r="D204" s="9"/>
      <c r="E204" s="9"/>
      <c r="F204" s="9"/>
      <c r="G204" s="41"/>
      <c r="H204" s="9"/>
      <c r="I204" s="9"/>
      <c r="J204" s="9"/>
      <c r="K204" s="9"/>
      <c r="L204" s="9"/>
      <c r="M204" s="9"/>
      <c r="N204" s="9"/>
      <c r="O204" s="9"/>
      <c r="P204" s="9"/>
      <c r="Q204" s="9"/>
      <c r="R204" s="9"/>
      <c r="S204" s="9"/>
    </row>
    <row r="205" spans="1:19">
      <c r="A205" s="9"/>
      <c r="B205" s="9"/>
      <c r="C205" s="9"/>
      <c r="D205" s="9"/>
      <c r="E205" s="9"/>
      <c r="F205" s="9"/>
      <c r="G205" s="41"/>
      <c r="H205" s="9"/>
      <c r="I205" s="9"/>
      <c r="J205" s="9"/>
      <c r="K205" s="9"/>
      <c r="L205" s="9"/>
      <c r="M205" s="9"/>
      <c r="N205" s="9"/>
      <c r="O205" s="9"/>
      <c r="P205" s="9"/>
      <c r="Q205" s="9"/>
      <c r="R205" s="9"/>
      <c r="S205" s="9"/>
    </row>
    <row r="206" spans="1:19">
      <c r="A206" s="9"/>
      <c r="B206" s="9"/>
      <c r="C206" s="9"/>
      <c r="D206" s="9"/>
      <c r="E206" s="9"/>
      <c r="F206" s="9"/>
      <c r="G206" s="41"/>
      <c r="H206" s="9"/>
      <c r="I206" s="9"/>
      <c r="J206" s="9"/>
      <c r="K206" s="9"/>
      <c r="L206" s="9"/>
      <c r="M206" s="9"/>
      <c r="N206" s="9"/>
      <c r="O206" s="9"/>
      <c r="P206" s="9"/>
      <c r="Q206" s="9"/>
      <c r="R206" s="9"/>
      <c r="S206" s="9"/>
    </row>
    <row r="207" spans="1:19">
      <c r="A207" s="9"/>
      <c r="B207" s="9"/>
      <c r="C207" s="9"/>
      <c r="D207" s="9"/>
      <c r="E207" s="9"/>
      <c r="F207" s="9"/>
      <c r="G207" s="41"/>
      <c r="H207" s="9"/>
      <c r="I207" s="9"/>
      <c r="J207" s="9"/>
      <c r="K207" s="9"/>
      <c r="L207" s="9"/>
      <c r="M207" s="9"/>
      <c r="N207" s="9"/>
      <c r="O207" s="9"/>
      <c r="P207" s="9"/>
      <c r="Q207" s="9"/>
      <c r="R207" s="9"/>
      <c r="S207" s="9"/>
    </row>
    <row r="208" spans="1:19">
      <c r="A208" s="9"/>
      <c r="B208" s="9"/>
      <c r="C208" s="9"/>
      <c r="D208" s="9"/>
      <c r="E208" s="9"/>
      <c r="F208" s="9"/>
      <c r="G208" s="41"/>
      <c r="H208" s="9"/>
      <c r="I208" s="9"/>
      <c r="J208" s="9"/>
      <c r="K208" s="9"/>
      <c r="L208" s="9"/>
      <c r="M208" s="9"/>
      <c r="N208" s="9"/>
      <c r="O208" s="9"/>
      <c r="P208" s="9"/>
      <c r="Q208" s="9"/>
      <c r="R208" s="9"/>
      <c r="S208" s="9"/>
    </row>
    <row r="209" spans="1:19">
      <c r="A209" s="9"/>
      <c r="B209" s="9"/>
      <c r="C209" s="9"/>
      <c r="D209" s="9"/>
      <c r="E209" s="9"/>
      <c r="F209" s="9"/>
      <c r="G209" s="41"/>
      <c r="H209" s="9"/>
      <c r="I209" s="9"/>
      <c r="J209" s="9"/>
      <c r="K209" s="9"/>
      <c r="L209" s="9"/>
      <c r="M209" s="9"/>
      <c r="N209" s="9"/>
      <c r="O209" s="9"/>
      <c r="P209" s="9"/>
      <c r="Q209" s="9"/>
      <c r="R209" s="9"/>
      <c r="S209" s="9"/>
    </row>
    <row r="210" spans="1:19">
      <c r="A210" s="9"/>
      <c r="B210" s="9"/>
      <c r="C210" s="9"/>
      <c r="D210" s="9"/>
      <c r="E210" s="9"/>
      <c r="F210" s="9"/>
      <c r="G210" s="41"/>
      <c r="H210" s="9"/>
      <c r="I210" s="9"/>
      <c r="J210" s="9"/>
      <c r="K210" s="9"/>
      <c r="L210" s="9"/>
      <c r="M210" s="9"/>
      <c r="N210" s="9"/>
      <c r="O210" s="9"/>
      <c r="P210" s="9"/>
      <c r="Q210" s="9"/>
      <c r="R210" s="9"/>
      <c r="S210" s="9"/>
    </row>
    <row r="211" spans="1:19">
      <c r="A211" s="9"/>
      <c r="B211" s="9"/>
      <c r="C211" s="9"/>
      <c r="D211" s="9"/>
      <c r="E211" s="9"/>
      <c r="F211" s="9"/>
      <c r="G211" s="41"/>
      <c r="H211" s="9"/>
      <c r="I211" s="9"/>
      <c r="J211" s="9"/>
      <c r="K211" s="9"/>
      <c r="L211" s="9"/>
      <c r="M211" s="9"/>
      <c r="N211" s="9"/>
      <c r="O211" s="9"/>
      <c r="P211" s="9"/>
      <c r="Q211" s="9"/>
      <c r="R211" s="9"/>
      <c r="S211" s="9"/>
    </row>
    <row r="212" spans="1:19">
      <c r="A212" s="9"/>
      <c r="B212" s="9"/>
      <c r="C212" s="9"/>
      <c r="D212" s="9"/>
      <c r="E212" s="9"/>
      <c r="F212" s="9"/>
      <c r="G212" s="41"/>
      <c r="H212" s="9"/>
      <c r="I212" s="9"/>
      <c r="J212" s="9"/>
      <c r="K212" s="9"/>
      <c r="L212" s="9"/>
      <c r="M212" s="9"/>
      <c r="N212" s="9"/>
      <c r="O212" s="9"/>
      <c r="P212" s="9"/>
      <c r="Q212" s="9"/>
      <c r="R212" s="9"/>
      <c r="S212" s="9"/>
    </row>
    <row r="213" spans="1:19">
      <c r="A213" s="9"/>
      <c r="B213" s="9"/>
      <c r="C213" s="9"/>
      <c r="D213" s="9"/>
      <c r="E213" s="9"/>
      <c r="F213" s="9"/>
      <c r="G213" s="41"/>
      <c r="H213" s="9"/>
      <c r="I213" s="9"/>
      <c r="J213" s="9"/>
      <c r="K213" s="9"/>
      <c r="L213" s="9"/>
      <c r="M213" s="9"/>
      <c r="N213" s="9"/>
      <c r="O213" s="9"/>
      <c r="P213" s="9"/>
      <c r="Q213" s="9"/>
      <c r="R213" s="9"/>
      <c r="S213" s="9"/>
    </row>
    <row r="214" spans="1:19">
      <c r="A214" s="9"/>
      <c r="B214" s="9"/>
      <c r="C214" s="9"/>
      <c r="D214" s="9"/>
      <c r="E214" s="9"/>
      <c r="F214" s="9"/>
      <c r="G214" s="41"/>
      <c r="H214" s="9"/>
      <c r="I214" s="9"/>
      <c r="J214" s="9"/>
      <c r="K214" s="9"/>
      <c r="L214" s="9"/>
      <c r="M214" s="9"/>
      <c r="N214" s="9"/>
      <c r="O214" s="9"/>
      <c r="P214" s="9"/>
      <c r="Q214" s="9"/>
      <c r="R214" s="9"/>
      <c r="S214" s="9"/>
    </row>
    <row r="215" spans="1:19">
      <c r="A215" s="9"/>
      <c r="B215" s="9"/>
      <c r="C215" s="9"/>
      <c r="D215" s="9"/>
      <c r="E215" s="9"/>
      <c r="F215" s="9"/>
      <c r="G215" s="41"/>
      <c r="H215" s="9"/>
      <c r="I215" s="9"/>
      <c r="J215" s="9"/>
      <c r="K215" s="9"/>
      <c r="L215" s="9"/>
      <c r="M215" s="9"/>
      <c r="N215" s="9"/>
      <c r="O215" s="9"/>
      <c r="P215" s="9"/>
      <c r="Q215" s="9"/>
      <c r="R215" s="9"/>
      <c r="S215" s="9"/>
    </row>
    <row r="216" spans="1:19">
      <c r="A216" s="9"/>
      <c r="B216" s="9"/>
      <c r="C216" s="9"/>
      <c r="D216" s="9"/>
      <c r="E216" s="9"/>
      <c r="F216" s="9"/>
      <c r="G216" s="41"/>
      <c r="H216" s="9"/>
      <c r="I216" s="9"/>
      <c r="J216" s="9"/>
      <c r="K216" s="9"/>
      <c r="L216" s="9"/>
      <c r="M216" s="9"/>
      <c r="N216" s="9"/>
      <c r="O216" s="9"/>
      <c r="P216" s="9"/>
      <c r="Q216" s="9"/>
      <c r="R216" s="9"/>
      <c r="S216" s="9"/>
    </row>
    <row r="217" spans="1:19">
      <c r="A217" s="9"/>
      <c r="B217" s="9"/>
      <c r="C217" s="9"/>
      <c r="D217" s="9"/>
      <c r="E217" s="9"/>
      <c r="F217" s="9"/>
      <c r="G217" s="41"/>
      <c r="H217" s="9"/>
      <c r="I217" s="9"/>
      <c r="J217" s="9"/>
      <c r="K217" s="9"/>
      <c r="L217" s="9"/>
      <c r="M217" s="9"/>
      <c r="N217" s="9"/>
      <c r="O217" s="9"/>
      <c r="P217" s="9"/>
      <c r="Q217" s="9"/>
      <c r="R217" s="9"/>
      <c r="S217" s="9"/>
    </row>
    <row r="218" spans="1:19">
      <c r="A218" s="9"/>
      <c r="B218" s="9"/>
      <c r="C218" s="9"/>
      <c r="D218" s="9"/>
      <c r="E218" s="9"/>
      <c r="F218" s="9"/>
      <c r="G218" s="41"/>
      <c r="H218" s="9"/>
      <c r="I218" s="9"/>
      <c r="J218" s="9"/>
      <c r="K218" s="9"/>
      <c r="L218" s="9"/>
      <c r="M218" s="9"/>
      <c r="N218" s="9"/>
      <c r="O218" s="9"/>
      <c r="P218" s="9"/>
      <c r="Q218" s="9"/>
      <c r="R218" s="9"/>
      <c r="S218" s="9"/>
    </row>
    <row r="219" spans="1:19">
      <c r="A219" s="9"/>
      <c r="B219" s="9"/>
      <c r="C219" s="9"/>
      <c r="D219" s="9"/>
      <c r="E219" s="9"/>
      <c r="F219" s="9"/>
      <c r="G219" s="41"/>
      <c r="H219" s="9"/>
      <c r="I219" s="9"/>
      <c r="J219" s="9"/>
      <c r="K219" s="9"/>
      <c r="L219" s="9"/>
      <c r="M219" s="9"/>
      <c r="N219" s="9"/>
      <c r="O219" s="9"/>
      <c r="P219" s="9"/>
      <c r="Q219" s="9"/>
      <c r="R219" s="9"/>
      <c r="S219" s="9"/>
    </row>
    <row r="220" spans="1:19">
      <c r="A220" s="9"/>
      <c r="B220" s="9"/>
      <c r="C220" s="9"/>
      <c r="D220" s="9"/>
      <c r="E220" s="9"/>
      <c r="F220" s="9"/>
      <c r="G220" s="41"/>
      <c r="H220" s="9"/>
      <c r="I220" s="9"/>
      <c r="J220" s="9"/>
      <c r="K220" s="9"/>
      <c r="L220" s="9"/>
      <c r="M220" s="9"/>
      <c r="N220" s="9"/>
      <c r="O220" s="9"/>
      <c r="P220" s="9"/>
      <c r="Q220" s="9"/>
      <c r="R220" s="9"/>
      <c r="S220" s="9"/>
    </row>
    <row r="221" spans="1:19">
      <c r="A221" s="9"/>
      <c r="B221" s="9"/>
      <c r="C221" s="9"/>
      <c r="D221" s="9"/>
      <c r="E221" s="9"/>
      <c r="F221" s="9"/>
      <c r="G221" s="41"/>
      <c r="H221" s="9"/>
      <c r="I221" s="9"/>
      <c r="J221" s="9"/>
      <c r="K221" s="9"/>
      <c r="L221" s="9"/>
      <c r="M221" s="9"/>
      <c r="N221" s="9"/>
      <c r="O221" s="9"/>
      <c r="P221" s="9"/>
      <c r="Q221" s="9"/>
      <c r="R221" s="9"/>
      <c r="S221" s="9"/>
    </row>
    <row r="222" spans="1:19">
      <c r="A222" s="9"/>
      <c r="B222" s="9"/>
      <c r="C222" s="9"/>
      <c r="D222" s="9"/>
      <c r="E222" s="9"/>
      <c r="F222" s="9"/>
      <c r="G222" s="41"/>
      <c r="H222" s="9"/>
      <c r="I222" s="9"/>
      <c r="J222" s="9"/>
      <c r="K222" s="9"/>
      <c r="L222" s="9"/>
      <c r="M222" s="9"/>
      <c r="N222" s="9"/>
      <c r="O222" s="9"/>
      <c r="P222" s="9"/>
      <c r="Q222" s="9"/>
      <c r="R222" s="9"/>
      <c r="S222" s="9"/>
    </row>
    <row r="223" spans="1:19">
      <c r="A223" s="9"/>
      <c r="B223" s="9"/>
      <c r="C223" s="9"/>
      <c r="D223" s="9"/>
      <c r="E223" s="9"/>
      <c r="F223" s="9"/>
      <c r="G223" s="41"/>
      <c r="H223" s="9"/>
      <c r="I223" s="9"/>
      <c r="J223" s="9"/>
      <c r="K223" s="9"/>
      <c r="L223" s="9"/>
      <c r="M223" s="9"/>
      <c r="N223" s="9"/>
      <c r="O223" s="9"/>
      <c r="P223" s="9"/>
      <c r="Q223" s="9"/>
      <c r="R223" s="9"/>
      <c r="S223" s="9"/>
    </row>
    <row r="224" spans="1:19">
      <c r="A224" s="9"/>
      <c r="B224" s="9"/>
      <c r="C224" s="9"/>
      <c r="D224" s="9"/>
      <c r="E224" s="9"/>
      <c r="F224" s="9"/>
      <c r="G224" s="41"/>
      <c r="H224" s="9"/>
      <c r="I224" s="9"/>
      <c r="J224" s="9"/>
      <c r="K224" s="9"/>
      <c r="L224" s="9"/>
      <c r="M224" s="9"/>
      <c r="N224" s="9"/>
      <c r="O224" s="9"/>
      <c r="P224" s="9"/>
      <c r="Q224" s="9"/>
      <c r="R224" s="9"/>
      <c r="S224" s="9"/>
    </row>
    <row r="225" spans="1:19">
      <c r="A225" s="9"/>
      <c r="B225" s="9"/>
      <c r="C225" s="9"/>
      <c r="D225" s="9"/>
      <c r="E225" s="9"/>
      <c r="F225" s="9"/>
      <c r="G225" s="41"/>
      <c r="H225" s="9"/>
      <c r="I225" s="9"/>
      <c r="J225" s="9"/>
      <c r="K225" s="9"/>
      <c r="L225" s="9"/>
      <c r="M225" s="9"/>
      <c r="N225" s="9"/>
      <c r="O225" s="9"/>
      <c r="P225" s="9"/>
      <c r="Q225" s="9"/>
      <c r="R225" s="9"/>
      <c r="S225" s="9"/>
    </row>
    <row r="226" spans="1:19">
      <c r="A226" s="9"/>
      <c r="B226" s="9"/>
      <c r="C226" s="9"/>
      <c r="D226" s="9"/>
      <c r="E226" s="9"/>
      <c r="F226" s="9"/>
      <c r="G226" s="41"/>
      <c r="H226" s="9"/>
      <c r="I226" s="9"/>
      <c r="J226" s="9"/>
      <c r="K226" s="9"/>
      <c r="L226" s="9"/>
      <c r="M226" s="9"/>
      <c r="N226" s="9"/>
      <c r="O226" s="9"/>
      <c r="P226" s="9"/>
      <c r="Q226" s="9"/>
      <c r="R226" s="9"/>
      <c r="S226" s="9"/>
    </row>
    <row r="227" spans="1:19">
      <c r="A227" s="9"/>
      <c r="B227" s="9"/>
      <c r="C227" s="9"/>
      <c r="D227" s="9"/>
      <c r="E227" s="9"/>
      <c r="F227" s="9"/>
      <c r="G227" s="41"/>
      <c r="H227" s="9"/>
      <c r="I227" s="9"/>
      <c r="J227" s="9"/>
      <c r="K227" s="9"/>
      <c r="L227" s="9"/>
      <c r="M227" s="9"/>
      <c r="N227" s="9"/>
      <c r="O227" s="9"/>
      <c r="P227" s="9"/>
      <c r="Q227" s="9"/>
      <c r="R227" s="9"/>
      <c r="S227" s="9"/>
    </row>
    <row r="228" spans="1:19">
      <c r="A228" s="9"/>
      <c r="B228" s="9"/>
      <c r="C228" s="9"/>
      <c r="D228" s="9"/>
      <c r="E228" s="9"/>
      <c r="F228" s="9"/>
      <c r="G228" s="41"/>
      <c r="H228" s="9"/>
      <c r="I228" s="9"/>
      <c r="J228" s="9"/>
      <c r="K228" s="9"/>
      <c r="L228" s="9"/>
      <c r="M228" s="9"/>
      <c r="N228" s="9"/>
      <c r="O228" s="9"/>
      <c r="P228" s="9"/>
      <c r="Q228" s="9"/>
      <c r="R228" s="9"/>
      <c r="S228" s="9"/>
    </row>
    <row r="229" spans="1:19">
      <c r="A229" s="9"/>
      <c r="B229" s="9"/>
      <c r="C229" s="9"/>
      <c r="D229" s="9"/>
      <c r="E229" s="9"/>
      <c r="F229" s="9"/>
      <c r="G229" s="41"/>
      <c r="H229" s="9"/>
      <c r="I229" s="9"/>
      <c r="J229" s="9"/>
      <c r="K229" s="9"/>
      <c r="L229" s="9"/>
      <c r="M229" s="9"/>
      <c r="N229" s="9"/>
      <c r="O229" s="9"/>
      <c r="P229" s="9"/>
      <c r="Q229" s="9"/>
      <c r="R229" s="9"/>
      <c r="S229" s="9"/>
    </row>
    <row r="230" spans="1:19">
      <c r="A230" s="9"/>
      <c r="B230" s="9"/>
      <c r="C230" s="9"/>
      <c r="D230" s="9"/>
      <c r="E230" s="9"/>
      <c r="F230" s="9"/>
      <c r="G230" s="41"/>
      <c r="H230" s="9"/>
      <c r="I230" s="9"/>
      <c r="J230" s="9"/>
      <c r="K230" s="9"/>
      <c r="L230" s="9"/>
      <c r="M230" s="9"/>
      <c r="N230" s="9"/>
      <c r="O230" s="9"/>
      <c r="P230" s="9"/>
      <c r="Q230" s="9"/>
      <c r="R230" s="9"/>
      <c r="S230" s="9"/>
    </row>
    <row r="231" spans="1:19">
      <c r="A231" s="9"/>
      <c r="B231" s="9"/>
      <c r="C231" s="9"/>
      <c r="D231" s="9"/>
      <c r="E231" s="9"/>
      <c r="F231" s="9"/>
      <c r="G231" s="41"/>
      <c r="H231" s="9"/>
      <c r="I231" s="9"/>
      <c r="J231" s="9"/>
      <c r="K231" s="9"/>
      <c r="L231" s="9"/>
      <c r="M231" s="9"/>
      <c r="N231" s="9"/>
      <c r="O231" s="9"/>
      <c r="P231" s="9"/>
      <c r="Q231" s="9"/>
      <c r="R231" s="9"/>
      <c r="S231" s="9"/>
    </row>
    <row r="232" spans="1:19">
      <c r="A232" s="9"/>
      <c r="B232" s="9"/>
      <c r="C232" s="9"/>
      <c r="D232" s="9"/>
      <c r="E232" s="9"/>
      <c r="F232" s="9"/>
      <c r="G232" s="41"/>
      <c r="H232" s="9"/>
      <c r="I232" s="9"/>
      <c r="J232" s="9"/>
      <c r="K232" s="9"/>
      <c r="L232" s="9"/>
      <c r="M232" s="9"/>
      <c r="N232" s="9"/>
      <c r="O232" s="9"/>
      <c r="P232" s="9"/>
      <c r="Q232" s="9"/>
      <c r="R232" s="9"/>
      <c r="S232" s="9"/>
    </row>
    <row r="233" spans="1:19">
      <c r="A233" s="9"/>
      <c r="B233" s="9"/>
      <c r="C233" s="9"/>
      <c r="D233" s="9"/>
      <c r="E233" s="9"/>
      <c r="F233" s="9"/>
      <c r="G233" s="41"/>
      <c r="H233" s="9"/>
      <c r="I233" s="9"/>
      <c r="J233" s="9"/>
      <c r="K233" s="9"/>
      <c r="L233" s="9"/>
      <c r="M233" s="9"/>
      <c r="N233" s="9"/>
      <c r="O233" s="9"/>
      <c r="P233" s="9"/>
      <c r="Q233" s="9"/>
      <c r="R233" s="9"/>
      <c r="S233" s="9"/>
    </row>
    <row r="234" spans="1:19">
      <c r="A234" s="9"/>
      <c r="B234" s="9"/>
      <c r="C234" s="9"/>
      <c r="D234" s="9"/>
      <c r="E234" s="9"/>
      <c r="F234" s="9"/>
      <c r="G234" s="41"/>
      <c r="H234" s="9"/>
      <c r="I234" s="9"/>
      <c r="J234" s="9"/>
      <c r="K234" s="9"/>
      <c r="L234" s="9"/>
      <c r="M234" s="9"/>
      <c r="N234" s="9"/>
      <c r="O234" s="9"/>
      <c r="P234" s="9"/>
      <c r="Q234" s="9"/>
      <c r="R234" s="9"/>
      <c r="S234" s="9"/>
    </row>
    <row r="235" spans="1:19">
      <c r="A235" s="9"/>
      <c r="B235" s="9"/>
      <c r="C235" s="9"/>
      <c r="D235" s="9"/>
      <c r="E235" s="9"/>
      <c r="F235" s="9"/>
      <c r="G235" s="41"/>
      <c r="H235" s="9"/>
      <c r="I235" s="9"/>
      <c r="J235" s="9"/>
      <c r="K235" s="9"/>
      <c r="L235" s="9"/>
      <c r="M235" s="9"/>
      <c r="N235" s="9"/>
      <c r="O235" s="9"/>
      <c r="P235" s="9"/>
      <c r="Q235" s="9"/>
      <c r="R235" s="9"/>
      <c r="S235" s="9"/>
    </row>
    <row r="236" spans="1:19">
      <c r="A236" s="9"/>
      <c r="B236" s="9"/>
      <c r="C236" s="9"/>
      <c r="D236" s="9"/>
      <c r="E236" s="9"/>
      <c r="F236" s="9"/>
      <c r="G236" s="41"/>
      <c r="H236" s="9"/>
      <c r="I236" s="9"/>
      <c r="J236" s="9"/>
      <c r="K236" s="9"/>
      <c r="L236" s="9"/>
      <c r="M236" s="9"/>
      <c r="N236" s="9"/>
      <c r="O236" s="9"/>
      <c r="P236" s="9"/>
      <c r="Q236" s="9"/>
      <c r="R236" s="9"/>
      <c r="S236" s="9"/>
    </row>
    <row r="237" spans="1:19">
      <c r="A237" s="9"/>
      <c r="B237" s="9"/>
      <c r="C237" s="9"/>
      <c r="D237" s="9"/>
      <c r="E237" s="9"/>
      <c r="F237" s="9"/>
      <c r="G237" s="41"/>
      <c r="H237" s="9"/>
      <c r="I237" s="9"/>
      <c r="J237" s="9"/>
      <c r="K237" s="9"/>
      <c r="L237" s="9"/>
      <c r="M237" s="9"/>
      <c r="N237" s="9"/>
      <c r="O237" s="9"/>
      <c r="P237" s="9"/>
      <c r="Q237" s="9"/>
      <c r="R237" s="9"/>
      <c r="S237" s="9"/>
    </row>
    <row r="238" spans="1:19">
      <c r="A238" s="9"/>
      <c r="B238" s="9"/>
      <c r="C238" s="9"/>
      <c r="D238" s="9"/>
      <c r="E238" s="9"/>
      <c r="F238" s="9"/>
      <c r="G238" s="41"/>
      <c r="H238" s="9"/>
      <c r="I238" s="9"/>
      <c r="J238" s="9"/>
      <c r="K238" s="9"/>
      <c r="L238" s="9"/>
      <c r="M238" s="9"/>
      <c r="N238" s="9"/>
      <c r="O238" s="9"/>
      <c r="P238" s="9"/>
      <c r="Q238" s="9"/>
      <c r="R238" s="9"/>
      <c r="S238" s="9"/>
    </row>
    <row r="239" spans="1:19">
      <c r="A239" s="9"/>
      <c r="B239" s="9"/>
      <c r="C239" s="9"/>
      <c r="D239" s="9"/>
      <c r="E239" s="9"/>
      <c r="F239" s="9"/>
      <c r="G239" s="41"/>
      <c r="H239" s="9"/>
      <c r="I239" s="9"/>
      <c r="J239" s="9"/>
      <c r="K239" s="9"/>
      <c r="L239" s="9"/>
      <c r="M239" s="9"/>
      <c r="N239" s="9"/>
      <c r="O239" s="9"/>
      <c r="P239" s="9"/>
      <c r="Q239" s="9"/>
      <c r="R239" s="9"/>
      <c r="S239" s="9"/>
    </row>
    <row r="240" spans="1:19">
      <c r="A240" s="9"/>
      <c r="B240" s="9"/>
      <c r="C240" s="9"/>
      <c r="D240" s="9"/>
      <c r="E240" s="9"/>
      <c r="F240" s="9"/>
      <c r="G240" s="41"/>
      <c r="H240" s="9"/>
      <c r="I240" s="9"/>
      <c r="J240" s="9"/>
      <c r="K240" s="9"/>
      <c r="L240" s="9"/>
      <c r="M240" s="9"/>
      <c r="N240" s="9"/>
      <c r="O240" s="9"/>
      <c r="P240" s="9"/>
      <c r="Q240" s="9"/>
      <c r="R240" s="9"/>
      <c r="S240" s="9"/>
    </row>
    <row r="241" spans="1:19">
      <c r="A241" s="9"/>
      <c r="B241" s="9"/>
      <c r="C241" s="9"/>
      <c r="D241" s="9"/>
      <c r="E241" s="9"/>
      <c r="F241" s="9"/>
      <c r="G241" s="41"/>
      <c r="H241" s="9"/>
      <c r="I241" s="9"/>
      <c r="J241" s="9"/>
      <c r="K241" s="9"/>
      <c r="L241" s="9"/>
      <c r="M241" s="9"/>
      <c r="N241" s="9"/>
      <c r="O241" s="9"/>
      <c r="P241" s="9"/>
      <c r="Q241" s="9"/>
      <c r="R241" s="9"/>
      <c r="S241" s="9"/>
    </row>
    <row r="242" spans="1:19">
      <c r="A242" s="9"/>
      <c r="B242" s="9"/>
      <c r="C242" s="9"/>
      <c r="D242" s="9"/>
      <c r="E242" s="9"/>
      <c r="F242" s="9"/>
      <c r="G242" s="41"/>
      <c r="H242" s="9"/>
      <c r="I242" s="9"/>
      <c r="J242" s="9"/>
      <c r="K242" s="9"/>
      <c r="L242" s="9"/>
      <c r="M242" s="9"/>
      <c r="N242" s="9"/>
      <c r="O242" s="9"/>
      <c r="Q242" s="9"/>
      <c r="R242" s="9"/>
      <c r="S242" s="9"/>
    </row>
    <row r="243" spans="1:19">
      <c r="A243" s="9"/>
      <c r="B243" s="9"/>
      <c r="C243" s="9"/>
      <c r="D243" s="9"/>
      <c r="E243" s="9"/>
      <c r="F243" s="9"/>
      <c r="G243" s="41"/>
      <c r="H243" s="9"/>
      <c r="I243" s="9"/>
      <c r="J243" s="9"/>
      <c r="K243" s="9"/>
      <c r="L243" s="9"/>
      <c r="M243" s="9"/>
      <c r="N243" s="9"/>
      <c r="O243" s="9"/>
      <c r="Q243" s="9"/>
      <c r="R243" s="9"/>
      <c r="S243" s="9"/>
    </row>
    <row r="244" spans="1:19">
      <c r="A244" s="9"/>
      <c r="B244" s="9"/>
      <c r="C244" s="9"/>
      <c r="D244" s="9"/>
      <c r="E244" s="9"/>
      <c r="F244" s="9"/>
      <c r="G244" s="41"/>
      <c r="H244" s="9"/>
      <c r="I244" s="9"/>
      <c r="J244" s="9"/>
      <c r="K244" s="9"/>
      <c r="L244" s="9"/>
      <c r="M244" s="9"/>
      <c r="N244" s="9"/>
      <c r="O244" s="9"/>
      <c r="Q244" s="9"/>
      <c r="R244" s="9"/>
      <c r="S244" s="9"/>
    </row>
    <row r="245" spans="1:19">
      <c r="A245" s="9"/>
      <c r="B245" s="9"/>
      <c r="C245" s="9"/>
      <c r="D245" s="9"/>
      <c r="E245" s="9"/>
      <c r="F245" s="9"/>
      <c r="G245" s="41"/>
      <c r="H245" s="9"/>
      <c r="I245" s="9"/>
      <c r="J245" s="9"/>
      <c r="K245" s="9"/>
      <c r="L245" s="9"/>
      <c r="M245" s="9"/>
      <c r="N245" s="9"/>
      <c r="O245" s="9"/>
      <c r="Q245" s="9"/>
      <c r="R245" s="9"/>
      <c r="S245" s="9"/>
    </row>
    <row r="246" spans="1:19">
      <c r="A246" s="9"/>
      <c r="B246" s="9"/>
      <c r="C246" s="9"/>
      <c r="D246" s="9"/>
      <c r="E246" s="9"/>
      <c r="F246" s="9"/>
      <c r="G246" s="41"/>
      <c r="H246" s="9"/>
      <c r="I246" s="9"/>
      <c r="J246" s="9"/>
      <c r="K246" s="9"/>
      <c r="L246" s="9"/>
      <c r="M246" s="9"/>
      <c r="N246" s="9"/>
      <c r="O246" s="9"/>
      <c r="Q246" s="9"/>
      <c r="R246" s="9"/>
      <c r="S246" s="9"/>
    </row>
    <row r="247" spans="1:19">
      <c r="A247" s="9"/>
      <c r="B247" s="9"/>
      <c r="C247" s="9"/>
      <c r="D247" s="9"/>
      <c r="E247" s="9"/>
      <c r="F247" s="9"/>
      <c r="G247" s="41"/>
      <c r="H247" s="9"/>
      <c r="I247" s="9"/>
      <c r="J247" s="9"/>
      <c r="K247" s="9"/>
      <c r="L247" s="9"/>
      <c r="M247" s="9"/>
      <c r="N247" s="9"/>
      <c r="O247" s="9"/>
      <c r="Q247" s="9"/>
      <c r="R247" s="9"/>
      <c r="S247" s="9"/>
    </row>
    <row r="248" spans="1:19">
      <c r="A248" s="9"/>
      <c r="B248" s="9"/>
      <c r="C248" s="9"/>
      <c r="D248" s="9"/>
      <c r="E248" s="9"/>
      <c r="F248" s="9"/>
      <c r="G248" s="41"/>
      <c r="H248" s="9"/>
      <c r="I248" s="9"/>
      <c r="J248" s="9"/>
      <c r="K248" s="9"/>
      <c r="L248" s="9"/>
      <c r="M248" s="9"/>
      <c r="N248" s="9"/>
      <c r="O248" s="9"/>
      <c r="Q248" s="9"/>
      <c r="R248" s="9"/>
      <c r="S248" s="9"/>
    </row>
    <row r="249" spans="1:19">
      <c r="A249" s="9"/>
      <c r="B249" s="9"/>
      <c r="C249" s="9"/>
      <c r="D249" s="9"/>
      <c r="E249" s="9"/>
      <c r="F249" s="9"/>
      <c r="G249" s="41"/>
      <c r="H249" s="9"/>
      <c r="I249" s="9"/>
      <c r="J249" s="9"/>
      <c r="K249" s="9"/>
      <c r="L249" s="9"/>
      <c r="M249" s="9"/>
      <c r="N249" s="9"/>
      <c r="O249" s="9"/>
      <c r="Q249" s="9"/>
      <c r="R249" s="9"/>
      <c r="S249" s="9"/>
    </row>
    <row r="250" spans="1:19">
      <c r="A250" s="9"/>
      <c r="B250" s="9"/>
      <c r="C250" s="9"/>
      <c r="D250" s="9"/>
      <c r="E250" s="9"/>
      <c r="F250" s="9"/>
      <c r="G250" s="41"/>
      <c r="H250" s="9"/>
      <c r="I250" s="9"/>
      <c r="J250" s="9"/>
      <c r="K250" s="9"/>
      <c r="L250" s="9"/>
      <c r="M250" s="9"/>
      <c r="N250" s="9"/>
      <c r="O250" s="9"/>
    </row>
    <row r="251" spans="1:19">
      <c r="A251" s="9"/>
      <c r="B251" s="9"/>
      <c r="C251" s="9"/>
      <c r="D251" s="9"/>
      <c r="E251" s="9"/>
      <c r="F251" s="9"/>
      <c r="G251" s="41"/>
      <c r="H251" s="9"/>
      <c r="I251" s="9"/>
      <c r="J251" s="9"/>
      <c r="K251" s="9"/>
      <c r="L251" s="9"/>
      <c r="M251" s="9"/>
      <c r="N251" s="9"/>
      <c r="O251" s="9"/>
    </row>
    <row r="252" spans="1:19">
      <c r="A252" s="9"/>
      <c r="B252" s="9"/>
      <c r="C252" s="9"/>
      <c r="D252" s="9"/>
      <c r="E252" s="9"/>
      <c r="F252" s="9"/>
      <c r="G252" s="41"/>
      <c r="H252" s="9"/>
      <c r="I252" s="9"/>
      <c r="J252" s="9"/>
      <c r="K252" s="9"/>
      <c r="L252" s="9"/>
      <c r="M252" s="9"/>
      <c r="N252" s="9"/>
    </row>
    <row r="253" spans="1:19">
      <c r="A253" s="9"/>
      <c r="B253" s="9"/>
      <c r="C253" s="9"/>
      <c r="D253" s="9"/>
      <c r="E253" s="9"/>
      <c r="F253" s="9"/>
      <c r="G253" s="41"/>
      <c r="H253" s="9"/>
      <c r="I253" s="9"/>
      <c r="J253" s="9"/>
      <c r="K253" s="9"/>
      <c r="L253" s="9"/>
      <c r="M253" s="9"/>
      <c r="N253" s="9"/>
    </row>
    <row r="254" spans="1:19">
      <c r="A254" s="9"/>
      <c r="B254" s="9"/>
      <c r="C254" s="9"/>
      <c r="D254" s="9"/>
      <c r="E254" s="9"/>
      <c r="F254" s="9"/>
      <c r="G254" s="41"/>
      <c r="H254" s="9"/>
      <c r="I254" s="9"/>
      <c r="J254" s="9"/>
      <c r="K254" s="9"/>
      <c r="L254" s="9"/>
      <c r="M254" s="9"/>
    </row>
  </sheetData>
  <mergeCells count="20">
    <mergeCell ref="S18:S19"/>
    <mergeCell ref="M3:N3"/>
    <mergeCell ref="O3:P3"/>
    <mergeCell ref="Q3:R3"/>
    <mergeCell ref="O18:O19"/>
    <mergeCell ref="Q18:R18"/>
    <mergeCell ref="P18:P19"/>
    <mergeCell ref="S3:S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zoomScale="60" zoomScaleNormal="60" workbookViewId="0">
      <pane ySplit="3" topLeftCell="A16" activePane="bottomLeft" state="frozen"/>
      <selection activeCell="A3" sqref="A3"/>
      <selection pane="bottomLeft" activeCell="N28" sqref="N28"/>
    </sheetView>
  </sheetViews>
  <sheetFormatPr defaultRowHeight="15"/>
  <cols>
    <col min="1" max="1" width="3.42578125" customWidth="1"/>
    <col min="2" max="2" width="25.42578125" customWidth="1"/>
    <col min="3" max="3" width="68.5703125" customWidth="1"/>
    <col min="4" max="4" width="27.85546875" customWidth="1"/>
    <col min="5" max="5" width="57.42578125" customWidth="1"/>
    <col min="6" max="6" width="29.42578125" customWidth="1"/>
    <col min="7" max="7" width="24.5703125" customWidth="1"/>
    <col min="8" max="8" width="34.5703125" customWidth="1"/>
    <col min="9" max="9" width="52.140625" customWidth="1"/>
    <col min="10" max="10" width="20.28515625" customWidth="1"/>
    <col min="11" max="11" width="19.7109375" customWidth="1"/>
    <col min="12" max="12" width="29.140625" customWidth="1"/>
    <col min="13" max="13" width="15.5703125" customWidth="1"/>
    <col min="14" max="14" width="16.5703125" customWidth="1"/>
    <col min="15" max="15" width="15.140625" customWidth="1"/>
    <col min="16" max="16" width="16.42578125" customWidth="1"/>
    <col min="17" max="17" width="18.85546875" customWidth="1"/>
    <col min="18" max="18" width="18.5703125" customWidth="1"/>
    <col min="19" max="19" width="22.42578125" customWidth="1"/>
    <col min="20" max="20" width="22.5703125" customWidth="1"/>
    <col min="21" max="21" width="16.5703125" customWidth="1"/>
  </cols>
  <sheetData>
    <row r="1" spans="1:20" ht="15.75" customHeight="1">
      <c r="A1" s="334" t="s">
        <v>938</v>
      </c>
      <c r="B1" s="334"/>
      <c r="C1" s="334"/>
      <c r="D1" s="334"/>
      <c r="E1" s="334"/>
      <c r="F1" s="334"/>
      <c r="G1" s="334"/>
      <c r="H1" s="334"/>
      <c r="I1" s="334"/>
      <c r="J1" s="334"/>
      <c r="K1" s="393"/>
      <c r="L1" s="393"/>
      <c r="M1" s="393"/>
      <c r="N1" s="393"/>
      <c r="O1" s="393"/>
      <c r="P1" s="393"/>
      <c r="Q1" s="393"/>
      <c r="R1" s="393"/>
      <c r="S1" s="393"/>
      <c r="T1" s="393"/>
    </row>
    <row r="2" spans="1:20" ht="17.25" customHeight="1">
      <c r="K2" s="2"/>
      <c r="M2" s="2"/>
      <c r="N2" s="2"/>
      <c r="O2" s="2"/>
      <c r="P2" s="2"/>
    </row>
    <row r="3" spans="1:20" ht="45" customHeight="1">
      <c r="A3" s="279" t="s">
        <v>0</v>
      </c>
      <c r="B3" s="279" t="s">
        <v>1</v>
      </c>
      <c r="C3" s="279" t="s">
        <v>2</v>
      </c>
      <c r="D3" s="279" t="s">
        <v>3</v>
      </c>
      <c r="E3" s="279" t="s">
        <v>4</v>
      </c>
      <c r="F3" s="279" t="s">
        <v>5</v>
      </c>
      <c r="G3" s="279" t="s">
        <v>6</v>
      </c>
      <c r="H3" s="279" t="s">
        <v>7</v>
      </c>
      <c r="I3" s="279" t="s">
        <v>8</v>
      </c>
      <c r="J3" s="281" t="s">
        <v>9</v>
      </c>
      <c r="K3" s="282"/>
      <c r="L3" s="279" t="s">
        <v>10</v>
      </c>
      <c r="M3" s="283" t="s">
        <v>11</v>
      </c>
      <c r="N3" s="284"/>
      <c r="O3" s="281" t="s">
        <v>12</v>
      </c>
      <c r="P3" s="282"/>
      <c r="Q3" s="285" t="s">
        <v>13</v>
      </c>
      <c r="R3" s="285"/>
      <c r="S3" s="286" t="s">
        <v>14</v>
      </c>
    </row>
    <row r="4" spans="1:20">
      <c r="A4" s="280"/>
      <c r="B4" s="280"/>
      <c r="C4" s="280"/>
      <c r="D4" s="280"/>
      <c r="E4" s="280"/>
      <c r="F4" s="280"/>
      <c r="G4" s="280"/>
      <c r="H4" s="280"/>
      <c r="I4" s="280"/>
      <c r="J4" s="29" t="s">
        <v>15</v>
      </c>
      <c r="K4" s="22" t="s">
        <v>16</v>
      </c>
      <c r="L4" s="280"/>
      <c r="M4" s="29">
        <v>2022</v>
      </c>
      <c r="N4" s="29">
        <v>2023</v>
      </c>
      <c r="O4" s="29">
        <v>2022</v>
      </c>
      <c r="P4" s="29">
        <v>2023</v>
      </c>
      <c r="Q4" s="29">
        <v>2022</v>
      </c>
      <c r="R4" s="29">
        <v>2023</v>
      </c>
      <c r="S4" s="287"/>
    </row>
    <row r="5" spans="1:20">
      <c r="A5" s="27" t="s">
        <v>17</v>
      </c>
      <c r="B5" s="23" t="s">
        <v>18</v>
      </c>
      <c r="C5" s="27" t="s">
        <v>19</v>
      </c>
      <c r="D5" s="27" t="s">
        <v>20</v>
      </c>
      <c r="E5" s="27" t="s">
        <v>21</v>
      </c>
      <c r="F5" s="27" t="s">
        <v>22</v>
      </c>
      <c r="G5" s="30" t="s">
        <v>23</v>
      </c>
      <c r="H5" s="27" t="s">
        <v>24</v>
      </c>
      <c r="I5" s="27" t="s">
        <v>25</v>
      </c>
      <c r="J5" s="27" t="s">
        <v>26</v>
      </c>
      <c r="K5" s="21" t="s">
        <v>27</v>
      </c>
      <c r="L5" s="27" t="s">
        <v>28</v>
      </c>
      <c r="M5" s="27" t="s">
        <v>29</v>
      </c>
      <c r="N5" s="27" t="s">
        <v>30</v>
      </c>
      <c r="O5" s="27" t="s">
        <v>31</v>
      </c>
      <c r="P5" s="27" t="s">
        <v>32</v>
      </c>
      <c r="Q5" s="27" t="s">
        <v>33</v>
      </c>
      <c r="R5" s="27" t="s">
        <v>34</v>
      </c>
      <c r="S5" s="28" t="s">
        <v>35</v>
      </c>
    </row>
    <row r="6" spans="1:20" s="1" customFormat="1" ht="253.5" customHeight="1">
      <c r="A6" s="49">
        <v>1</v>
      </c>
      <c r="B6" s="50" t="s">
        <v>652</v>
      </c>
      <c r="C6" s="50" t="s">
        <v>653</v>
      </c>
      <c r="D6" s="50" t="s">
        <v>654</v>
      </c>
      <c r="E6" s="50" t="s">
        <v>655</v>
      </c>
      <c r="F6" s="50" t="s">
        <v>333</v>
      </c>
      <c r="G6" s="14" t="s">
        <v>656</v>
      </c>
      <c r="H6" s="50" t="s">
        <v>657</v>
      </c>
      <c r="I6" s="50" t="s">
        <v>658</v>
      </c>
      <c r="J6" s="50" t="s">
        <v>659</v>
      </c>
      <c r="K6" s="51" t="s">
        <v>660</v>
      </c>
      <c r="L6" s="50" t="s">
        <v>661</v>
      </c>
      <c r="M6" s="50" t="s">
        <v>64</v>
      </c>
      <c r="N6" s="50" t="s">
        <v>64</v>
      </c>
      <c r="O6" s="64">
        <v>319200</v>
      </c>
      <c r="P6" s="64">
        <v>319200</v>
      </c>
      <c r="Q6" s="64">
        <v>319200</v>
      </c>
      <c r="R6" s="64">
        <v>319200</v>
      </c>
      <c r="S6" s="60" t="s">
        <v>708</v>
      </c>
    </row>
    <row r="7" spans="1:20" ht="249.75" customHeight="1">
      <c r="A7" s="49">
        <v>2</v>
      </c>
      <c r="B7" s="50" t="s">
        <v>662</v>
      </c>
      <c r="C7" s="60" t="s">
        <v>663</v>
      </c>
      <c r="D7" s="50" t="s">
        <v>654</v>
      </c>
      <c r="E7" s="50" t="s">
        <v>655</v>
      </c>
      <c r="F7" s="50" t="s">
        <v>664</v>
      </c>
      <c r="G7" s="14" t="s">
        <v>665</v>
      </c>
      <c r="H7" s="50" t="s">
        <v>657</v>
      </c>
      <c r="I7" s="50" t="s">
        <v>666</v>
      </c>
      <c r="J7" s="50" t="s">
        <v>667</v>
      </c>
      <c r="K7" s="51" t="s">
        <v>668</v>
      </c>
      <c r="L7" s="50" t="s">
        <v>669</v>
      </c>
      <c r="M7" s="50" t="s">
        <v>233</v>
      </c>
      <c r="N7" s="50" t="s">
        <v>233</v>
      </c>
      <c r="O7" s="64">
        <v>70000</v>
      </c>
      <c r="P7" s="64">
        <v>70000</v>
      </c>
      <c r="Q7" s="64">
        <v>70000</v>
      </c>
      <c r="R7" s="64">
        <v>70000</v>
      </c>
      <c r="S7" s="60" t="s">
        <v>708</v>
      </c>
    </row>
    <row r="8" spans="1:20" ht="219" customHeight="1">
      <c r="A8" s="49">
        <v>3</v>
      </c>
      <c r="B8" s="50" t="s">
        <v>68</v>
      </c>
      <c r="C8" s="60" t="s">
        <v>670</v>
      </c>
      <c r="D8" s="50" t="s">
        <v>60</v>
      </c>
      <c r="E8" s="50" t="s">
        <v>671</v>
      </c>
      <c r="F8" s="50" t="s">
        <v>333</v>
      </c>
      <c r="G8" s="14" t="s">
        <v>939</v>
      </c>
      <c r="H8" s="50" t="s">
        <v>672</v>
      </c>
      <c r="I8" s="50" t="s">
        <v>673</v>
      </c>
      <c r="J8" s="50" t="s">
        <v>674</v>
      </c>
      <c r="K8" s="51" t="s">
        <v>675</v>
      </c>
      <c r="L8" s="50" t="s">
        <v>676</v>
      </c>
      <c r="M8" s="50" t="s">
        <v>64</v>
      </c>
      <c r="N8" s="50" t="s">
        <v>64</v>
      </c>
      <c r="O8" s="64">
        <v>31000</v>
      </c>
      <c r="P8" s="64">
        <v>35000</v>
      </c>
      <c r="Q8" s="64">
        <v>31000</v>
      </c>
      <c r="R8" s="64">
        <v>35000</v>
      </c>
      <c r="S8" s="60" t="s">
        <v>709</v>
      </c>
    </row>
    <row r="9" spans="1:20" ht="300" customHeight="1">
      <c r="A9" s="49">
        <v>4</v>
      </c>
      <c r="B9" s="50" t="s">
        <v>677</v>
      </c>
      <c r="C9" s="50" t="s">
        <v>678</v>
      </c>
      <c r="D9" s="50" t="s">
        <v>186</v>
      </c>
      <c r="E9" s="50" t="s">
        <v>679</v>
      </c>
      <c r="F9" s="50" t="s">
        <v>940</v>
      </c>
      <c r="G9" s="14" t="s">
        <v>680</v>
      </c>
      <c r="H9" s="50" t="s">
        <v>941</v>
      </c>
      <c r="I9" s="50" t="s">
        <v>942</v>
      </c>
      <c r="J9" s="50" t="s">
        <v>681</v>
      </c>
      <c r="K9" s="51" t="s">
        <v>1018</v>
      </c>
      <c r="L9" s="50" t="s">
        <v>682</v>
      </c>
      <c r="M9" s="50" t="s">
        <v>64</v>
      </c>
      <c r="N9" s="50" t="s">
        <v>64</v>
      </c>
      <c r="O9" s="64">
        <v>370000</v>
      </c>
      <c r="P9" s="64">
        <v>415000</v>
      </c>
      <c r="Q9" s="64">
        <v>370000</v>
      </c>
      <c r="R9" s="64">
        <v>415000</v>
      </c>
      <c r="S9" s="60" t="s">
        <v>709</v>
      </c>
    </row>
    <row r="10" spans="1:20" ht="303.75" customHeight="1">
      <c r="A10" s="49">
        <v>5</v>
      </c>
      <c r="B10" s="50" t="s">
        <v>710</v>
      </c>
      <c r="C10" s="60" t="s">
        <v>943</v>
      </c>
      <c r="D10" s="50" t="s">
        <v>186</v>
      </c>
      <c r="E10" s="50" t="s">
        <v>711</v>
      </c>
      <c r="F10" s="50" t="s">
        <v>342</v>
      </c>
      <c r="G10" s="14" t="s">
        <v>712</v>
      </c>
      <c r="H10" s="50" t="s">
        <v>683</v>
      </c>
      <c r="I10" s="227" t="s">
        <v>944</v>
      </c>
      <c r="J10" s="50" t="s">
        <v>945</v>
      </c>
      <c r="K10" s="51" t="s">
        <v>1019</v>
      </c>
      <c r="L10" s="50" t="s">
        <v>713</v>
      </c>
      <c r="M10" s="50" t="s">
        <v>63</v>
      </c>
      <c r="N10" s="50" t="s">
        <v>70</v>
      </c>
      <c r="O10" s="64">
        <v>0</v>
      </c>
      <c r="P10" s="64">
        <v>698000</v>
      </c>
      <c r="Q10" s="64">
        <v>0</v>
      </c>
      <c r="R10" s="64">
        <v>698000</v>
      </c>
      <c r="S10" s="60" t="s">
        <v>714</v>
      </c>
    </row>
    <row r="11" spans="1:20" ht="225" customHeight="1">
      <c r="A11" s="49">
        <v>6</v>
      </c>
      <c r="B11" s="50" t="s">
        <v>715</v>
      </c>
      <c r="C11" s="60" t="s">
        <v>943</v>
      </c>
      <c r="D11" s="50" t="s">
        <v>60</v>
      </c>
      <c r="E11" s="50" t="s">
        <v>716</v>
      </c>
      <c r="F11" s="50" t="s">
        <v>342</v>
      </c>
      <c r="G11" s="14" t="s">
        <v>717</v>
      </c>
      <c r="H11" s="50" t="s">
        <v>946</v>
      </c>
      <c r="I11" s="50" t="s">
        <v>684</v>
      </c>
      <c r="J11" s="50" t="s">
        <v>685</v>
      </c>
      <c r="K11" s="51" t="s">
        <v>947</v>
      </c>
      <c r="L11" s="50" t="s">
        <v>686</v>
      </c>
      <c r="M11" s="50" t="s">
        <v>63</v>
      </c>
      <c r="N11" s="50" t="s">
        <v>477</v>
      </c>
      <c r="O11" s="64">
        <v>0</v>
      </c>
      <c r="P11" s="64">
        <v>100000</v>
      </c>
      <c r="Q11" s="64">
        <v>0</v>
      </c>
      <c r="R11" s="64">
        <v>100000</v>
      </c>
      <c r="S11" s="60" t="s">
        <v>714</v>
      </c>
    </row>
    <row r="12" spans="1:20" ht="150.75" customHeight="1">
      <c r="A12" s="49">
        <v>7</v>
      </c>
      <c r="B12" s="50" t="s">
        <v>718</v>
      </c>
      <c r="C12" s="60" t="s">
        <v>943</v>
      </c>
      <c r="D12" s="50" t="s">
        <v>94</v>
      </c>
      <c r="E12" s="50" t="s">
        <v>719</v>
      </c>
      <c r="F12" s="50" t="s">
        <v>342</v>
      </c>
      <c r="G12" s="14" t="s">
        <v>948</v>
      </c>
      <c r="H12" s="50" t="s">
        <v>720</v>
      </c>
      <c r="I12" s="50" t="s">
        <v>721</v>
      </c>
      <c r="J12" s="50" t="s">
        <v>722</v>
      </c>
      <c r="K12" s="51" t="s">
        <v>1020</v>
      </c>
      <c r="L12" s="50" t="s">
        <v>723</v>
      </c>
      <c r="M12" s="50" t="s">
        <v>63</v>
      </c>
      <c r="N12" s="50" t="s">
        <v>73</v>
      </c>
      <c r="O12" s="64">
        <v>0</v>
      </c>
      <c r="P12" s="64">
        <v>150000</v>
      </c>
      <c r="Q12" s="64">
        <v>0</v>
      </c>
      <c r="R12" s="64">
        <v>150000</v>
      </c>
      <c r="S12" s="60" t="s">
        <v>714</v>
      </c>
    </row>
    <row r="13" spans="1:20" ht="120">
      <c r="A13" s="49">
        <v>8</v>
      </c>
      <c r="B13" s="50" t="s">
        <v>724</v>
      </c>
      <c r="C13" s="60" t="s">
        <v>943</v>
      </c>
      <c r="D13" s="50" t="s">
        <v>94</v>
      </c>
      <c r="E13" s="50" t="s">
        <v>725</v>
      </c>
      <c r="F13" s="50" t="s">
        <v>342</v>
      </c>
      <c r="G13" s="14" t="s">
        <v>726</v>
      </c>
      <c r="H13" s="50" t="s">
        <v>727</v>
      </c>
      <c r="I13" s="50" t="s">
        <v>728</v>
      </c>
      <c r="J13" s="50" t="s">
        <v>729</v>
      </c>
      <c r="K13" s="51" t="s">
        <v>1021</v>
      </c>
      <c r="L13" s="50" t="s">
        <v>949</v>
      </c>
      <c r="M13" s="50" t="s">
        <v>70</v>
      </c>
      <c r="N13" s="50" t="s">
        <v>63</v>
      </c>
      <c r="O13" s="64">
        <v>30000</v>
      </c>
      <c r="P13" s="64">
        <v>0</v>
      </c>
      <c r="Q13" s="64">
        <v>30000</v>
      </c>
      <c r="R13" s="64">
        <v>0</v>
      </c>
      <c r="S13" s="60" t="s">
        <v>714</v>
      </c>
    </row>
    <row r="14" spans="1:20" ht="278.25" customHeight="1">
      <c r="A14" s="49">
        <v>9</v>
      </c>
      <c r="B14" s="50" t="s">
        <v>950</v>
      </c>
      <c r="C14" s="60" t="s">
        <v>1022</v>
      </c>
      <c r="D14" s="50" t="s">
        <v>654</v>
      </c>
      <c r="E14" s="50" t="s">
        <v>951</v>
      </c>
      <c r="F14" s="50" t="s">
        <v>133</v>
      </c>
      <c r="G14" s="14" t="s">
        <v>687</v>
      </c>
      <c r="H14" s="50" t="s">
        <v>952</v>
      </c>
      <c r="I14" s="50" t="s">
        <v>688</v>
      </c>
      <c r="J14" s="50" t="s">
        <v>1023</v>
      </c>
      <c r="K14" s="51" t="s">
        <v>1024</v>
      </c>
      <c r="L14" s="50" t="s">
        <v>689</v>
      </c>
      <c r="M14" s="50" t="s">
        <v>70</v>
      </c>
      <c r="N14" s="50" t="s">
        <v>64</v>
      </c>
      <c r="O14" s="64">
        <v>123800</v>
      </c>
      <c r="P14" s="64">
        <v>45000</v>
      </c>
      <c r="Q14" s="64">
        <v>123800</v>
      </c>
      <c r="R14" s="64">
        <v>45000</v>
      </c>
      <c r="S14" s="60" t="s">
        <v>730</v>
      </c>
    </row>
    <row r="15" spans="1:20" ht="168">
      <c r="A15" s="49">
        <v>10</v>
      </c>
      <c r="B15" s="50" t="s">
        <v>690</v>
      </c>
      <c r="C15" s="50" t="s">
        <v>691</v>
      </c>
      <c r="D15" s="50" t="s">
        <v>692</v>
      </c>
      <c r="E15" s="50" t="s">
        <v>953</v>
      </c>
      <c r="F15" s="50" t="s">
        <v>61</v>
      </c>
      <c r="G15" s="14" t="s">
        <v>693</v>
      </c>
      <c r="H15" s="50" t="s">
        <v>694</v>
      </c>
      <c r="I15" s="50" t="s">
        <v>695</v>
      </c>
      <c r="J15" s="50" t="s">
        <v>696</v>
      </c>
      <c r="K15" s="51" t="s">
        <v>697</v>
      </c>
      <c r="L15" s="50" t="s">
        <v>698</v>
      </c>
      <c r="M15" s="50" t="s">
        <v>98</v>
      </c>
      <c r="N15" s="50" t="s">
        <v>98</v>
      </c>
      <c r="O15" s="64">
        <v>110000</v>
      </c>
      <c r="P15" s="64">
        <v>110000</v>
      </c>
      <c r="Q15" s="64">
        <v>110000</v>
      </c>
      <c r="R15" s="64">
        <v>110000</v>
      </c>
      <c r="S15" s="60" t="s">
        <v>954</v>
      </c>
    </row>
    <row r="16" spans="1:20" ht="108">
      <c r="A16" s="49">
        <v>11</v>
      </c>
      <c r="B16" s="50" t="s">
        <v>699</v>
      </c>
      <c r="C16" s="50" t="s">
        <v>700</v>
      </c>
      <c r="D16" s="50" t="s">
        <v>701</v>
      </c>
      <c r="E16" s="50" t="s">
        <v>702</v>
      </c>
      <c r="F16" s="50" t="s">
        <v>333</v>
      </c>
      <c r="G16" s="14" t="s">
        <v>703</v>
      </c>
      <c r="H16" s="50" t="s">
        <v>704</v>
      </c>
      <c r="I16" s="50" t="s">
        <v>99</v>
      </c>
      <c r="J16" s="50" t="s">
        <v>705</v>
      </c>
      <c r="K16" s="51" t="s">
        <v>706</v>
      </c>
      <c r="L16" s="50" t="s">
        <v>707</v>
      </c>
      <c r="M16" s="50" t="s">
        <v>73</v>
      </c>
      <c r="N16" s="50" t="s">
        <v>64</v>
      </c>
      <c r="O16" s="64">
        <v>850000</v>
      </c>
      <c r="P16" s="64">
        <v>1040000</v>
      </c>
      <c r="Q16" s="64">
        <v>850000</v>
      </c>
      <c r="R16" s="64">
        <v>1040000</v>
      </c>
      <c r="S16" s="60" t="s">
        <v>955</v>
      </c>
    </row>
    <row r="17" spans="1:19" ht="200.25" customHeight="1">
      <c r="A17" s="50">
        <v>12</v>
      </c>
      <c r="B17" s="50" t="s">
        <v>724</v>
      </c>
      <c r="C17" s="60" t="s">
        <v>956</v>
      </c>
      <c r="D17" s="50" t="s">
        <v>76</v>
      </c>
      <c r="E17" s="50" t="s">
        <v>957</v>
      </c>
      <c r="F17" s="50" t="s">
        <v>133</v>
      </c>
      <c r="G17" s="14" t="s">
        <v>958</v>
      </c>
      <c r="H17" s="50" t="s">
        <v>959</v>
      </c>
      <c r="I17" s="50" t="s">
        <v>960</v>
      </c>
      <c r="J17" s="50" t="s">
        <v>961</v>
      </c>
      <c r="K17" s="51" t="s">
        <v>97</v>
      </c>
      <c r="L17" s="50" t="s">
        <v>962</v>
      </c>
      <c r="M17" s="50" t="s">
        <v>731</v>
      </c>
      <c r="N17" s="50" t="s">
        <v>963</v>
      </c>
      <c r="O17" s="64">
        <v>300000</v>
      </c>
      <c r="P17" s="64">
        <v>300000</v>
      </c>
      <c r="Q17" s="64">
        <v>300000</v>
      </c>
      <c r="R17" s="64">
        <v>300000</v>
      </c>
      <c r="S17" s="60" t="s">
        <v>730</v>
      </c>
    </row>
    <row r="18" spans="1:19" ht="372" customHeight="1">
      <c r="A18" s="50">
        <v>13</v>
      </c>
      <c r="B18" s="50" t="s">
        <v>964</v>
      </c>
      <c r="C18" s="50" t="s">
        <v>792</v>
      </c>
      <c r="D18" s="50" t="s">
        <v>965</v>
      </c>
      <c r="E18" s="50" t="s">
        <v>966</v>
      </c>
      <c r="F18" s="50" t="s">
        <v>967</v>
      </c>
      <c r="G18" s="14" t="s">
        <v>968</v>
      </c>
      <c r="H18" s="50" t="s">
        <v>969</v>
      </c>
      <c r="I18" s="50" t="s">
        <v>970</v>
      </c>
      <c r="J18" s="50" t="s">
        <v>971</v>
      </c>
      <c r="K18" s="51" t="s">
        <v>972</v>
      </c>
      <c r="L18" s="50" t="s">
        <v>973</v>
      </c>
      <c r="M18" s="50" t="s">
        <v>731</v>
      </c>
      <c r="N18" s="50" t="s">
        <v>517</v>
      </c>
      <c r="O18" s="64">
        <v>199700</v>
      </c>
      <c r="P18" s="64">
        <v>340000</v>
      </c>
      <c r="Q18" s="64">
        <v>199700</v>
      </c>
      <c r="R18" s="64">
        <v>340000</v>
      </c>
      <c r="S18" s="50" t="s">
        <v>730</v>
      </c>
    </row>
    <row r="19" spans="1:19" ht="15.75" thickBot="1">
      <c r="A19" s="46"/>
      <c r="B19" s="46"/>
      <c r="C19" s="46"/>
      <c r="D19" s="46"/>
      <c r="E19" s="46"/>
      <c r="F19" s="46"/>
      <c r="G19" s="135"/>
      <c r="H19" s="46"/>
      <c r="I19" s="46"/>
      <c r="J19" s="46"/>
      <c r="K19" s="136"/>
      <c r="L19" s="46"/>
      <c r="M19" s="46"/>
      <c r="N19" s="46"/>
      <c r="O19" s="138"/>
      <c r="P19" s="138"/>
      <c r="Q19" s="138"/>
      <c r="R19" s="138"/>
      <c r="S19" s="46"/>
    </row>
    <row r="20" spans="1:19">
      <c r="N20" s="298"/>
      <c r="O20" s="299"/>
      <c r="P20" s="288" t="s">
        <v>36</v>
      </c>
      <c r="Q20" s="290" t="s">
        <v>37</v>
      </c>
      <c r="R20" s="291"/>
      <c r="S20" s="292" t="s">
        <v>375</v>
      </c>
    </row>
    <row r="21" spans="1:19">
      <c r="N21" s="300"/>
      <c r="O21" s="301"/>
      <c r="P21" s="289"/>
      <c r="Q21" s="65">
        <v>2022</v>
      </c>
      <c r="R21" s="65">
        <v>2023</v>
      </c>
      <c r="S21" s="293"/>
    </row>
    <row r="22" spans="1:19" ht="15.75" thickBot="1">
      <c r="N22" s="294" t="s">
        <v>38</v>
      </c>
      <c r="O22" s="295"/>
      <c r="P22" s="229">
        <v>13</v>
      </c>
      <c r="Q22" s="207">
        <f>Q6+Q7+Q8+Q9+Q10+Q11+Q12+Q13+Q14+Q15+Q16+Q17+Q18</f>
        <v>2403700</v>
      </c>
      <c r="R22" s="207">
        <f>R6+R7+R8+R9+R10+R11+R12+R13+R14+R15+R16+R17+R18</f>
        <v>3622200</v>
      </c>
      <c r="S22" s="230">
        <f>Q22+R22</f>
        <v>6025900</v>
      </c>
    </row>
  </sheetData>
  <mergeCells count="21">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N20:O21"/>
    <mergeCell ref="P20:P21"/>
    <mergeCell ref="Q20:R20"/>
    <mergeCell ref="S20:S21"/>
    <mergeCell ref="N22:O22"/>
  </mergeCells>
  <pageMargins left="0.7" right="0.7" top="0.75" bottom="0.75" header="0.3" footer="0.3"/>
  <pageSetup paperSize="9" scale="24" fitToHeight="0" orientation="landscape" horizontalDpi="4294967294" vertic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5"/>
  <sheetViews>
    <sheetView zoomScale="60" zoomScaleNormal="60" workbookViewId="0">
      <pane ySplit="3" topLeftCell="A10" activePane="bottomLeft" state="frozen"/>
      <selection activeCell="A3" sqref="A3"/>
      <selection pane="bottomLeft" activeCell="J16" sqref="J16"/>
    </sheetView>
  </sheetViews>
  <sheetFormatPr defaultRowHeight="15"/>
  <cols>
    <col min="1" max="1" width="3.42578125" bestFit="1" customWidth="1"/>
    <col min="2" max="2" width="13.85546875" bestFit="1" customWidth="1"/>
    <col min="3" max="3" width="122.28515625" customWidth="1"/>
    <col min="4" max="4" width="18.140625" bestFit="1" customWidth="1"/>
    <col min="5" max="5" width="47" bestFit="1" customWidth="1"/>
    <col min="6" max="6" width="15.5703125" bestFit="1" customWidth="1"/>
    <col min="7" max="7" width="18.28515625" customWidth="1"/>
    <col min="8" max="8" width="60.7109375" customWidth="1"/>
    <col min="9" max="9" width="25.5703125" customWidth="1"/>
    <col min="10" max="10" width="16.5703125" customWidth="1"/>
    <col min="11" max="11" width="15.5703125" customWidth="1"/>
    <col min="12" max="12" width="22.7109375" customWidth="1"/>
    <col min="13" max="13" width="15.5703125" customWidth="1"/>
    <col min="14" max="14" width="16.5703125" customWidth="1"/>
    <col min="15" max="15" width="15.140625" customWidth="1"/>
    <col min="16" max="16" width="16.28515625" customWidth="1"/>
    <col min="17" max="17" width="18.85546875" customWidth="1"/>
    <col min="18" max="18" width="18.5703125" customWidth="1"/>
    <col min="19" max="19" width="22.28515625" customWidth="1"/>
    <col min="20" max="20" width="22.7109375" customWidth="1"/>
    <col min="21" max="21" width="16.5703125" customWidth="1"/>
  </cols>
  <sheetData>
    <row r="1" spans="1:94" ht="15.75">
      <c r="A1" s="334" t="s">
        <v>908</v>
      </c>
      <c r="B1" s="334"/>
      <c r="C1" s="334"/>
      <c r="D1" s="334"/>
      <c r="E1" s="334"/>
      <c r="F1" s="334"/>
      <c r="G1" s="334"/>
      <c r="H1" s="334"/>
      <c r="I1" s="334"/>
      <c r="J1" s="334"/>
      <c r="K1" s="393"/>
      <c r="L1" s="393"/>
      <c r="M1" s="393"/>
      <c r="N1" s="393"/>
      <c r="O1" s="393"/>
      <c r="P1" s="393"/>
      <c r="Q1" s="393"/>
      <c r="R1" s="393"/>
      <c r="S1" s="393"/>
      <c r="T1" s="393"/>
    </row>
    <row r="2" spans="1:94" ht="0.75" customHeight="1">
      <c r="K2" s="2"/>
      <c r="M2" s="2"/>
      <c r="N2" s="2"/>
      <c r="O2" s="2"/>
      <c r="P2" s="2"/>
    </row>
    <row r="3" spans="1:94" ht="45" customHeight="1">
      <c r="A3" s="279" t="s">
        <v>0</v>
      </c>
      <c r="B3" s="279" t="s">
        <v>1</v>
      </c>
      <c r="C3" s="279" t="s">
        <v>2</v>
      </c>
      <c r="D3" s="279" t="s">
        <v>3</v>
      </c>
      <c r="E3" s="279" t="s">
        <v>4</v>
      </c>
      <c r="F3" s="279" t="s">
        <v>5</v>
      </c>
      <c r="G3" s="279" t="s">
        <v>6</v>
      </c>
      <c r="H3" s="279" t="s">
        <v>7</v>
      </c>
      <c r="I3" s="279" t="s">
        <v>8</v>
      </c>
      <c r="J3" s="281" t="s">
        <v>9</v>
      </c>
      <c r="K3" s="282"/>
      <c r="L3" s="279" t="s">
        <v>10</v>
      </c>
      <c r="M3" s="283" t="s">
        <v>11</v>
      </c>
      <c r="N3" s="284"/>
      <c r="O3" s="281" t="s">
        <v>12</v>
      </c>
      <c r="P3" s="282"/>
      <c r="Q3" s="285" t="s">
        <v>13</v>
      </c>
      <c r="R3" s="285"/>
      <c r="S3" s="286" t="s">
        <v>14</v>
      </c>
    </row>
    <row r="4" spans="1:94">
      <c r="A4" s="280"/>
      <c r="B4" s="280"/>
      <c r="C4" s="280"/>
      <c r="D4" s="280"/>
      <c r="E4" s="280"/>
      <c r="F4" s="280"/>
      <c r="G4" s="280"/>
      <c r="H4" s="280"/>
      <c r="I4" s="280"/>
      <c r="J4" s="29" t="s">
        <v>15</v>
      </c>
      <c r="K4" s="22" t="s">
        <v>16</v>
      </c>
      <c r="L4" s="280"/>
      <c r="M4" s="29">
        <v>2022</v>
      </c>
      <c r="N4" s="29">
        <v>2023</v>
      </c>
      <c r="O4" s="29">
        <v>2022</v>
      </c>
      <c r="P4" s="29">
        <v>2023</v>
      </c>
      <c r="Q4" s="29">
        <v>2022</v>
      </c>
      <c r="R4" s="29">
        <v>2023</v>
      </c>
      <c r="S4" s="287"/>
    </row>
    <row r="5" spans="1:94">
      <c r="A5" s="27" t="s">
        <v>17</v>
      </c>
      <c r="B5" s="23" t="s">
        <v>18</v>
      </c>
      <c r="C5" s="27" t="s">
        <v>19</v>
      </c>
      <c r="D5" s="27" t="s">
        <v>20</v>
      </c>
      <c r="E5" s="27" t="s">
        <v>21</v>
      </c>
      <c r="F5" s="27" t="s">
        <v>22</v>
      </c>
      <c r="G5" s="30" t="s">
        <v>23</v>
      </c>
      <c r="H5" s="27" t="s">
        <v>24</v>
      </c>
      <c r="I5" s="27" t="s">
        <v>25</v>
      </c>
      <c r="J5" s="27" t="s">
        <v>26</v>
      </c>
      <c r="K5" s="21" t="s">
        <v>27</v>
      </c>
      <c r="L5" s="27" t="s">
        <v>28</v>
      </c>
      <c r="M5" s="27" t="s">
        <v>29</v>
      </c>
      <c r="N5" s="27" t="s">
        <v>30</v>
      </c>
      <c r="O5" s="27" t="s">
        <v>31</v>
      </c>
      <c r="P5" s="27" t="s">
        <v>32</v>
      </c>
      <c r="Q5" s="27" t="s">
        <v>33</v>
      </c>
      <c r="R5" s="27" t="s">
        <v>34</v>
      </c>
      <c r="S5" s="28" t="s">
        <v>35</v>
      </c>
    </row>
    <row r="6" spans="1:94" s="1" customFormat="1" ht="370.5" customHeight="1">
      <c r="A6" s="49">
        <v>1</v>
      </c>
      <c r="B6" s="50" t="s">
        <v>616</v>
      </c>
      <c r="C6" s="62" t="s">
        <v>1025</v>
      </c>
      <c r="D6" s="50" t="s">
        <v>60</v>
      </c>
      <c r="E6" s="50" t="s">
        <v>617</v>
      </c>
      <c r="F6" s="50" t="s">
        <v>143</v>
      </c>
      <c r="G6" s="14" t="s">
        <v>117</v>
      </c>
      <c r="H6" s="50" t="s">
        <v>618</v>
      </c>
      <c r="I6" s="50" t="s">
        <v>759</v>
      </c>
      <c r="J6" s="50" t="s">
        <v>119</v>
      </c>
      <c r="K6" s="51" t="s">
        <v>619</v>
      </c>
      <c r="L6" s="50" t="s">
        <v>760</v>
      </c>
      <c r="M6" s="50" t="s">
        <v>64</v>
      </c>
      <c r="N6" s="50" t="s">
        <v>64</v>
      </c>
      <c r="O6" s="64">
        <v>650702.5</v>
      </c>
      <c r="P6" s="64">
        <v>650702.5</v>
      </c>
      <c r="Q6" s="64">
        <v>650702.5</v>
      </c>
      <c r="R6" s="64">
        <v>650580</v>
      </c>
      <c r="S6" s="60" t="s">
        <v>118</v>
      </c>
    </row>
    <row r="7" spans="1:94" s="1" customFormat="1" ht="409.5" customHeight="1">
      <c r="A7" s="49">
        <v>2</v>
      </c>
      <c r="B7" s="50" t="s">
        <v>616</v>
      </c>
      <c r="C7" s="62" t="s">
        <v>1025</v>
      </c>
      <c r="D7" s="50" t="s">
        <v>60</v>
      </c>
      <c r="E7" s="50" t="s">
        <v>617</v>
      </c>
      <c r="F7" s="50" t="s">
        <v>143</v>
      </c>
      <c r="G7" s="14" t="s">
        <v>620</v>
      </c>
      <c r="H7" s="50" t="s">
        <v>621</v>
      </c>
      <c r="I7" s="50" t="s">
        <v>761</v>
      </c>
      <c r="J7" s="50" t="s">
        <v>622</v>
      </c>
      <c r="K7" s="51" t="s">
        <v>762</v>
      </c>
      <c r="L7" s="50" t="s">
        <v>760</v>
      </c>
      <c r="M7" s="50" t="s">
        <v>64</v>
      </c>
      <c r="N7" s="50" t="s">
        <v>64</v>
      </c>
      <c r="O7" s="64">
        <v>126800</v>
      </c>
      <c r="P7" s="64">
        <v>131600</v>
      </c>
      <c r="Q7" s="64">
        <v>125297.5</v>
      </c>
      <c r="R7" s="64">
        <v>131600</v>
      </c>
      <c r="S7" s="60" t="s">
        <v>118</v>
      </c>
    </row>
    <row r="8" spans="1:94" s="1" customFormat="1" ht="409.5" customHeight="1">
      <c r="A8" s="49">
        <v>3</v>
      </c>
      <c r="B8" s="50" t="s">
        <v>616</v>
      </c>
      <c r="C8" s="62" t="s">
        <v>1025</v>
      </c>
      <c r="D8" s="50" t="s">
        <v>60</v>
      </c>
      <c r="E8" s="50" t="s">
        <v>617</v>
      </c>
      <c r="F8" s="50" t="s">
        <v>143</v>
      </c>
      <c r="G8" s="14" t="s">
        <v>623</v>
      </c>
      <c r="H8" s="50" t="s">
        <v>624</v>
      </c>
      <c r="I8" s="50" t="s">
        <v>763</v>
      </c>
      <c r="J8" s="50" t="s">
        <v>625</v>
      </c>
      <c r="K8" s="51" t="s">
        <v>765</v>
      </c>
      <c r="L8" s="50" t="s">
        <v>760</v>
      </c>
      <c r="M8" s="50" t="s">
        <v>764</v>
      </c>
      <c r="N8" s="50" t="s">
        <v>73</v>
      </c>
      <c r="O8" s="64">
        <v>0</v>
      </c>
      <c r="P8" s="64">
        <v>92820</v>
      </c>
      <c r="Q8" s="64">
        <v>0</v>
      </c>
      <c r="R8" s="64">
        <v>92820</v>
      </c>
      <c r="S8" s="60" t="s">
        <v>118</v>
      </c>
    </row>
    <row r="9" spans="1:94" s="1" customFormat="1" ht="409.5" customHeight="1">
      <c r="A9" s="49">
        <v>4</v>
      </c>
      <c r="B9" s="50" t="s">
        <v>616</v>
      </c>
      <c r="C9" s="62" t="s">
        <v>1025</v>
      </c>
      <c r="D9" s="50" t="s">
        <v>60</v>
      </c>
      <c r="E9" s="50" t="s">
        <v>617</v>
      </c>
      <c r="F9" s="50" t="s">
        <v>143</v>
      </c>
      <c r="G9" s="14" t="s">
        <v>626</v>
      </c>
      <c r="H9" s="50" t="s">
        <v>628</v>
      </c>
      <c r="I9" s="50" t="s">
        <v>627</v>
      </c>
      <c r="J9" s="50" t="s">
        <v>629</v>
      </c>
      <c r="K9" s="51" t="s">
        <v>630</v>
      </c>
      <c r="L9" s="50" t="s">
        <v>760</v>
      </c>
      <c r="M9" s="50" t="s">
        <v>233</v>
      </c>
      <c r="N9" s="50" t="s">
        <v>73</v>
      </c>
      <c r="O9" s="64">
        <v>60000</v>
      </c>
      <c r="P9" s="64">
        <v>75000</v>
      </c>
      <c r="Q9" s="64">
        <v>60000</v>
      </c>
      <c r="R9" s="64">
        <v>75000</v>
      </c>
      <c r="S9" s="60" t="s">
        <v>118</v>
      </c>
    </row>
    <row r="10" spans="1:94" s="141" customFormat="1" ht="387" customHeight="1">
      <c r="A10" s="49">
        <v>5</v>
      </c>
      <c r="B10" s="50" t="s">
        <v>767</v>
      </c>
      <c r="C10" s="62" t="s">
        <v>1026</v>
      </c>
      <c r="D10" s="50" t="s">
        <v>60</v>
      </c>
      <c r="E10" s="50" t="s">
        <v>617</v>
      </c>
      <c r="F10" s="50" t="s">
        <v>143</v>
      </c>
      <c r="G10" s="14" t="s">
        <v>117</v>
      </c>
      <c r="H10" s="50" t="s">
        <v>618</v>
      </c>
      <c r="I10" s="50" t="s">
        <v>766</v>
      </c>
      <c r="J10" s="50" t="s">
        <v>119</v>
      </c>
      <c r="K10" s="51" t="s">
        <v>768</v>
      </c>
      <c r="L10" s="50" t="s">
        <v>615</v>
      </c>
      <c r="M10" s="50" t="s">
        <v>70</v>
      </c>
      <c r="N10" s="50" t="s">
        <v>764</v>
      </c>
      <c r="O10" s="64">
        <v>64000</v>
      </c>
      <c r="P10" s="64">
        <v>0</v>
      </c>
      <c r="Q10" s="64">
        <v>64000</v>
      </c>
      <c r="R10" s="64">
        <v>0</v>
      </c>
      <c r="S10" s="60" t="s">
        <v>118</v>
      </c>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row>
    <row r="11" spans="1:94" s="1" customFormat="1" ht="354" customHeight="1">
      <c r="A11" s="228">
        <v>6</v>
      </c>
      <c r="B11" s="50" t="s">
        <v>771</v>
      </c>
      <c r="C11" s="62" t="s">
        <v>1027</v>
      </c>
      <c r="D11" s="50" t="s">
        <v>60</v>
      </c>
      <c r="E11" s="50" t="s">
        <v>617</v>
      </c>
      <c r="F11" s="50" t="s">
        <v>143</v>
      </c>
      <c r="G11" s="14" t="s">
        <v>769</v>
      </c>
      <c r="H11" s="50" t="s">
        <v>618</v>
      </c>
      <c r="I11" s="50" t="s">
        <v>770</v>
      </c>
      <c r="J11" s="50" t="s">
        <v>772</v>
      </c>
      <c r="K11" s="51" t="s">
        <v>773</v>
      </c>
      <c r="L11" s="50" t="s">
        <v>615</v>
      </c>
      <c r="M11" s="50" t="s">
        <v>70</v>
      </c>
      <c r="N11" s="50" t="s">
        <v>764</v>
      </c>
      <c r="O11" s="64">
        <v>50000</v>
      </c>
      <c r="P11" s="64">
        <v>0</v>
      </c>
      <c r="Q11" s="64">
        <v>50000</v>
      </c>
      <c r="R11" s="64">
        <v>0</v>
      </c>
      <c r="S11" s="60" t="s">
        <v>118</v>
      </c>
    </row>
    <row r="12" spans="1:94" s="1" customFormat="1" ht="18" customHeight="1" thickBot="1">
      <c r="A12" s="93"/>
      <c r="B12" s="46"/>
      <c r="C12" s="135"/>
      <c r="D12" s="46"/>
      <c r="E12" s="46"/>
      <c r="F12" s="46"/>
      <c r="G12" s="135"/>
      <c r="H12" s="46"/>
      <c r="I12" s="46"/>
      <c r="J12" s="46"/>
      <c r="K12" s="136"/>
      <c r="L12" s="46"/>
      <c r="M12" s="46"/>
      <c r="N12" s="46"/>
      <c r="O12" s="138"/>
      <c r="P12" s="138"/>
      <c r="Q12" s="138"/>
      <c r="R12" s="137"/>
      <c r="S12" s="46"/>
    </row>
    <row r="13" spans="1:94">
      <c r="N13" s="401"/>
      <c r="O13" s="402"/>
      <c r="P13" s="405" t="s">
        <v>36</v>
      </c>
      <c r="Q13" s="405" t="s">
        <v>37</v>
      </c>
      <c r="R13" s="407"/>
      <c r="S13" s="391" t="s">
        <v>375</v>
      </c>
    </row>
    <row r="14" spans="1:94">
      <c r="N14" s="403"/>
      <c r="O14" s="404"/>
      <c r="P14" s="406"/>
      <c r="Q14" s="65">
        <v>2022</v>
      </c>
      <c r="R14" s="65">
        <v>2023</v>
      </c>
      <c r="S14" s="408"/>
    </row>
    <row r="15" spans="1:94" ht="15.75" thickBot="1">
      <c r="N15" s="355" t="s">
        <v>38</v>
      </c>
      <c r="O15" s="356"/>
      <c r="P15" s="189">
        <v>6</v>
      </c>
      <c r="Q15" s="190">
        <f>Q11+Q10+Q9+Q8+Q7+Q6</f>
        <v>950000</v>
      </c>
      <c r="R15" s="190">
        <f>R11+R10+R9+R8+R7+R6</f>
        <v>950000</v>
      </c>
      <c r="S15" s="191">
        <f>Q15+R15</f>
        <v>1900000</v>
      </c>
    </row>
  </sheetData>
  <mergeCells count="2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N15:O15"/>
    <mergeCell ref="N13:O14"/>
    <mergeCell ref="P13:P14"/>
    <mergeCell ref="Q13:R13"/>
    <mergeCell ref="S13:S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
  <sheetViews>
    <sheetView zoomScale="60" zoomScaleNormal="60" workbookViewId="0">
      <selection activeCell="P31" sqref="P31"/>
    </sheetView>
  </sheetViews>
  <sheetFormatPr defaultColWidth="8.85546875" defaultRowHeight="12"/>
  <cols>
    <col min="1" max="1" width="7.28515625" style="16" customWidth="1"/>
    <col min="2" max="2" width="42.5703125" style="16" customWidth="1"/>
    <col min="3" max="3" width="121.5703125" style="16" customWidth="1"/>
    <col min="4" max="4" width="49.7109375" style="16" customWidth="1"/>
    <col min="5" max="5" width="76.42578125" style="16" customWidth="1"/>
    <col min="6" max="6" width="39.7109375" style="16" customWidth="1"/>
    <col min="7" max="7" width="38" style="16" customWidth="1"/>
    <col min="8" max="8" width="78.140625" style="16" customWidth="1"/>
    <col min="9" max="9" width="23.5703125" style="16" customWidth="1"/>
    <col min="10" max="10" width="23.7109375" style="16" customWidth="1"/>
    <col min="11" max="11" width="22" style="17" customWidth="1"/>
    <col min="12" max="12" width="26.7109375" style="16" customWidth="1"/>
    <col min="13" max="13" width="18.28515625" style="17" customWidth="1"/>
    <col min="14" max="14" width="19.42578125" style="17" customWidth="1"/>
    <col min="15" max="15" width="20.7109375" style="17" customWidth="1"/>
    <col min="16" max="16" width="20" style="17" customWidth="1"/>
    <col min="17" max="17" width="21.28515625" style="16" customWidth="1"/>
    <col min="18" max="18" width="18" style="16" customWidth="1"/>
    <col min="19" max="19" width="24.28515625" style="16" customWidth="1"/>
    <col min="20" max="20" width="18.28515625" style="42" customWidth="1"/>
    <col min="21" max="51" width="8.85546875" style="42"/>
    <col min="52" max="16384" width="8.85546875" style="16"/>
  </cols>
  <sheetData>
    <row r="1" spans="1:51" ht="18.75">
      <c r="A1" s="258" t="s">
        <v>905</v>
      </c>
      <c r="B1" s="258"/>
      <c r="C1" s="258"/>
      <c r="D1" s="258"/>
      <c r="E1" s="258"/>
      <c r="F1" s="258"/>
      <c r="G1" s="258"/>
      <c r="H1" s="258"/>
      <c r="I1" s="258"/>
      <c r="J1" s="258"/>
      <c r="K1" s="259"/>
      <c r="L1" s="259"/>
      <c r="M1" s="259"/>
      <c r="N1" s="259"/>
      <c r="O1" s="259"/>
      <c r="P1" s="259"/>
      <c r="Q1" s="259"/>
      <c r="R1" s="259"/>
      <c r="S1" s="259"/>
    </row>
    <row r="2" spans="1:51" ht="18.75">
      <c r="A2" s="43"/>
      <c r="B2" s="9"/>
      <c r="C2" s="41"/>
      <c r="D2" s="9"/>
      <c r="E2" s="9"/>
      <c r="F2" s="9"/>
      <c r="G2" s="9"/>
      <c r="H2" s="9"/>
      <c r="I2" s="9"/>
      <c r="J2" s="9"/>
      <c r="K2" s="31"/>
      <c r="L2" s="9"/>
      <c r="M2" s="31"/>
      <c r="N2" s="31"/>
      <c r="O2" s="31"/>
      <c r="P2" s="31"/>
      <c r="Q2" s="9"/>
      <c r="R2" s="9"/>
      <c r="S2" s="9"/>
    </row>
    <row r="3" spans="1:51" ht="42.75" customHeight="1">
      <c r="A3" s="260" t="s">
        <v>0</v>
      </c>
      <c r="B3" s="260" t="s">
        <v>1</v>
      </c>
      <c r="C3" s="260" t="s">
        <v>2</v>
      </c>
      <c r="D3" s="260" t="s">
        <v>3</v>
      </c>
      <c r="E3" s="260" t="s">
        <v>4</v>
      </c>
      <c r="F3" s="260" t="s">
        <v>5</v>
      </c>
      <c r="G3" s="260" t="s">
        <v>6</v>
      </c>
      <c r="H3" s="260" t="s">
        <v>7</v>
      </c>
      <c r="I3" s="260" t="s">
        <v>8</v>
      </c>
      <c r="J3" s="262" t="s">
        <v>9</v>
      </c>
      <c r="K3" s="263"/>
      <c r="L3" s="260" t="s">
        <v>10</v>
      </c>
      <c r="M3" s="264" t="s">
        <v>11</v>
      </c>
      <c r="N3" s="265"/>
      <c r="O3" s="262" t="s">
        <v>12</v>
      </c>
      <c r="P3" s="263"/>
      <c r="Q3" s="266" t="s">
        <v>13</v>
      </c>
      <c r="R3" s="266"/>
      <c r="S3" s="267" t="s">
        <v>14</v>
      </c>
      <c r="T3" s="44"/>
    </row>
    <row r="4" spans="1:51" ht="15">
      <c r="A4" s="261"/>
      <c r="B4" s="261"/>
      <c r="C4" s="261"/>
      <c r="D4" s="261"/>
      <c r="E4" s="261"/>
      <c r="F4" s="261"/>
      <c r="G4" s="261"/>
      <c r="H4" s="261"/>
      <c r="I4" s="261"/>
      <c r="J4" s="99" t="s">
        <v>15</v>
      </c>
      <c r="K4" s="100" t="s">
        <v>16</v>
      </c>
      <c r="L4" s="261"/>
      <c r="M4" s="99">
        <v>2022</v>
      </c>
      <c r="N4" s="99">
        <v>2023</v>
      </c>
      <c r="O4" s="99">
        <v>2022</v>
      </c>
      <c r="P4" s="99">
        <v>2023</v>
      </c>
      <c r="Q4" s="99">
        <v>2022</v>
      </c>
      <c r="R4" s="99">
        <v>2023</v>
      </c>
      <c r="S4" s="268"/>
      <c r="T4" s="44"/>
    </row>
    <row r="5" spans="1:51" ht="15">
      <c r="A5" s="101" t="s">
        <v>17</v>
      </c>
      <c r="B5" s="102" t="s">
        <v>18</v>
      </c>
      <c r="C5" s="101" t="s">
        <v>19</v>
      </c>
      <c r="D5" s="101" t="s">
        <v>20</v>
      </c>
      <c r="E5" s="101" t="s">
        <v>21</v>
      </c>
      <c r="F5" s="101" t="s">
        <v>22</v>
      </c>
      <c r="G5" s="103" t="s">
        <v>23</v>
      </c>
      <c r="H5" s="101" t="s">
        <v>24</v>
      </c>
      <c r="I5" s="101" t="s">
        <v>25</v>
      </c>
      <c r="J5" s="101" t="s">
        <v>26</v>
      </c>
      <c r="K5" s="104" t="s">
        <v>27</v>
      </c>
      <c r="L5" s="101" t="s">
        <v>28</v>
      </c>
      <c r="M5" s="101" t="s">
        <v>29</v>
      </c>
      <c r="N5" s="101" t="s">
        <v>30</v>
      </c>
      <c r="O5" s="101" t="s">
        <v>31</v>
      </c>
      <c r="P5" s="101" t="s">
        <v>32</v>
      </c>
      <c r="Q5" s="101" t="s">
        <v>33</v>
      </c>
      <c r="R5" s="101" t="s">
        <v>34</v>
      </c>
      <c r="S5" s="105" t="s">
        <v>35</v>
      </c>
      <c r="T5" s="44"/>
    </row>
    <row r="6" spans="1:51" s="18" customFormat="1" ht="195">
      <c r="A6" s="180">
        <v>1</v>
      </c>
      <c r="B6" s="180" t="s">
        <v>59</v>
      </c>
      <c r="C6" s="180" t="s">
        <v>974</v>
      </c>
      <c r="D6" s="180" t="s">
        <v>898</v>
      </c>
      <c r="E6" s="180" t="s">
        <v>885</v>
      </c>
      <c r="F6" s="180" t="s">
        <v>133</v>
      </c>
      <c r="G6" s="181" t="s">
        <v>975</v>
      </c>
      <c r="H6" s="180" t="s">
        <v>221</v>
      </c>
      <c r="I6" s="180" t="s">
        <v>222</v>
      </c>
      <c r="J6" s="182" t="s">
        <v>223</v>
      </c>
      <c r="K6" s="183" t="s">
        <v>224</v>
      </c>
      <c r="L6" s="180" t="s">
        <v>225</v>
      </c>
      <c r="M6" s="180" t="s">
        <v>70</v>
      </c>
      <c r="N6" s="180" t="s">
        <v>226</v>
      </c>
      <c r="O6" s="184">
        <v>40000</v>
      </c>
      <c r="P6" s="184">
        <v>0</v>
      </c>
      <c r="Q6" s="184">
        <v>40000</v>
      </c>
      <c r="R6" s="184">
        <v>0</v>
      </c>
      <c r="S6" s="180" t="s">
        <v>134</v>
      </c>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row>
    <row r="7" spans="1:51" s="18" customFormat="1" ht="180">
      <c r="A7" s="180">
        <v>2</v>
      </c>
      <c r="B7" s="173" t="s">
        <v>59</v>
      </c>
      <c r="C7" s="173" t="s">
        <v>900</v>
      </c>
      <c r="D7" s="174" t="s">
        <v>899</v>
      </c>
      <c r="E7" s="173" t="s">
        <v>888</v>
      </c>
      <c r="F7" s="173" t="s">
        <v>135</v>
      </c>
      <c r="G7" s="175" t="s">
        <v>227</v>
      </c>
      <c r="H7" s="173" t="s">
        <v>228</v>
      </c>
      <c r="I7" s="173" t="s">
        <v>229</v>
      </c>
      <c r="J7" s="173" t="s">
        <v>230</v>
      </c>
      <c r="K7" s="176" t="s">
        <v>231</v>
      </c>
      <c r="L7" s="173" t="s">
        <v>232</v>
      </c>
      <c r="M7" s="173" t="s">
        <v>98</v>
      </c>
      <c r="N7" s="173" t="s">
        <v>226</v>
      </c>
      <c r="O7" s="185">
        <v>12770</v>
      </c>
      <c r="P7" s="177">
        <v>0</v>
      </c>
      <c r="Q7" s="179">
        <v>12770</v>
      </c>
      <c r="R7" s="177">
        <v>0</v>
      </c>
      <c r="S7" s="174" t="s">
        <v>134</v>
      </c>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row>
    <row r="8" spans="1:51" s="18" customFormat="1" ht="240">
      <c r="A8" s="180">
        <v>3</v>
      </c>
      <c r="B8" s="173" t="s">
        <v>59</v>
      </c>
      <c r="C8" s="173" t="s">
        <v>481</v>
      </c>
      <c r="D8" s="174" t="s">
        <v>76</v>
      </c>
      <c r="E8" s="174" t="s">
        <v>480</v>
      </c>
      <c r="F8" s="174" t="s">
        <v>61</v>
      </c>
      <c r="G8" s="178" t="s">
        <v>234</v>
      </c>
      <c r="H8" s="174" t="s">
        <v>235</v>
      </c>
      <c r="I8" s="174" t="s">
        <v>236</v>
      </c>
      <c r="J8" s="173" t="s">
        <v>237</v>
      </c>
      <c r="K8" s="176" t="s">
        <v>238</v>
      </c>
      <c r="L8" s="174" t="s">
        <v>239</v>
      </c>
      <c r="M8" s="174" t="s">
        <v>64</v>
      </c>
      <c r="N8" s="174" t="s">
        <v>226</v>
      </c>
      <c r="O8" s="179">
        <v>800</v>
      </c>
      <c r="P8" s="179">
        <v>0</v>
      </c>
      <c r="Q8" s="179">
        <v>0</v>
      </c>
      <c r="R8" s="179">
        <v>0</v>
      </c>
      <c r="S8" s="174" t="s">
        <v>134</v>
      </c>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row>
    <row r="9" spans="1:51" s="18" customFormat="1" ht="195">
      <c r="A9" s="180">
        <v>4</v>
      </c>
      <c r="B9" s="173" t="s">
        <v>59</v>
      </c>
      <c r="C9" s="173" t="s">
        <v>483</v>
      </c>
      <c r="D9" s="173" t="s">
        <v>76</v>
      </c>
      <c r="E9" s="173" t="s">
        <v>482</v>
      </c>
      <c r="F9" s="173" t="s">
        <v>61</v>
      </c>
      <c r="G9" s="175" t="s">
        <v>240</v>
      </c>
      <c r="H9" s="173" t="s">
        <v>241</v>
      </c>
      <c r="I9" s="173" t="s">
        <v>242</v>
      </c>
      <c r="J9" s="173" t="s">
        <v>243</v>
      </c>
      <c r="K9" s="176" t="s">
        <v>244</v>
      </c>
      <c r="L9" s="173" t="s">
        <v>245</v>
      </c>
      <c r="M9" s="173" t="s">
        <v>64</v>
      </c>
      <c r="N9" s="173" t="s">
        <v>226</v>
      </c>
      <c r="O9" s="177">
        <v>10000</v>
      </c>
      <c r="P9" s="177">
        <v>0</v>
      </c>
      <c r="Q9" s="177">
        <v>0</v>
      </c>
      <c r="R9" s="177">
        <v>0</v>
      </c>
      <c r="S9" s="174" t="s">
        <v>134</v>
      </c>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row>
    <row r="10" spans="1:51" s="18" customFormat="1" ht="225">
      <c r="A10" s="182">
        <v>5</v>
      </c>
      <c r="B10" s="173" t="s">
        <v>904</v>
      </c>
      <c r="C10" s="173" t="s">
        <v>903</v>
      </c>
      <c r="D10" s="173" t="s">
        <v>901</v>
      </c>
      <c r="E10" s="173" t="s">
        <v>894</v>
      </c>
      <c r="F10" s="173" t="s">
        <v>61</v>
      </c>
      <c r="G10" s="175" t="s">
        <v>902</v>
      </c>
      <c r="H10" s="173" t="s">
        <v>246</v>
      </c>
      <c r="I10" s="173" t="s">
        <v>896</v>
      </c>
      <c r="J10" s="173" t="s">
        <v>77</v>
      </c>
      <c r="K10" s="176" t="s">
        <v>976</v>
      </c>
      <c r="L10" s="173" t="s">
        <v>248</v>
      </c>
      <c r="M10" s="173" t="s">
        <v>70</v>
      </c>
      <c r="N10" s="173" t="s">
        <v>226</v>
      </c>
      <c r="O10" s="177">
        <v>39265</v>
      </c>
      <c r="P10" s="177">
        <v>0</v>
      </c>
      <c r="Q10" s="177">
        <v>39265</v>
      </c>
      <c r="R10" s="177">
        <v>0</v>
      </c>
      <c r="S10" s="173" t="s">
        <v>134</v>
      </c>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row>
    <row r="11" spans="1:51" s="18" customFormat="1" ht="195">
      <c r="A11" s="180">
        <v>6</v>
      </c>
      <c r="B11" s="180" t="s">
        <v>59</v>
      </c>
      <c r="C11" s="180" t="s">
        <v>974</v>
      </c>
      <c r="D11" s="180" t="s">
        <v>884</v>
      </c>
      <c r="E11" s="180" t="s">
        <v>885</v>
      </c>
      <c r="F11" s="180" t="s">
        <v>133</v>
      </c>
      <c r="G11" s="181" t="s">
        <v>886</v>
      </c>
      <c r="H11" s="180" t="s">
        <v>221</v>
      </c>
      <c r="I11" s="180" t="s">
        <v>222</v>
      </c>
      <c r="J11" s="182" t="s">
        <v>223</v>
      </c>
      <c r="K11" s="183" t="s">
        <v>224</v>
      </c>
      <c r="L11" s="180" t="s">
        <v>225</v>
      </c>
      <c r="M11" s="180" t="s">
        <v>226</v>
      </c>
      <c r="N11" s="180" t="s">
        <v>73</v>
      </c>
      <c r="O11" s="186">
        <v>0</v>
      </c>
      <c r="P11" s="186">
        <v>30000</v>
      </c>
      <c r="Q11" s="186">
        <v>0</v>
      </c>
      <c r="R11" s="187">
        <v>30000</v>
      </c>
      <c r="S11" s="180" t="s">
        <v>134</v>
      </c>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row>
    <row r="12" spans="1:51" s="18" customFormat="1" ht="180">
      <c r="A12" s="180">
        <v>7</v>
      </c>
      <c r="B12" s="173" t="s">
        <v>59</v>
      </c>
      <c r="C12" s="173" t="s">
        <v>900</v>
      </c>
      <c r="D12" s="174" t="s">
        <v>887</v>
      </c>
      <c r="E12" s="173" t="s">
        <v>888</v>
      </c>
      <c r="F12" s="173" t="s">
        <v>135</v>
      </c>
      <c r="G12" s="175" t="s">
        <v>889</v>
      </c>
      <c r="H12" s="173" t="s">
        <v>228</v>
      </c>
      <c r="I12" s="173" t="s">
        <v>229</v>
      </c>
      <c r="J12" s="173" t="s">
        <v>230</v>
      </c>
      <c r="K12" s="176" t="s">
        <v>231</v>
      </c>
      <c r="L12" s="173" t="s">
        <v>232</v>
      </c>
      <c r="M12" s="173" t="s">
        <v>226</v>
      </c>
      <c r="N12" s="173" t="s">
        <v>73</v>
      </c>
      <c r="O12" s="185">
        <v>0</v>
      </c>
      <c r="P12" s="177">
        <v>20000</v>
      </c>
      <c r="Q12" s="179">
        <v>0</v>
      </c>
      <c r="R12" s="188">
        <v>20000</v>
      </c>
      <c r="S12" s="174" t="s">
        <v>134</v>
      </c>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row>
    <row r="13" spans="1:51" s="18" customFormat="1" ht="165">
      <c r="A13" s="180">
        <v>8</v>
      </c>
      <c r="B13" s="173" t="s">
        <v>59</v>
      </c>
      <c r="C13" s="173" t="s">
        <v>977</v>
      </c>
      <c r="D13" s="174" t="s">
        <v>890</v>
      </c>
      <c r="E13" s="174" t="s">
        <v>891</v>
      </c>
      <c r="F13" s="174" t="s">
        <v>61</v>
      </c>
      <c r="G13" s="178" t="s">
        <v>234</v>
      </c>
      <c r="H13" s="174" t="s">
        <v>235</v>
      </c>
      <c r="I13" s="174" t="s">
        <v>236</v>
      </c>
      <c r="J13" s="173" t="s">
        <v>237</v>
      </c>
      <c r="K13" s="176" t="s">
        <v>892</v>
      </c>
      <c r="L13" s="174" t="s">
        <v>239</v>
      </c>
      <c r="M13" s="174" t="s">
        <v>226</v>
      </c>
      <c r="N13" s="174" t="s">
        <v>64</v>
      </c>
      <c r="O13" s="179">
        <v>0</v>
      </c>
      <c r="P13" s="179">
        <v>800</v>
      </c>
      <c r="Q13" s="179">
        <v>0</v>
      </c>
      <c r="R13" s="179">
        <v>0</v>
      </c>
      <c r="S13" s="174" t="s">
        <v>134</v>
      </c>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row>
    <row r="14" spans="1:51" s="18" customFormat="1" ht="180">
      <c r="A14" s="180">
        <v>9</v>
      </c>
      <c r="B14" s="173" t="s">
        <v>59</v>
      </c>
      <c r="C14" s="173" t="s">
        <v>978</v>
      </c>
      <c r="D14" s="173" t="s">
        <v>890</v>
      </c>
      <c r="E14" s="173" t="s">
        <v>891</v>
      </c>
      <c r="F14" s="173" t="s">
        <v>61</v>
      </c>
      <c r="G14" s="175" t="s">
        <v>240</v>
      </c>
      <c r="H14" s="173" t="s">
        <v>241</v>
      </c>
      <c r="I14" s="173" t="s">
        <v>242</v>
      </c>
      <c r="J14" s="173" t="s">
        <v>243</v>
      </c>
      <c r="K14" s="176" t="s">
        <v>244</v>
      </c>
      <c r="L14" s="173" t="s">
        <v>245</v>
      </c>
      <c r="M14" s="173" t="s">
        <v>226</v>
      </c>
      <c r="N14" s="173" t="s">
        <v>64</v>
      </c>
      <c r="O14" s="177">
        <v>0</v>
      </c>
      <c r="P14" s="177">
        <v>10000</v>
      </c>
      <c r="Q14" s="177">
        <v>0</v>
      </c>
      <c r="R14" s="177">
        <v>0</v>
      </c>
      <c r="S14" s="174" t="s">
        <v>134</v>
      </c>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row>
    <row r="15" spans="1:51" s="18" customFormat="1" ht="225">
      <c r="A15" s="182">
        <v>10</v>
      </c>
      <c r="B15" s="173" t="s">
        <v>59</v>
      </c>
      <c r="C15" s="173" t="s">
        <v>903</v>
      </c>
      <c r="D15" s="173" t="s">
        <v>893</v>
      </c>
      <c r="E15" s="173" t="s">
        <v>894</v>
      </c>
      <c r="F15" s="173" t="s">
        <v>61</v>
      </c>
      <c r="G15" s="175" t="s">
        <v>895</v>
      </c>
      <c r="H15" s="173" t="s">
        <v>246</v>
      </c>
      <c r="I15" s="173" t="s">
        <v>896</v>
      </c>
      <c r="J15" s="173" t="s">
        <v>897</v>
      </c>
      <c r="K15" s="176" t="s">
        <v>247</v>
      </c>
      <c r="L15" s="173" t="s">
        <v>248</v>
      </c>
      <c r="M15" s="173" t="s">
        <v>226</v>
      </c>
      <c r="N15" s="173" t="s">
        <v>73</v>
      </c>
      <c r="O15" s="177">
        <v>0</v>
      </c>
      <c r="P15" s="177">
        <v>50000</v>
      </c>
      <c r="Q15" s="177">
        <v>0</v>
      </c>
      <c r="R15" s="188">
        <v>50000</v>
      </c>
      <c r="S15" s="173" t="s">
        <v>134</v>
      </c>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row>
    <row r="16" spans="1:51" s="18" customFormat="1" ht="15.75" thickBot="1">
      <c r="A16" s="155"/>
      <c r="B16" s="156"/>
      <c r="C16" s="156"/>
      <c r="D16" s="156"/>
      <c r="E16" s="156"/>
      <c r="F16" s="156"/>
      <c r="G16" s="157"/>
      <c r="H16" s="156"/>
      <c r="I16" s="156"/>
      <c r="J16" s="156"/>
      <c r="K16" s="158"/>
      <c r="L16" s="156"/>
      <c r="M16" s="156"/>
      <c r="N16" s="156"/>
      <c r="O16" s="159"/>
      <c r="P16" s="159"/>
      <c r="Q16" s="159"/>
      <c r="R16" s="159"/>
      <c r="S16" s="156"/>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row>
    <row r="17" spans="1:19" ht="16.5" thickTop="1">
      <c r="N17" s="248"/>
      <c r="O17" s="249"/>
      <c r="P17" s="252" t="s">
        <v>36</v>
      </c>
      <c r="Q17" s="254" t="s">
        <v>37</v>
      </c>
      <c r="R17" s="255"/>
      <c r="S17" s="256" t="s">
        <v>375</v>
      </c>
    </row>
    <row r="18" spans="1:19" ht="15.75">
      <c r="N18" s="250"/>
      <c r="O18" s="251"/>
      <c r="P18" s="253"/>
      <c r="Q18" s="92">
        <v>2022</v>
      </c>
      <c r="R18" s="92">
        <v>2023</v>
      </c>
      <c r="S18" s="257"/>
    </row>
    <row r="19" spans="1:19" ht="16.5" thickBot="1">
      <c r="N19" s="246" t="s">
        <v>38</v>
      </c>
      <c r="O19" s="247"/>
      <c r="P19" s="165">
        <v>10</v>
      </c>
      <c r="Q19" s="166">
        <f>Q15+Q14+Q13+Q12+Q11+Q10+Q9+Q8+Q7+Q6</f>
        <v>92035</v>
      </c>
      <c r="R19" s="166">
        <f>R15+R14+R13+R12+R11+R10+R9+R8+R7+R6</f>
        <v>100000</v>
      </c>
      <c r="S19" s="167">
        <f>Q19+R19</f>
        <v>192035</v>
      </c>
    </row>
    <row r="20" spans="1:19" ht="12.75" thickTop="1"/>
    <row r="27" spans="1:19">
      <c r="A27" s="17"/>
    </row>
  </sheetData>
  <mergeCells count="21">
    <mergeCell ref="A1:S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N19:O19"/>
    <mergeCell ref="N17:O18"/>
    <mergeCell ref="P17:P18"/>
    <mergeCell ref="Q17:R17"/>
    <mergeCell ref="S17:S1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zoomScale="40" zoomScaleNormal="40" workbookViewId="0">
      <selection activeCell="K37" sqref="K36:K37"/>
    </sheetView>
  </sheetViews>
  <sheetFormatPr defaultColWidth="9.140625" defaultRowHeight="15"/>
  <cols>
    <col min="2" max="2" width="13.28515625" customWidth="1"/>
    <col min="3" max="3" width="27.28515625" customWidth="1"/>
    <col min="4" max="4" width="17.28515625" customWidth="1"/>
    <col min="5" max="5" width="34.7109375" customWidth="1"/>
    <col min="6" max="6" width="15.5703125" customWidth="1"/>
    <col min="7" max="7" width="15.85546875" customWidth="1"/>
    <col min="8" max="8" width="47.42578125" customWidth="1"/>
    <col min="9" max="9" width="41.85546875" customWidth="1"/>
    <col min="10" max="10" width="23.42578125" customWidth="1"/>
    <col min="11" max="11" width="10.7109375" customWidth="1"/>
    <col min="12" max="12" width="39.5703125" customWidth="1"/>
    <col min="13" max="13" width="12.7109375" customWidth="1"/>
    <col min="14" max="14" width="14.140625" customWidth="1"/>
    <col min="15" max="15" width="16.7109375" customWidth="1"/>
    <col min="16" max="16" width="11.28515625" customWidth="1"/>
    <col min="17" max="17" width="17.5703125" customWidth="1"/>
    <col min="18" max="18" width="16.42578125" customWidth="1"/>
    <col min="19" max="19" width="19.140625" customWidth="1"/>
    <col min="20" max="20" width="17.7109375" customWidth="1"/>
  </cols>
  <sheetData>
    <row r="1" spans="1:20" ht="15.75">
      <c r="A1" s="314" t="s">
        <v>907</v>
      </c>
      <c r="B1" s="314"/>
      <c r="C1" s="314"/>
      <c r="D1" s="314"/>
      <c r="E1" s="314"/>
      <c r="F1" s="314"/>
      <c r="G1" s="314"/>
      <c r="H1" s="314"/>
      <c r="I1" s="314"/>
      <c r="J1" s="314"/>
      <c r="K1" s="393"/>
      <c r="L1" s="393"/>
      <c r="M1" s="393"/>
      <c r="N1" s="393"/>
      <c r="O1" s="393"/>
      <c r="P1" s="393"/>
      <c r="Q1" s="393"/>
      <c r="R1" s="393"/>
      <c r="S1" s="393"/>
      <c r="T1" s="393"/>
    </row>
    <row r="2" spans="1:20">
      <c r="K2" s="2"/>
      <c r="M2" s="2"/>
      <c r="N2" s="2"/>
      <c r="O2" s="2"/>
      <c r="P2" s="2"/>
    </row>
    <row r="3" spans="1:20" ht="42.75" customHeight="1">
      <c r="A3" s="279" t="s">
        <v>0</v>
      </c>
      <c r="B3" s="279" t="s">
        <v>1</v>
      </c>
      <c r="C3" s="279" t="s">
        <v>2</v>
      </c>
      <c r="D3" s="279" t="s">
        <v>3</v>
      </c>
      <c r="E3" s="279" t="s">
        <v>4</v>
      </c>
      <c r="F3" s="279" t="s">
        <v>5</v>
      </c>
      <c r="G3" s="279" t="s">
        <v>6</v>
      </c>
      <c r="H3" s="279" t="s">
        <v>7</v>
      </c>
      <c r="I3" s="279" t="s">
        <v>8</v>
      </c>
      <c r="J3" s="281" t="s">
        <v>9</v>
      </c>
      <c r="K3" s="282"/>
      <c r="L3" s="279" t="s">
        <v>10</v>
      </c>
      <c r="M3" s="283" t="s">
        <v>11</v>
      </c>
      <c r="N3" s="284"/>
      <c r="O3" s="281" t="s">
        <v>12</v>
      </c>
      <c r="P3" s="282"/>
      <c r="Q3" s="285" t="s">
        <v>13</v>
      </c>
      <c r="R3" s="285"/>
      <c r="S3" s="286" t="s">
        <v>14</v>
      </c>
    </row>
    <row r="4" spans="1:20" ht="24">
      <c r="A4" s="280"/>
      <c r="B4" s="280"/>
      <c r="C4" s="280"/>
      <c r="D4" s="280"/>
      <c r="E4" s="280"/>
      <c r="F4" s="280"/>
      <c r="G4" s="280"/>
      <c r="H4" s="280"/>
      <c r="I4" s="280"/>
      <c r="J4" s="29" t="s">
        <v>15</v>
      </c>
      <c r="K4" s="22" t="s">
        <v>16</v>
      </c>
      <c r="L4" s="280"/>
      <c r="M4" s="29">
        <v>2022</v>
      </c>
      <c r="N4" s="29">
        <v>2023</v>
      </c>
      <c r="O4" s="29">
        <v>2022</v>
      </c>
      <c r="P4" s="29">
        <v>2023</v>
      </c>
      <c r="Q4" s="29">
        <v>2022</v>
      </c>
      <c r="R4" s="29">
        <v>2023</v>
      </c>
      <c r="S4" s="287"/>
    </row>
    <row r="5" spans="1:20">
      <c r="A5" s="27" t="s">
        <v>17</v>
      </c>
      <c r="B5" s="23" t="s">
        <v>18</v>
      </c>
      <c r="C5" s="27" t="s">
        <v>19</v>
      </c>
      <c r="D5" s="27" t="s">
        <v>20</v>
      </c>
      <c r="E5" s="27" t="s">
        <v>21</v>
      </c>
      <c r="F5" s="27" t="s">
        <v>22</v>
      </c>
      <c r="G5" s="30" t="s">
        <v>23</v>
      </c>
      <c r="H5" s="27" t="s">
        <v>24</v>
      </c>
      <c r="I5" s="27" t="s">
        <v>25</v>
      </c>
      <c r="J5" s="27" t="s">
        <v>26</v>
      </c>
      <c r="K5" s="21" t="s">
        <v>27</v>
      </c>
      <c r="L5" s="27" t="s">
        <v>28</v>
      </c>
      <c r="M5" s="27" t="s">
        <v>29</v>
      </c>
      <c r="N5" s="27" t="s">
        <v>30</v>
      </c>
      <c r="O5" s="27" t="s">
        <v>31</v>
      </c>
      <c r="P5" s="27" t="s">
        <v>32</v>
      </c>
      <c r="Q5" s="27" t="s">
        <v>33</v>
      </c>
      <c r="R5" s="27" t="s">
        <v>34</v>
      </c>
      <c r="S5" s="28" t="s">
        <v>35</v>
      </c>
    </row>
    <row r="6" spans="1:20" s="1" customFormat="1" ht="409.5" customHeight="1">
      <c r="A6" s="49">
        <v>1</v>
      </c>
      <c r="B6" s="50" t="s">
        <v>68</v>
      </c>
      <c r="C6" s="60" t="s">
        <v>635</v>
      </c>
      <c r="D6" s="50" t="s">
        <v>60</v>
      </c>
      <c r="E6" s="50" t="s">
        <v>617</v>
      </c>
      <c r="F6" s="50" t="s">
        <v>61</v>
      </c>
      <c r="G6" s="14" t="s">
        <v>120</v>
      </c>
      <c r="H6" s="50" t="s">
        <v>636</v>
      </c>
      <c r="I6" s="50" t="s">
        <v>633</v>
      </c>
      <c r="J6" s="50" t="s">
        <v>637</v>
      </c>
      <c r="K6" s="51" t="s">
        <v>638</v>
      </c>
      <c r="L6" s="50" t="s">
        <v>634</v>
      </c>
      <c r="M6" s="50" t="s">
        <v>73</v>
      </c>
      <c r="N6" s="50" t="s">
        <v>73</v>
      </c>
      <c r="O6" s="64">
        <v>276750</v>
      </c>
      <c r="P6" s="64">
        <v>302580</v>
      </c>
      <c r="Q6" s="64">
        <v>225000</v>
      </c>
      <c r="R6" s="64">
        <v>246000</v>
      </c>
      <c r="S6" s="60" t="s">
        <v>121</v>
      </c>
    </row>
    <row r="7" spans="1:20" s="1" customFormat="1" ht="15.75" thickBot="1">
      <c r="A7" s="3"/>
      <c r="B7" s="3"/>
      <c r="C7" s="3"/>
      <c r="D7" s="3"/>
      <c r="E7" s="3"/>
      <c r="F7" s="3"/>
      <c r="G7" s="3"/>
      <c r="H7" s="3"/>
      <c r="I7" s="3"/>
      <c r="J7" s="3"/>
      <c r="K7" s="3"/>
      <c r="L7" s="3"/>
      <c r="M7" s="3"/>
      <c r="N7" s="3"/>
      <c r="O7" s="3"/>
      <c r="P7" s="3"/>
      <c r="Q7" s="3"/>
      <c r="R7" s="3"/>
      <c r="S7" s="3"/>
    </row>
    <row r="8" spans="1:20">
      <c r="E8" s="34"/>
      <c r="N8" s="409"/>
      <c r="O8" s="410"/>
      <c r="P8" s="288" t="s">
        <v>36</v>
      </c>
      <c r="Q8" s="290" t="s">
        <v>37</v>
      </c>
      <c r="R8" s="291"/>
      <c r="S8" s="292" t="s">
        <v>375</v>
      </c>
    </row>
    <row r="9" spans="1:20">
      <c r="E9" s="34"/>
      <c r="N9" s="411"/>
      <c r="O9" s="412"/>
      <c r="P9" s="289"/>
      <c r="Q9" s="65">
        <v>2022</v>
      </c>
      <c r="R9" s="65">
        <v>2023</v>
      </c>
      <c r="S9" s="413"/>
    </row>
    <row r="10" spans="1:20" ht="15.75" thickBot="1">
      <c r="N10" s="294" t="s">
        <v>38</v>
      </c>
      <c r="O10" s="295"/>
      <c r="P10" s="189">
        <v>1</v>
      </c>
      <c r="Q10" s="231">
        <f>Q6</f>
        <v>225000</v>
      </c>
      <c r="R10" s="190">
        <f>R6</f>
        <v>246000</v>
      </c>
      <c r="S10" s="230">
        <f>Q10+R10</f>
        <v>471000</v>
      </c>
    </row>
    <row r="11" spans="1:20">
      <c r="N11" s="70"/>
      <c r="O11" s="70"/>
      <c r="P11" s="70"/>
      <c r="Q11" s="70"/>
      <c r="R11" s="70"/>
      <c r="S11" s="70"/>
    </row>
  </sheetData>
  <mergeCells count="2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N10:O10"/>
    <mergeCell ref="P8:P9"/>
    <mergeCell ref="S3:S4"/>
    <mergeCell ref="N8:O9"/>
    <mergeCell ref="S8:S9"/>
    <mergeCell ref="Q8:R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opLeftCell="A10" zoomScale="70" zoomScaleNormal="70" workbookViewId="0">
      <selection activeCell="H23" sqref="H22:K23"/>
    </sheetView>
  </sheetViews>
  <sheetFormatPr defaultColWidth="8.85546875" defaultRowHeight="12"/>
  <cols>
    <col min="1" max="1" width="7.28515625" style="9" customWidth="1"/>
    <col min="2" max="2" width="23.140625" style="9" customWidth="1"/>
    <col min="3" max="3" width="38.140625" style="9" customWidth="1"/>
    <col min="4" max="4" width="20.7109375" style="9" customWidth="1"/>
    <col min="5" max="5" width="47.28515625" style="9" customWidth="1"/>
    <col min="6" max="6" width="22.140625" style="9" customWidth="1"/>
    <col min="7" max="7" width="23.140625" style="9" customWidth="1"/>
    <col min="8" max="8" width="49.85546875" style="9" customWidth="1"/>
    <col min="9" max="9" width="23.5703125" style="9" customWidth="1"/>
    <col min="10" max="10" width="23.28515625" style="9" customWidth="1"/>
    <col min="11" max="11" width="22" style="31" customWidth="1"/>
    <col min="12" max="12" width="26.7109375" style="9" customWidth="1"/>
    <col min="13" max="13" width="16.7109375" style="31" customWidth="1"/>
    <col min="14" max="14" width="15.5703125" style="31" customWidth="1"/>
    <col min="15" max="15" width="16.7109375" style="31" customWidth="1"/>
    <col min="16" max="16" width="17" style="31" customWidth="1"/>
    <col min="17" max="17" width="17.140625" style="9" customWidth="1"/>
    <col min="18" max="18" width="18" style="9" customWidth="1"/>
    <col min="19" max="19" width="27.85546875" style="9" customWidth="1"/>
    <col min="20" max="20" width="18" style="9" customWidth="1"/>
    <col min="21" max="16384" width="8.85546875" style="9"/>
  </cols>
  <sheetData>
    <row r="1" spans="1:20" ht="15" customHeight="1">
      <c r="A1" s="277" t="s">
        <v>906</v>
      </c>
      <c r="B1" s="277"/>
      <c r="C1" s="277"/>
      <c r="D1" s="277"/>
      <c r="E1" s="277"/>
      <c r="F1" s="277"/>
      <c r="G1" s="277"/>
      <c r="H1" s="277"/>
      <c r="I1" s="277"/>
      <c r="J1" s="277"/>
      <c r="K1" s="278"/>
      <c r="L1" s="278"/>
      <c r="M1" s="278"/>
      <c r="N1" s="278"/>
      <c r="O1" s="278"/>
      <c r="P1" s="278"/>
      <c r="Q1" s="278"/>
      <c r="R1" s="278"/>
      <c r="S1" s="278"/>
      <c r="T1" s="278"/>
    </row>
    <row r="2" spans="1:20" ht="19.5" customHeight="1"/>
    <row r="3" spans="1:20" ht="42.75" customHeight="1">
      <c r="A3" s="279" t="s">
        <v>0</v>
      </c>
      <c r="B3" s="279" t="s">
        <v>1</v>
      </c>
      <c r="C3" s="279" t="s">
        <v>2</v>
      </c>
      <c r="D3" s="279" t="s">
        <v>3</v>
      </c>
      <c r="E3" s="279" t="s">
        <v>4</v>
      </c>
      <c r="F3" s="279" t="s">
        <v>5</v>
      </c>
      <c r="G3" s="279" t="s">
        <v>6</v>
      </c>
      <c r="H3" s="279" t="s">
        <v>7</v>
      </c>
      <c r="I3" s="279" t="s">
        <v>8</v>
      </c>
      <c r="J3" s="281" t="s">
        <v>9</v>
      </c>
      <c r="K3" s="282"/>
      <c r="L3" s="279" t="s">
        <v>10</v>
      </c>
      <c r="M3" s="283" t="s">
        <v>11</v>
      </c>
      <c r="N3" s="284"/>
      <c r="O3" s="281" t="s">
        <v>12</v>
      </c>
      <c r="P3" s="282"/>
      <c r="Q3" s="285" t="s">
        <v>13</v>
      </c>
      <c r="R3" s="285"/>
      <c r="S3" s="286" t="s">
        <v>14</v>
      </c>
    </row>
    <row r="4" spans="1:20">
      <c r="A4" s="280"/>
      <c r="B4" s="280"/>
      <c r="C4" s="280"/>
      <c r="D4" s="280"/>
      <c r="E4" s="280"/>
      <c r="F4" s="280"/>
      <c r="G4" s="280"/>
      <c r="H4" s="280"/>
      <c r="I4" s="280"/>
      <c r="J4" s="29" t="s">
        <v>15</v>
      </c>
      <c r="K4" s="22" t="s">
        <v>16</v>
      </c>
      <c r="L4" s="280"/>
      <c r="M4" s="29">
        <v>2022</v>
      </c>
      <c r="N4" s="29">
        <v>2023</v>
      </c>
      <c r="O4" s="29">
        <v>2022</v>
      </c>
      <c r="P4" s="29">
        <v>2023</v>
      </c>
      <c r="Q4" s="29">
        <v>2022</v>
      </c>
      <c r="R4" s="29">
        <v>2023</v>
      </c>
      <c r="S4" s="287"/>
    </row>
    <row r="5" spans="1:20">
      <c r="A5" s="27" t="s">
        <v>17</v>
      </c>
      <c r="B5" s="23" t="s">
        <v>18</v>
      </c>
      <c r="C5" s="27" t="s">
        <v>19</v>
      </c>
      <c r="D5" s="27" t="s">
        <v>20</v>
      </c>
      <c r="E5" s="27" t="s">
        <v>21</v>
      </c>
      <c r="F5" s="27" t="s">
        <v>22</v>
      </c>
      <c r="G5" s="30" t="s">
        <v>23</v>
      </c>
      <c r="H5" s="27" t="s">
        <v>24</v>
      </c>
      <c r="I5" s="27" t="s">
        <v>25</v>
      </c>
      <c r="J5" s="27" t="s">
        <v>26</v>
      </c>
      <c r="K5" s="21" t="s">
        <v>27</v>
      </c>
      <c r="L5" s="27" t="s">
        <v>28</v>
      </c>
      <c r="M5" s="27" t="s">
        <v>29</v>
      </c>
      <c r="N5" s="27" t="s">
        <v>30</v>
      </c>
      <c r="O5" s="27" t="s">
        <v>31</v>
      </c>
      <c r="P5" s="27" t="s">
        <v>32</v>
      </c>
      <c r="Q5" s="27" t="s">
        <v>33</v>
      </c>
      <c r="R5" s="27" t="s">
        <v>34</v>
      </c>
      <c r="S5" s="28" t="s">
        <v>35</v>
      </c>
    </row>
    <row r="6" spans="1:20" s="32" customFormat="1" ht="240">
      <c r="A6" s="49">
        <v>1</v>
      </c>
      <c r="B6" s="50" t="s">
        <v>485</v>
      </c>
      <c r="C6" s="50" t="s">
        <v>162</v>
      </c>
      <c r="D6" s="50" t="s">
        <v>102</v>
      </c>
      <c r="E6" s="50" t="s">
        <v>484</v>
      </c>
      <c r="F6" s="50" t="s">
        <v>61</v>
      </c>
      <c r="G6" s="14" t="s">
        <v>136</v>
      </c>
      <c r="H6" s="50" t="s">
        <v>104</v>
      </c>
      <c r="I6" s="50" t="s">
        <v>99</v>
      </c>
      <c r="J6" s="50" t="s">
        <v>101</v>
      </c>
      <c r="K6" s="51" t="s">
        <v>163</v>
      </c>
      <c r="L6" s="50" t="s">
        <v>100</v>
      </c>
      <c r="M6" s="50" t="s">
        <v>64</v>
      </c>
      <c r="N6" s="52" t="s">
        <v>66</v>
      </c>
      <c r="O6" s="64">
        <v>15000</v>
      </c>
      <c r="P6" s="64">
        <v>0</v>
      </c>
      <c r="Q6" s="64">
        <v>15000</v>
      </c>
      <c r="R6" s="64">
        <v>0</v>
      </c>
      <c r="S6" s="60" t="s">
        <v>153</v>
      </c>
    </row>
    <row r="7" spans="1:20" s="33" customFormat="1" ht="409.5" customHeight="1">
      <c r="A7" s="49">
        <v>2</v>
      </c>
      <c r="B7" s="89" t="s">
        <v>165</v>
      </c>
      <c r="C7" s="89" t="s">
        <v>502</v>
      </c>
      <c r="D7" s="89" t="s">
        <v>102</v>
      </c>
      <c r="E7" s="89" t="s">
        <v>484</v>
      </c>
      <c r="F7" s="89" t="s">
        <v>135</v>
      </c>
      <c r="G7" s="90" t="s">
        <v>122</v>
      </c>
      <c r="H7" s="89" t="s">
        <v>145</v>
      </c>
      <c r="I7" s="89" t="s">
        <v>486</v>
      </c>
      <c r="J7" s="89" t="s">
        <v>124</v>
      </c>
      <c r="K7" s="89" t="s">
        <v>164</v>
      </c>
      <c r="L7" s="89" t="s">
        <v>123</v>
      </c>
      <c r="M7" s="50" t="s">
        <v>98</v>
      </c>
      <c r="N7" s="52" t="s">
        <v>66</v>
      </c>
      <c r="O7" s="64">
        <v>30000</v>
      </c>
      <c r="P7" s="64">
        <v>0</v>
      </c>
      <c r="Q7" s="64">
        <v>30000</v>
      </c>
      <c r="R7" s="64">
        <v>0</v>
      </c>
      <c r="S7" s="60" t="s">
        <v>153</v>
      </c>
    </row>
    <row r="8" spans="1:20" s="32" customFormat="1" ht="252">
      <c r="A8" s="49">
        <v>3</v>
      </c>
      <c r="B8" s="89" t="s">
        <v>167</v>
      </c>
      <c r="C8" s="89" t="s">
        <v>488</v>
      </c>
      <c r="D8" s="89" t="s">
        <v>102</v>
      </c>
      <c r="E8" s="89" t="s">
        <v>487</v>
      </c>
      <c r="F8" s="89" t="s">
        <v>61</v>
      </c>
      <c r="G8" s="90" t="s">
        <v>137</v>
      </c>
      <c r="H8" s="89" t="s">
        <v>144</v>
      </c>
      <c r="I8" s="89" t="s">
        <v>166</v>
      </c>
      <c r="J8" s="89" t="s">
        <v>169</v>
      </c>
      <c r="K8" s="91" t="s">
        <v>168</v>
      </c>
      <c r="L8" s="89" t="s">
        <v>103</v>
      </c>
      <c r="M8" s="50" t="s">
        <v>64</v>
      </c>
      <c r="N8" s="52" t="s">
        <v>66</v>
      </c>
      <c r="O8" s="64">
        <v>30000</v>
      </c>
      <c r="P8" s="64">
        <v>0</v>
      </c>
      <c r="Q8" s="64">
        <v>30000</v>
      </c>
      <c r="R8" s="64">
        <v>0</v>
      </c>
      <c r="S8" s="60" t="s">
        <v>153</v>
      </c>
    </row>
    <row r="9" spans="1:20" s="32" customFormat="1" ht="268.5" customHeight="1">
      <c r="A9" s="49">
        <v>4</v>
      </c>
      <c r="B9" s="50" t="s">
        <v>67</v>
      </c>
      <c r="C9" s="50" t="s">
        <v>489</v>
      </c>
      <c r="D9" s="89" t="s">
        <v>102</v>
      </c>
      <c r="E9" s="50" t="s">
        <v>484</v>
      </c>
      <c r="F9" s="50" t="s">
        <v>61</v>
      </c>
      <c r="G9" s="14" t="s">
        <v>138</v>
      </c>
      <c r="H9" s="50" t="s">
        <v>144</v>
      </c>
      <c r="I9" s="50" t="s">
        <v>105</v>
      </c>
      <c r="J9" s="50" t="s">
        <v>490</v>
      </c>
      <c r="K9" s="51" t="s">
        <v>170</v>
      </c>
      <c r="L9" s="50" t="s">
        <v>106</v>
      </c>
      <c r="M9" s="50" t="s">
        <v>64</v>
      </c>
      <c r="N9" s="52" t="s">
        <v>66</v>
      </c>
      <c r="O9" s="64">
        <v>25000</v>
      </c>
      <c r="P9" s="64">
        <v>0</v>
      </c>
      <c r="Q9" s="64">
        <v>25000</v>
      </c>
      <c r="R9" s="64">
        <v>0</v>
      </c>
      <c r="S9" s="60" t="s">
        <v>153</v>
      </c>
    </row>
    <row r="10" spans="1:20" s="32" customFormat="1" ht="252">
      <c r="A10" s="49">
        <v>5</v>
      </c>
      <c r="B10" s="50" t="s">
        <v>107</v>
      </c>
      <c r="C10" s="60" t="s">
        <v>492</v>
      </c>
      <c r="D10" s="50" t="s">
        <v>102</v>
      </c>
      <c r="E10" s="50" t="s">
        <v>491</v>
      </c>
      <c r="F10" s="50" t="s">
        <v>61</v>
      </c>
      <c r="G10" s="14" t="s">
        <v>108</v>
      </c>
      <c r="H10" s="50" t="s">
        <v>144</v>
      </c>
      <c r="I10" s="50" t="s">
        <v>71</v>
      </c>
      <c r="J10" s="50" t="s">
        <v>109</v>
      </c>
      <c r="K10" s="51" t="s">
        <v>171</v>
      </c>
      <c r="L10" s="50" t="s">
        <v>103</v>
      </c>
      <c r="M10" s="50" t="s">
        <v>64</v>
      </c>
      <c r="N10" s="52" t="s">
        <v>66</v>
      </c>
      <c r="O10" s="64">
        <v>0</v>
      </c>
      <c r="P10" s="64">
        <v>0</v>
      </c>
      <c r="Q10" s="64">
        <v>0</v>
      </c>
      <c r="R10" s="64">
        <v>0</v>
      </c>
      <c r="S10" s="60" t="s">
        <v>153</v>
      </c>
    </row>
    <row r="11" spans="1:20" s="32" customFormat="1" ht="252">
      <c r="A11" s="50">
        <v>6</v>
      </c>
      <c r="B11" s="50" t="s">
        <v>107</v>
      </c>
      <c r="C11" s="60" t="s">
        <v>493</v>
      </c>
      <c r="D11" s="50" t="s">
        <v>102</v>
      </c>
      <c r="E11" s="50" t="s">
        <v>484</v>
      </c>
      <c r="F11" s="50" t="s">
        <v>61</v>
      </c>
      <c r="G11" s="14" t="s">
        <v>110</v>
      </c>
      <c r="H11" s="50" t="s">
        <v>104</v>
      </c>
      <c r="I11" s="50" t="s">
        <v>111</v>
      </c>
      <c r="J11" s="50" t="s">
        <v>112</v>
      </c>
      <c r="K11" s="51" t="s">
        <v>172</v>
      </c>
      <c r="L11" s="50" t="s">
        <v>103</v>
      </c>
      <c r="M11" s="50" t="s">
        <v>64</v>
      </c>
      <c r="N11" s="52" t="s">
        <v>66</v>
      </c>
      <c r="O11" s="64">
        <v>0</v>
      </c>
      <c r="P11" s="64">
        <v>0</v>
      </c>
      <c r="Q11" s="64">
        <v>0</v>
      </c>
      <c r="R11" s="64">
        <v>0</v>
      </c>
      <c r="S11" s="60" t="s">
        <v>153</v>
      </c>
    </row>
    <row r="12" spans="1:20" ht="12.75" thickBot="1"/>
    <row r="13" spans="1:20" ht="15.75" thickTop="1">
      <c r="O13" s="273"/>
      <c r="P13" s="275" t="s">
        <v>147</v>
      </c>
      <c r="Q13" s="271" t="s">
        <v>148</v>
      </c>
      <c r="R13" s="272"/>
      <c r="S13" s="269" t="s">
        <v>375</v>
      </c>
    </row>
    <row r="14" spans="1:20" ht="15">
      <c r="O14" s="274"/>
      <c r="P14" s="276"/>
      <c r="Q14" s="88">
        <v>2022</v>
      </c>
      <c r="R14" s="88">
        <v>2023</v>
      </c>
      <c r="S14" s="270"/>
    </row>
    <row r="15" spans="1:20" ht="15.75" thickBot="1">
      <c r="O15" s="131" t="s">
        <v>58</v>
      </c>
      <c r="P15" s="132">
        <v>6</v>
      </c>
      <c r="Q15" s="133">
        <f>Q6+Q7+Q8+Q9+Q10</f>
        <v>100000</v>
      </c>
      <c r="R15" s="133">
        <v>0</v>
      </c>
      <c r="S15" s="134">
        <f>Q15+R15</f>
        <v>100000</v>
      </c>
    </row>
    <row r="16" spans="1:20" ht="12.75" thickTop="1"/>
  </sheetData>
  <mergeCells count="20">
    <mergeCell ref="M3:N3"/>
    <mergeCell ref="O3:P3"/>
    <mergeCell ref="Q3:R3"/>
    <mergeCell ref="S3:S4"/>
    <mergeCell ref="S13:S14"/>
    <mergeCell ref="Q13:R13"/>
    <mergeCell ref="O13:O14"/>
    <mergeCell ref="P13:P1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view="pageBreakPreview" topLeftCell="A10" zoomScale="60" zoomScaleNormal="90" workbookViewId="0">
      <selection activeCell="E18" sqref="E18"/>
    </sheetView>
  </sheetViews>
  <sheetFormatPr defaultColWidth="9.140625" defaultRowHeight="15"/>
  <cols>
    <col min="1" max="1" width="7.28515625" style="1" customWidth="1"/>
    <col min="2" max="2" width="27.85546875" style="1" customWidth="1"/>
    <col min="3" max="3" width="45.5703125" style="1" customWidth="1"/>
    <col min="4" max="4" width="24.5703125" style="1" customWidth="1"/>
    <col min="5" max="5" width="84.28515625" style="1" customWidth="1"/>
    <col min="6" max="6" width="22.140625" style="1" customWidth="1"/>
    <col min="7" max="7" width="17" style="1" customWidth="1"/>
    <col min="8" max="8" width="49.85546875" style="1" customWidth="1"/>
    <col min="9" max="9" width="23.570312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3.28515625" style="10" customWidth="1"/>
    <col min="16" max="16" width="15.140625" style="10" customWidth="1"/>
    <col min="17" max="17" width="17.140625" style="1" customWidth="1"/>
    <col min="18" max="18" width="18" style="1" customWidth="1"/>
    <col min="19" max="19" width="20" style="1" customWidth="1"/>
    <col min="20" max="16384" width="9.140625" style="1"/>
  </cols>
  <sheetData>
    <row r="1" spans="1:20">
      <c r="A1" s="277" t="s">
        <v>937</v>
      </c>
      <c r="B1" s="277"/>
      <c r="C1" s="277"/>
      <c r="D1" s="277"/>
      <c r="E1" s="277"/>
      <c r="F1" s="277"/>
      <c r="G1" s="277"/>
      <c r="H1" s="277"/>
      <c r="I1" s="277"/>
      <c r="J1" s="277"/>
      <c r="K1" s="278"/>
      <c r="L1" s="278"/>
      <c r="M1" s="278"/>
      <c r="N1" s="278"/>
      <c r="O1" s="278"/>
      <c r="P1" s="278"/>
      <c r="Q1" s="278"/>
      <c r="R1" s="278"/>
      <c r="S1" s="278"/>
      <c r="T1" s="278"/>
    </row>
    <row r="3" spans="1:20" ht="42.75" customHeight="1">
      <c r="A3" s="279" t="s">
        <v>0</v>
      </c>
      <c r="B3" s="279" t="s">
        <v>1</v>
      </c>
      <c r="C3" s="279" t="s">
        <v>2</v>
      </c>
      <c r="D3" s="279" t="s">
        <v>3</v>
      </c>
      <c r="E3" s="279" t="s">
        <v>4</v>
      </c>
      <c r="F3" s="279" t="s">
        <v>5</v>
      </c>
      <c r="G3" s="279" t="s">
        <v>6</v>
      </c>
      <c r="H3" s="279" t="s">
        <v>7</v>
      </c>
      <c r="I3" s="279" t="s">
        <v>8</v>
      </c>
      <c r="J3" s="283" t="s">
        <v>9</v>
      </c>
      <c r="K3" s="284"/>
      <c r="L3" s="279" t="s">
        <v>10</v>
      </c>
      <c r="M3" s="283" t="s">
        <v>11</v>
      </c>
      <c r="N3" s="284"/>
      <c r="O3" s="283" t="s">
        <v>12</v>
      </c>
      <c r="P3" s="284"/>
      <c r="Q3" s="283" t="s">
        <v>13</v>
      </c>
      <c r="R3" s="284"/>
      <c r="S3" s="287" t="s">
        <v>14</v>
      </c>
    </row>
    <row r="4" spans="1:20">
      <c r="A4" s="280"/>
      <c r="B4" s="280"/>
      <c r="C4" s="280"/>
      <c r="D4" s="280"/>
      <c r="E4" s="296"/>
      <c r="F4" s="296"/>
      <c r="G4" s="296"/>
      <c r="H4" s="296"/>
      <c r="I4" s="296"/>
      <c r="J4" s="29" t="s">
        <v>15</v>
      </c>
      <c r="K4" s="22" t="s">
        <v>16</v>
      </c>
      <c r="L4" s="296"/>
      <c r="M4" s="29">
        <v>2022</v>
      </c>
      <c r="N4" s="29">
        <v>2023</v>
      </c>
      <c r="O4" s="29">
        <v>2022</v>
      </c>
      <c r="P4" s="29">
        <v>2023</v>
      </c>
      <c r="Q4" s="29">
        <v>2022</v>
      </c>
      <c r="R4" s="29">
        <v>2023</v>
      </c>
      <c r="S4" s="297"/>
    </row>
    <row r="5" spans="1:20">
      <c r="A5" s="27" t="s">
        <v>17</v>
      </c>
      <c r="B5" s="23" t="s">
        <v>18</v>
      </c>
      <c r="C5" s="27" t="s">
        <v>19</v>
      </c>
      <c r="D5" s="27" t="s">
        <v>20</v>
      </c>
      <c r="E5" s="27" t="s">
        <v>21</v>
      </c>
      <c r="F5" s="27" t="s">
        <v>22</v>
      </c>
      <c r="G5" s="30" t="s">
        <v>23</v>
      </c>
      <c r="H5" s="27" t="s">
        <v>24</v>
      </c>
      <c r="I5" s="27" t="s">
        <v>25</v>
      </c>
      <c r="J5" s="27" t="s">
        <v>26</v>
      </c>
      <c r="K5" s="21" t="s">
        <v>27</v>
      </c>
      <c r="L5" s="27" t="s">
        <v>28</v>
      </c>
      <c r="M5" s="27" t="s">
        <v>29</v>
      </c>
      <c r="N5" s="27" t="s">
        <v>30</v>
      </c>
      <c r="O5" s="27" t="s">
        <v>31</v>
      </c>
      <c r="P5" s="27" t="s">
        <v>32</v>
      </c>
      <c r="Q5" s="27" t="s">
        <v>33</v>
      </c>
      <c r="R5" s="27" t="s">
        <v>34</v>
      </c>
      <c r="S5" s="28" t="s">
        <v>35</v>
      </c>
    </row>
    <row r="6" spans="1:20" s="53" customFormat="1" ht="127.5" customHeight="1">
      <c r="A6" s="50">
        <v>1</v>
      </c>
      <c r="B6" s="50" t="s">
        <v>494</v>
      </c>
      <c r="C6" s="50" t="s">
        <v>979</v>
      </c>
      <c r="D6" s="50" t="s">
        <v>495</v>
      </c>
      <c r="E6" s="50" t="s">
        <v>980</v>
      </c>
      <c r="F6" s="60" t="s">
        <v>249</v>
      </c>
      <c r="G6" s="14" t="s">
        <v>876</v>
      </c>
      <c r="H6" s="50" t="s">
        <v>115</v>
      </c>
      <c r="I6" s="50" t="s">
        <v>250</v>
      </c>
      <c r="J6" s="50" t="s">
        <v>878</v>
      </c>
      <c r="K6" s="51" t="s">
        <v>879</v>
      </c>
      <c r="L6" s="50" t="s">
        <v>251</v>
      </c>
      <c r="M6" s="50" t="s">
        <v>252</v>
      </c>
      <c r="N6" s="50" t="s">
        <v>877</v>
      </c>
      <c r="O6" s="64">
        <v>3500</v>
      </c>
      <c r="P6" s="64">
        <v>5000</v>
      </c>
      <c r="Q6" s="64">
        <v>3500</v>
      </c>
      <c r="R6" s="64">
        <v>5000</v>
      </c>
      <c r="S6" s="50" t="s">
        <v>140</v>
      </c>
      <c r="T6" s="47"/>
    </row>
    <row r="7" spans="1:20" s="53" customFormat="1" ht="116.25" customHeight="1">
      <c r="A7" s="56">
        <v>2</v>
      </c>
      <c r="B7" s="50" t="s">
        <v>59</v>
      </c>
      <c r="C7" s="50" t="s">
        <v>981</v>
      </c>
      <c r="D7" s="50" t="s">
        <v>495</v>
      </c>
      <c r="E7" s="50" t="s">
        <v>499</v>
      </c>
      <c r="F7" s="50" t="s">
        <v>61</v>
      </c>
      <c r="G7" s="14" t="s">
        <v>253</v>
      </c>
      <c r="H7" s="50" t="s">
        <v>254</v>
      </c>
      <c r="I7" s="50" t="s">
        <v>496</v>
      </c>
      <c r="J7" s="50" t="s">
        <v>880</v>
      </c>
      <c r="K7" s="192" t="s">
        <v>881</v>
      </c>
      <c r="L7" s="50" t="s">
        <v>497</v>
      </c>
      <c r="M7" s="50" t="s">
        <v>498</v>
      </c>
      <c r="N7" s="50" t="s">
        <v>498</v>
      </c>
      <c r="O7" s="64">
        <v>30000</v>
      </c>
      <c r="P7" s="68">
        <v>10000</v>
      </c>
      <c r="Q7" s="64">
        <v>30000</v>
      </c>
      <c r="R7" s="68">
        <v>10000</v>
      </c>
      <c r="S7" s="50" t="s">
        <v>140</v>
      </c>
      <c r="T7" s="47"/>
    </row>
    <row r="8" spans="1:20" s="47" customFormat="1" ht="240">
      <c r="A8" s="56">
        <v>3</v>
      </c>
      <c r="B8" s="50" t="s">
        <v>59</v>
      </c>
      <c r="C8" s="50" t="s">
        <v>982</v>
      </c>
      <c r="D8" s="50" t="s">
        <v>501</v>
      </c>
      <c r="E8" s="50" t="s">
        <v>500</v>
      </c>
      <c r="F8" s="50" t="s">
        <v>61</v>
      </c>
      <c r="G8" s="14" t="s">
        <v>883</v>
      </c>
      <c r="H8" s="50" t="s">
        <v>256</v>
      </c>
      <c r="I8" s="50" t="s">
        <v>882</v>
      </c>
      <c r="J8" s="50" t="s">
        <v>503</v>
      </c>
      <c r="K8" s="50" t="s">
        <v>504</v>
      </c>
      <c r="L8" s="50" t="s">
        <v>479</v>
      </c>
      <c r="M8" s="50" t="s">
        <v>64</v>
      </c>
      <c r="N8" s="50" t="s">
        <v>66</v>
      </c>
      <c r="O8" s="68">
        <v>50000</v>
      </c>
      <c r="P8" s="68">
        <v>40000</v>
      </c>
      <c r="Q8" s="68">
        <v>50000</v>
      </c>
      <c r="R8" s="68">
        <v>40000</v>
      </c>
      <c r="S8" s="50" t="s">
        <v>140</v>
      </c>
    </row>
    <row r="9" spans="1:20" s="47" customFormat="1" ht="144">
      <c r="A9" s="56">
        <v>4</v>
      </c>
      <c r="B9" s="50" t="s">
        <v>59</v>
      </c>
      <c r="C9" s="50" t="s">
        <v>983</v>
      </c>
      <c r="D9" s="50" t="s">
        <v>495</v>
      </c>
      <c r="E9" s="50" t="s">
        <v>131</v>
      </c>
      <c r="F9" s="50" t="s">
        <v>61</v>
      </c>
      <c r="G9" s="14" t="s">
        <v>62</v>
      </c>
      <c r="H9" s="50" t="s">
        <v>506</v>
      </c>
      <c r="I9" s="50" t="s">
        <v>197</v>
      </c>
      <c r="J9" s="50" t="s">
        <v>874</v>
      </c>
      <c r="K9" s="50" t="s">
        <v>875</v>
      </c>
      <c r="L9" s="50" t="s">
        <v>505</v>
      </c>
      <c r="M9" s="56" t="s">
        <v>141</v>
      </c>
      <c r="N9" s="56" t="s">
        <v>64</v>
      </c>
      <c r="O9" s="68">
        <v>185000</v>
      </c>
      <c r="P9" s="68">
        <v>35000</v>
      </c>
      <c r="Q9" s="68">
        <v>185000</v>
      </c>
      <c r="R9" s="68">
        <v>35000</v>
      </c>
      <c r="S9" s="50" t="s">
        <v>140</v>
      </c>
    </row>
    <row r="10" spans="1:20" s="47" customFormat="1" ht="300">
      <c r="A10" s="56">
        <v>5</v>
      </c>
      <c r="B10" s="50" t="s">
        <v>59</v>
      </c>
      <c r="C10" s="50" t="s">
        <v>984</v>
      </c>
      <c r="D10" s="50" t="s">
        <v>501</v>
      </c>
      <c r="E10" s="50" t="s">
        <v>985</v>
      </c>
      <c r="F10" s="50" t="s">
        <v>61</v>
      </c>
      <c r="G10" s="14" t="s">
        <v>478</v>
      </c>
      <c r="H10" s="50" t="s">
        <v>256</v>
      </c>
      <c r="I10" s="50" t="s">
        <v>71</v>
      </c>
      <c r="J10" s="50" t="s">
        <v>114</v>
      </c>
      <c r="K10" s="59">
        <v>1</v>
      </c>
      <c r="L10" s="50" t="s">
        <v>479</v>
      </c>
      <c r="M10" s="50" t="s">
        <v>64</v>
      </c>
      <c r="N10" s="50" t="s">
        <v>64</v>
      </c>
      <c r="O10" s="64">
        <v>0</v>
      </c>
      <c r="P10" s="64">
        <v>0</v>
      </c>
      <c r="Q10" s="64">
        <v>0</v>
      </c>
      <c r="R10" s="64">
        <v>0</v>
      </c>
      <c r="S10" s="50" t="s">
        <v>140</v>
      </c>
    </row>
    <row r="11" spans="1:20" s="47" customFormat="1" ht="180">
      <c r="A11" s="56">
        <v>6</v>
      </c>
      <c r="B11" s="50" t="s">
        <v>59</v>
      </c>
      <c r="C11" s="50" t="s">
        <v>873</v>
      </c>
      <c r="D11" s="50" t="s">
        <v>495</v>
      </c>
      <c r="E11" s="50" t="s">
        <v>500</v>
      </c>
      <c r="F11" s="60" t="s">
        <v>249</v>
      </c>
      <c r="G11" s="14" t="s">
        <v>869</v>
      </c>
      <c r="H11" s="50" t="s">
        <v>870</v>
      </c>
      <c r="I11" s="56" t="s">
        <v>871</v>
      </c>
      <c r="J11" s="193" t="s">
        <v>872</v>
      </c>
      <c r="K11" s="50">
        <v>1</v>
      </c>
      <c r="L11" s="50" t="s">
        <v>868</v>
      </c>
      <c r="M11" s="56" t="s">
        <v>764</v>
      </c>
      <c r="N11" s="56" t="s">
        <v>73</v>
      </c>
      <c r="O11" s="194">
        <v>0</v>
      </c>
      <c r="P11" s="194">
        <v>30000</v>
      </c>
      <c r="Q11" s="194">
        <v>0</v>
      </c>
      <c r="R11" s="194">
        <v>30000</v>
      </c>
      <c r="S11" s="50" t="s">
        <v>140</v>
      </c>
    </row>
    <row r="12" spans="1:20" s="47" customFormat="1" ht="15.75" thickBot="1">
      <c r="A12" s="9"/>
      <c r="B12" s="9"/>
      <c r="C12" s="9"/>
      <c r="D12" s="9"/>
      <c r="E12" s="9"/>
      <c r="F12" s="9"/>
      <c r="G12" s="9"/>
      <c r="H12" s="9"/>
      <c r="I12" s="9"/>
      <c r="J12" s="9"/>
      <c r="K12" s="9"/>
      <c r="L12" s="9"/>
      <c r="M12" s="9"/>
      <c r="N12" s="9"/>
      <c r="O12" s="9"/>
      <c r="P12" s="9"/>
      <c r="Q12" s="9"/>
      <c r="R12" s="9"/>
      <c r="S12" s="9"/>
    </row>
    <row r="13" spans="1:20" s="47" customFormat="1">
      <c r="A13" s="9"/>
      <c r="B13" s="9"/>
      <c r="C13" s="9"/>
      <c r="D13" s="9"/>
      <c r="E13" s="9"/>
      <c r="F13" s="9"/>
      <c r="G13" s="9"/>
      <c r="H13" s="9"/>
      <c r="I13" s="9"/>
      <c r="J13" s="9"/>
      <c r="K13" s="9"/>
      <c r="L13"/>
      <c r="M13" s="298"/>
      <c r="N13" s="299"/>
      <c r="O13" s="288" t="s">
        <v>36</v>
      </c>
      <c r="P13" s="290" t="s">
        <v>37</v>
      </c>
      <c r="Q13" s="291"/>
      <c r="R13" s="292" t="s">
        <v>375</v>
      </c>
      <c r="S13" s="9"/>
    </row>
    <row r="14" spans="1:20" s="47" customFormat="1">
      <c r="A14" s="9"/>
      <c r="B14" s="9"/>
      <c r="C14" s="9"/>
      <c r="D14" s="9"/>
      <c r="E14" s="9"/>
      <c r="F14" s="9"/>
      <c r="G14" s="9"/>
      <c r="H14" s="9"/>
      <c r="I14" s="9"/>
      <c r="J14" s="9"/>
      <c r="K14" s="9"/>
      <c r="L14"/>
      <c r="M14" s="300"/>
      <c r="N14" s="301"/>
      <c r="O14" s="289"/>
      <c r="P14" s="65">
        <v>2022</v>
      </c>
      <c r="Q14" s="65">
        <v>2023</v>
      </c>
      <c r="R14" s="293"/>
      <c r="S14" s="9"/>
    </row>
    <row r="15" spans="1:20" s="47" customFormat="1" ht="15.75" thickBot="1">
      <c r="A15"/>
      <c r="B15"/>
      <c r="C15"/>
      <c r="D15"/>
      <c r="E15"/>
      <c r="F15"/>
      <c r="G15"/>
      <c r="H15"/>
      <c r="I15"/>
      <c r="J15"/>
      <c r="K15"/>
      <c r="L15" s="1"/>
      <c r="M15" s="294" t="s">
        <v>38</v>
      </c>
      <c r="N15" s="295"/>
      <c r="O15" s="189">
        <v>6</v>
      </c>
      <c r="P15" s="190">
        <f>Q11+Q10+Q9+Q8+Q7+Q6</f>
        <v>268500</v>
      </c>
      <c r="Q15" s="190">
        <f>R11+R10+R9+R8+R7+R6</f>
        <v>120000</v>
      </c>
      <c r="R15" s="191">
        <f>P15+Q15</f>
        <v>388500</v>
      </c>
      <c r="S15"/>
    </row>
    <row r="16" spans="1:20">
      <c r="T16" s="5"/>
    </row>
  </sheetData>
  <mergeCells count="21">
    <mergeCell ref="M15:N15"/>
    <mergeCell ref="A1:T1"/>
    <mergeCell ref="A3:A4"/>
    <mergeCell ref="B3:B4"/>
    <mergeCell ref="C3:C4"/>
    <mergeCell ref="D3:D4"/>
    <mergeCell ref="E3:E4"/>
    <mergeCell ref="F3:F4"/>
    <mergeCell ref="G3:G4"/>
    <mergeCell ref="H3:H4"/>
    <mergeCell ref="I3:I4"/>
    <mergeCell ref="J3:K3"/>
    <mergeCell ref="L3:L4"/>
    <mergeCell ref="M3:N3"/>
    <mergeCell ref="S3:S4"/>
    <mergeCell ref="M13:N14"/>
    <mergeCell ref="O13:O14"/>
    <mergeCell ref="O3:P3"/>
    <mergeCell ref="Q3:R3"/>
    <mergeCell ref="P13:Q13"/>
    <mergeCell ref="R13:R14"/>
  </mergeCells>
  <pageMargins left="0.7" right="0.7" top="0.75" bottom="0.75" header="0.3" footer="0.3"/>
  <pageSetup paperSize="9" scale="27" orientation="portrait" r:id="rId1"/>
  <colBreaks count="1" manualBreakCount="1">
    <brk id="5" max="2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A13" zoomScale="50" zoomScaleNormal="50" workbookViewId="0">
      <selection activeCell="A14" sqref="A14:XFD14"/>
    </sheetView>
  </sheetViews>
  <sheetFormatPr defaultColWidth="9.140625" defaultRowHeight="15"/>
  <cols>
    <col min="1" max="1" width="7.28515625" style="1" customWidth="1"/>
    <col min="2" max="2" width="26.28515625" style="1" customWidth="1"/>
    <col min="3" max="3" width="82.42578125" style="1" customWidth="1"/>
    <col min="4" max="4" width="20.7109375" style="1" customWidth="1"/>
    <col min="5" max="5" width="49.85546875" style="1" customWidth="1"/>
    <col min="6" max="6" width="21.28515625" style="1" customWidth="1"/>
    <col min="7" max="7" width="22.28515625" style="1" bestFit="1" customWidth="1"/>
    <col min="8" max="8" width="49.85546875" style="1" customWidth="1"/>
    <col min="9" max="9" width="23.570312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3.28515625" style="10" customWidth="1"/>
    <col min="16" max="16" width="17" style="10" customWidth="1"/>
    <col min="17" max="17" width="17.140625" style="1" customWidth="1"/>
    <col min="18" max="18" width="18" style="1" customWidth="1"/>
    <col min="19" max="19" width="19.7109375" style="1" customWidth="1"/>
    <col min="20" max="16384" width="9.140625" style="1"/>
  </cols>
  <sheetData>
    <row r="1" spans="1:20" ht="15.75" customHeight="1">
      <c r="A1" s="314" t="s">
        <v>936</v>
      </c>
      <c r="B1" s="314"/>
      <c r="C1" s="314"/>
      <c r="D1" s="314"/>
      <c r="E1" s="314"/>
      <c r="F1" s="314"/>
      <c r="G1" s="314"/>
      <c r="H1" s="314"/>
      <c r="I1" s="314"/>
      <c r="J1" s="314"/>
      <c r="K1" s="315"/>
      <c r="L1" s="315"/>
      <c r="M1" s="315"/>
      <c r="N1" s="315"/>
      <c r="O1" s="315"/>
      <c r="P1" s="315"/>
      <c r="Q1" s="315"/>
      <c r="R1" s="315"/>
      <c r="S1" s="315"/>
      <c r="T1" s="315"/>
    </row>
    <row r="3" spans="1:20" ht="42.75" customHeight="1">
      <c r="A3" s="279" t="s">
        <v>0</v>
      </c>
      <c r="B3" s="279" t="s">
        <v>1</v>
      </c>
      <c r="C3" s="279" t="s">
        <v>2</v>
      </c>
      <c r="D3" s="279" t="s">
        <v>3</v>
      </c>
      <c r="E3" s="279" t="s">
        <v>4</v>
      </c>
      <c r="F3" s="279" t="s">
        <v>5</v>
      </c>
      <c r="G3" s="279" t="s">
        <v>6</v>
      </c>
      <c r="H3" s="279" t="s">
        <v>7</v>
      </c>
      <c r="I3" s="279" t="s">
        <v>8</v>
      </c>
      <c r="J3" s="281" t="s">
        <v>9</v>
      </c>
      <c r="K3" s="282"/>
      <c r="L3" s="279" t="s">
        <v>10</v>
      </c>
      <c r="M3" s="283" t="s">
        <v>11</v>
      </c>
      <c r="N3" s="284"/>
      <c r="O3" s="281" t="s">
        <v>12</v>
      </c>
      <c r="P3" s="282"/>
      <c r="Q3" s="285" t="s">
        <v>13</v>
      </c>
      <c r="R3" s="285"/>
      <c r="S3" s="286" t="s">
        <v>14</v>
      </c>
    </row>
    <row r="4" spans="1:20">
      <c r="A4" s="280"/>
      <c r="B4" s="280"/>
      <c r="C4" s="280"/>
      <c r="D4" s="280"/>
      <c r="E4" s="280"/>
      <c r="F4" s="280"/>
      <c r="G4" s="280"/>
      <c r="H4" s="280"/>
      <c r="I4" s="280"/>
      <c r="J4" s="29" t="s">
        <v>15</v>
      </c>
      <c r="K4" s="22" t="s">
        <v>16</v>
      </c>
      <c r="L4" s="280"/>
      <c r="M4" s="29">
        <v>2022</v>
      </c>
      <c r="N4" s="29">
        <v>2023</v>
      </c>
      <c r="O4" s="29">
        <v>2022</v>
      </c>
      <c r="P4" s="29">
        <v>2023</v>
      </c>
      <c r="Q4" s="29">
        <v>2022</v>
      </c>
      <c r="R4" s="29">
        <v>2023</v>
      </c>
      <c r="S4" s="287"/>
    </row>
    <row r="5" spans="1:20">
      <c r="A5" s="27" t="s">
        <v>17</v>
      </c>
      <c r="B5" s="23" t="s">
        <v>18</v>
      </c>
      <c r="C5" s="27" t="s">
        <v>19</v>
      </c>
      <c r="D5" s="27" t="s">
        <v>20</v>
      </c>
      <c r="E5" s="27" t="s">
        <v>21</v>
      </c>
      <c r="F5" s="27" t="s">
        <v>22</v>
      </c>
      <c r="G5" s="30" t="s">
        <v>23</v>
      </c>
      <c r="H5" s="27" t="s">
        <v>24</v>
      </c>
      <c r="I5" s="27" t="s">
        <v>25</v>
      </c>
      <c r="J5" s="27" t="s">
        <v>26</v>
      </c>
      <c r="K5" s="21" t="s">
        <v>27</v>
      </c>
      <c r="L5" s="27" t="s">
        <v>28</v>
      </c>
      <c r="M5" s="27" t="s">
        <v>29</v>
      </c>
      <c r="N5" s="27" t="s">
        <v>30</v>
      </c>
      <c r="O5" s="27" t="s">
        <v>31</v>
      </c>
      <c r="P5" s="27" t="s">
        <v>32</v>
      </c>
      <c r="Q5" s="27" t="s">
        <v>33</v>
      </c>
      <c r="R5" s="27" t="s">
        <v>34</v>
      </c>
      <c r="S5" s="28" t="s">
        <v>35</v>
      </c>
    </row>
    <row r="6" spans="1:20" s="5" customFormat="1" ht="252">
      <c r="A6" s="49">
        <v>1</v>
      </c>
      <c r="B6" s="50" t="s">
        <v>68</v>
      </c>
      <c r="C6" s="60" t="s">
        <v>508</v>
      </c>
      <c r="D6" s="195" t="s">
        <v>60</v>
      </c>
      <c r="E6" s="195" t="s">
        <v>308</v>
      </c>
      <c r="F6" s="50" t="s">
        <v>261</v>
      </c>
      <c r="G6" s="14" t="s">
        <v>307</v>
      </c>
      <c r="H6" s="50" t="s">
        <v>257</v>
      </c>
      <c r="I6" s="50" t="s">
        <v>507</v>
      </c>
      <c r="J6" s="50" t="s">
        <v>509</v>
      </c>
      <c r="K6" s="51" t="s">
        <v>258</v>
      </c>
      <c r="L6" s="50" t="s">
        <v>65</v>
      </c>
      <c r="M6" s="50" t="s">
        <v>259</v>
      </c>
      <c r="N6" s="52" t="s">
        <v>66</v>
      </c>
      <c r="O6" s="64">
        <v>35000</v>
      </c>
      <c r="P6" s="64">
        <v>0</v>
      </c>
      <c r="Q6" s="64">
        <v>35000</v>
      </c>
      <c r="R6" s="64">
        <v>0</v>
      </c>
      <c r="S6" s="60" t="s">
        <v>150</v>
      </c>
    </row>
    <row r="7" spans="1:20" s="6" customFormat="1" ht="265.5" customHeight="1">
      <c r="A7" s="49">
        <v>2</v>
      </c>
      <c r="B7" s="50" t="s">
        <v>68</v>
      </c>
      <c r="C7" s="60" t="s">
        <v>511</v>
      </c>
      <c r="D7" s="195" t="s">
        <v>260</v>
      </c>
      <c r="E7" s="195" t="s">
        <v>510</v>
      </c>
      <c r="F7" s="50" t="s">
        <v>261</v>
      </c>
      <c r="G7" s="14" t="s">
        <v>262</v>
      </c>
      <c r="H7" s="50" t="s">
        <v>263</v>
      </c>
      <c r="I7" s="50" t="s">
        <v>264</v>
      </c>
      <c r="J7" s="50" t="s">
        <v>265</v>
      </c>
      <c r="K7" s="51" t="s">
        <v>266</v>
      </c>
      <c r="L7" s="50" t="s">
        <v>267</v>
      </c>
      <c r="M7" s="50" t="s">
        <v>259</v>
      </c>
      <c r="N7" s="52" t="s">
        <v>66</v>
      </c>
      <c r="O7" s="64">
        <v>500</v>
      </c>
      <c r="P7" s="64">
        <v>0</v>
      </c>
      <c r="Q7" s="64">
        <v>0</v>
      </c>
      <c r="R7" s="64">
        <v>0</v>
      </c>
      <c r="S7" s="60" t="s">
        <v>150</v>
      </c>
    </row>
    <row r="8" spans="1:20" ht="240">
      <c r="A8" s="49">
        <v>3</v>
      </c>
      <c r="B8" s="50" t="s">
        <v>59</v>
      </c>
      <c r="C8" s="60" t="s">
        <v>513</v>
      </c>
      <c r="D8" s="195" t="s">
        <v>60</v>
      </c>
      <c r="E8" s="195" t="s">
        <v>512</v>
      </c>
      <c r="F8" s="50" t="s">
        <v>61</v>
      </c>
      <c r="G8" s="14" t="s">
        <v>268</v>
      </c>
      <c r="H8" s="50" t="s">
        <v>269</v>
      </c>
      <c r="I8" s="50" t="s">
        <v>270</v>
      </c>
      <c r="J8" s="50" t="s">
        <v>271</v>
      </c>
      <c r="K8" s="51" t="s">
        <v>272</v>
      </c>
      <c r="L8" s="50" t="s">
        <v>65</v>
      </c>
      <c r="M8" s="50" t="s">
        <v>259</v>
      </c>
      <c r="N8" s="52" t="s">
        <v>66</v>
      </c>
      <c r="O8" s="64">
        <v>0</v>
      </c>
      <c r="P8" s="64">
        <v>0</v>
      </c>
      <c r="Q8" s="64">
        <v>0</v>
      </c>
      <c r="R8" s="64">
        <v>0</v>
      </c>
      <c r="S8" s="60" t="s">
        <v>150</v>
      </c>
    </row>
    <row r="9" spans="1:20" ht="240">
      <c r="A9" s="49">
        <v>4</v>
      </c>
      <c r="B9" s="50" t="s">
        <v>59</v>
      </c>
      <c r="C9" s="60" t="s">
        <v>513</v>
      </c>
      <c r="D9" s="195" t="s">
        <v>60</v>
      </c>
      <c r="E9" s="195" t="s">
        <v>512</v>
      </c>
      <c r="F9" s="50" t="s">
        <v>61</v>
      </c>
      <c r="G9" s="14" t="s">
        <v>400</v>
      </c>
      <c r="H9" s="50" t="s">
        <v>269</v>
      </c>
      <c r="I9" s="50" t="s">
        <v>514</v>
      </c>
      <c r="J9" s="50" t="s">
        <v>515</v>
      </c>
      <c r="K9" s="51" t="s">
        <v>516</v>
      </c>
      <c r="L9" s="50" t="s">
        <v>65</v>
      </c>
      <c r="M9" s="50" t="s">
        <v>259</v>
      </c>
      <c r="N9" s="52" t="s">
        <v>66</v>
      </c>
      <c r="O9" s="64">
        <v>0</v>
      </c>
      <c r="P9" s="64">
        <v>0</v>
      </c>
      <c r="Q9" s="64">
        <v>0</v>
      </c>
      <c r="R9" s="64">
        <v>0</v>
      </c>
      <c r="S9" s="60" t="s">
        <v>150</v>
      </c>
    </row>
    <row r="10" spans="1:20" ht="252">
      <c r="A10" s="49">
        <v>5</v>
      </c>
      <c r="B10" s="50" t="s">
        <v>68</v>
      </c>
      <c r="C10" s="60" t="s">
        <v>508</v>
      </c>
      <c r="D10" s="195" t="s">
        <v>60</v>
      </c>
      <c r="E10" s="195" t="s">
        <v>308</v>
      </c>
      <c r="F10" s="50" t="s">
        <v>261</v>
      </c>
      <c r="G10" s="14" t="s">
        <v>864</v>
      </c>
      <c r="H10" s="50" t="s">
        <v>865</v>
      </c>
      <c r="I10" s="50" t="s">
        <v>507</v>
      </c>
      <c r="J10" s="50" t="s">
        <v>509</v>
      </c>
      <c r="K10" s="51" t="s">
        <v>866</v>
      </c>
      <c r="L10" s="50" t="s">
        <v>65</v>
      </c>
      <c r="M10" s="50" t="s">
        <v>66</v>
      </c>
      <c r="N10" s="50" t="s">
        <v>259</v>
      </c>
      <c r="O10" s="64">
        <v>0</v>
      </c>
      <c r="P10" s="64">
        <v>80000</v>
      </c>
      <c r="Q10" s="64">
        <v>0</v>
      </c>
      <c r="R10" s="64">
        <v>80000</v>
      </c>
      <c r="S10" s="60" t="s">
        <v>150</v>
      </c>
    </row>
    <row r="11" spans="1:20" ht="240">
      <c r="A11" s="49">
        <v>6</v>
      </c>
      <c r="B11" s="50" t="s">
        <v>68</v>
      </c>
      <c r="C11" s="60" t="s">
        <v>511</v>
      </c>
      <c r="D11" s="195" t="s">
        <v>260</v>
      </c>
      <c r="E11" s="195" t="s">
        <v>510</v>
      </c>
      <c r="F11" s="50" t="s">
        <v>261</v>
      </c>
      <c r="G11" s="14" t="s">
        <v>262</v>
      </c>
      <c r="H11" s="50" t="s">
        <v>263</v>
      </c>
      <c r="I11" s="50" t="s">
        <v>264</v>
      </c>
      <c r="J11" s="50" t="s">
        <v>265</v>
      </c>
      <c r="K11" s="51" t="s">
        <v>266</v>
      </c>
      <c r="L11" s="50" t="s">
        <v>267</v>
      </c>
      <c r="M11" s="50" t="s">
        <v>66</v>
      </c>
      <c r="N11" s="50" t="s">
        <v>259</v>
      </c>
      <c r="O11" s="64">
        <v>500</v>
      </c>
      <c r="P11" s="64">
        <v>0</v>
      </c>
      <c r="Q11" s="64">
        <v>0</v>
      </c>
      <c r="R11" s="64">
        <v>0</v>
      </c>
      <c r="S11" s="60" t="s">
        <v>150</v>
      </c>
    </row>
    <row r="12" spans="1:20" ht="240">
      <c r="A12" s="49">
        <v>7</v>
      </c>
      <c r="B12" s="50" t="s">
        <v>59</v>
      </c>
      <c r="C12" s="60" t="s">
        <v>513</v>
      </c>
      <c r="D12" s="195" t="s">
        <v>60</v>
      </c>
      <c r="E12" s="195" t="s">
        <v>512</v>
      </c>
      <c r="F12" s="50" t="s">
        <v>61</v>
      </c>
      <c r="G12" s="14" t="s">
        <v>268</v>
      </c>
      <c r="H12" s="50" t="s">
        <v>269</v>
      </c>
      <c r="I12" s="50" t="s">
        <v>270</v>
      </c>
      <c r="J12" s="50" t="s">
        <v>271</v>
      </c>
      <c r="K12" s="51" t="s">
        <v>272</v>
      </c>
      <c r="L12" s="50" t="s">
        <v>65</v>
      </c>
      <c r="M12" s="50" t="s">
        <v>66</v>
      </c>
      <c r="N12" s="50" t="s">
        <v>259</v>
      </c>
      <c r="O12" s="64">
        <v>0</v>
      </c>
      <c r="P12" s="64">
        <v>0</v>
      </c>
      <c r="Q12" s="64">
        <v>0</v>
      </c>
      <c r="R12" s="64">
        <v>0</v>
      </c>
      <c r="S12" s="60" t="s">
        <v>150</v>
      </c>
    </row>
    <row r="13" spans="1:20" ht="240">
      <c r="A13" s="49">
        <v>8</v>
      </c>
      <c r="B13" s="50" t="s">
        <v>59</v>
      </c>
      <c r="C13" s="60" t="s">
        <v>513</v>
      </c>
      <c r="D13" s="195" t="s">
        <v>60</v>
      </c>
      <c r="E13" s="195" t="s">
        <v>512</v>
      </c>
      <c r="F13" s="50" t="s">
        <v>61</v>
      </c>
      <c r="G13" s="14" t="s">
        <v>400</v>
      </c>
      <c r="H13" s="50" t="s">
        <v>269</v>
      </c>
      <c r="I13" s="50" t="s">
        <v>514</v>
      </c>
      <c r="J13" s="50" t="s">
        <v>515</v>
      </c>
      <c r="K13" s="51" t="s">
        <v>867</v>
      </c>
      <c r="L13" s="50" t="s">
        <v>65</v>
      </c>
      <c r="M13" s="50" t="s">
        <v>66</v>
      </c>
      <c r="N13" s="50" t="s">
        <v>259</v>
      </c>
      <c r="O13" s="64">
        <v>0</v>
      </c>
      <c r="P13" s="64">
        <v>0</v>
      </c>
      <c r="Q13" s="64">
        <v>0</v>
      </c>
      <c r="R13" s="64">
        <v>0</v>
      </c>
      <c r="S13" s="60" t="s">
        <v>150</v>
      </c>
    </row>
    <row r="14" spans="1:20" ht="15.75" thickBot="1">
      <c r="A14"/>
      <c r="B14"/>
      <c r="C14"/>
      <c r="D14"/>
      <c r="E14" s="34"/>
      <c r="F14"/>
      <c r="G14"/>
      <c r="H14"/>
      <c r="I14"/>
      <c r="J14"/>
      <c r="K14"/>
      <c r="L14"/>
      <c r="M14"/>
      <c r="N14"/>
      <c r="O14"/>
      <c r="P14"/>
      <c r="Q14"/>
      <c r="R14"/>
      <c r="S14"/>
    </row>
    <row r="15" spans="1:20">
      <c r="A15"/>
      <c r="B15"/>
      <c r="C15"/>
      <c r="D15"/>
      <c r="E15"/>
      <c r="F15"/>
      <c r="G15"/>
      <c r="H15"/>
      <c r="I15"/>
      <c r="J15"/>
      <c r="K15"/>
      <c r="L15"/>
      <c r="M15"/>
      <c r="N15" s="306"/>
      <c r="O15" s="307"/>
      <c r="P15" s="310" t="s">
        <v>36</v>
      </c>
      <c r="Q15" s="312" t="s">
        <v>37</v>
      </c>
      <c r="R15" s="313"/>
      <c r="S15" s="302" t="s">
        <v>375</v>
      </c>
    </row>
    <row r="16" spans="1:20">
      <c r="N16" s="308"/>
      <c r="O16" s="309"/>
      <c r="P16" s="311"/>
      <c r="Q16" s="111">
        <v>2022</v>
      </c>
      <c r="R16" s="111">
        <v>2023</v>
      </c>
      <c r="S16" s="303"/>
    </row>
    <row r="17" spans="14:19" ht="15.75" thickBot="1">
      <c r="N17" s="304" t="s">
        <v>38</v>
      </c>
      <c r="O17" s="305"/>
      <c r="P17" s="196">
        <v>8</v>
      </c>
      <c r="Q17" s="197">
        <f>Q6+Q7+Q8+Q9+Q10+Q11+Q12+Q13</f>
        <v>35000</v>
      </c>
      <c r="R17" s="197">
        <f>R13+R12+R11+R10+R9+R8+R7+R6</f>
        <v>80000</v>
      </c>
      <c r="S17" s="198">
        <f>Q17+R17</f>
        <v>115000</v>
      </c>
    </row>
  </sheetData>
  <mergeCells count="21">
    <mergeCell ref="A1:T1"/>
    <mergeCell ref="A3:A4"/>
    <mergeCell ref="B3:B4"/>
    <mergeCell ref="C3:C4"/>
    <mergeCell ref="D3:D4"/>
    <mergeCell ref="E3:E4"/>
    <mergeCell ref="F3:F4"/>
    <mergeCell ref="G3:G4"/>
    <mergeCell ref="H3:H4"/>
    <mergeCell ref="I3:I4"/>
    <mergeCell ref="J3:K3"/>
    <mergeCell ref="L3:L4"/>
    <mergeCell ref="S3:S4"/>
    <mergeCell ref="S15:S16"/>
    <mergeCell ref="N17:O17"/>
    <mergeCell ref="M3:N3"/>
    <mergeCell ref="O3:P3"/>
    <mergeCell ref="Q3:R3"/>
    <mergeCell ref="N15:O16"/>
    <mergeCell ref="P15:P16"/>
    <mergeCell ref="Q15:R15"/>
  </mergeCells>
  <pageMargins left="0.7" right="0.7" top="0.75" bottom="0.75" header="0.3" footer="0.3"/>
  <pageSetup paperSize="9" orientation="portrait" r:id="rId1"/>
  <ignoredErrors>
    <ignoredError sqref="K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10" zoomScale="60" zoomScaleNormal="60" zoomScaleSheetLayoutView="90" workbookViewId="0">
      <selection activeCell="S25" sqref="A25:S26"/>
    </sheetView>
  </sheetViews>
  <sheetFormatPr defaultColWidth="9.140625" defaultRowHeight="15"/>
  <cols>
    <col min="1" max="1" width="7.28515625" style="1" customWidth="1"/>
    <col min="2" max="2" width="19.7109375" style="1" customWidth="1"/>
    <col min="3" max="3" width="61.7109375" style="1" customWidth="1"/>
    <col min="4" max="4" width="20.7109375" style="1" customWidth="1"/>
    <col min="5" max="5" width="46.42578125" style="1" customWidth="1"/>
    <col min="6" max="6" width="22.140625" style="1" customWidth="1"/>
    <col min="7" max="7" width="17" style="1" customWidth="1"/>
    <col min="8" max="8" width="49.85546875" style="1" customWidth="1"/>
    <col min="9" max="9" width="23.570312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3.28515625" style="10" customWidth="1"/>
    <col min="16" max="16" width="17" style="10" customWidth="1"/>
    <col min="17" max="17" width="17.140625" style="1" customWidth="1"/>
    <col min="18" max="18" width="18" style="1" customWidth="1"/>
    <col min="19" max="19" width="21.85546875" style="1" customWidth="1"/>
    <col min="20" max="16384" width="9.140625" style="1"/>
  </cols>
  <sheetData>
    <row r="1" spans="1:19" ht="15.75">
      <c r="A1" s="314" t="s">
        <v>935</v>
      </c>
      <c r="B1" s="314"/>
      <c r="C1" s="314"/>
      <c r="D1" s="314"/>
      <c r="E1" s="314"/>
      <c r="F1" s="314"/>
      <c r="G1" s="314"/>
      <c r="H1" s="314"/>
      <c r="I1" s="314"/>
      <c r="J1" s="314"/>
      <c r="K1" s="315"/>
      <c r="L1" s="315"/>
      <c r="M1" s="315"/>
      <c r="N1" s="315"/>
      <c r="O1" s="315"/>
      <c r="P1" s="315"/>
      <c r="Q1" s="315"/>
      <c r="R1" s="315"/>
      <c r="S1" s="315"/>
    </row>
    <row r="3" spans="1:19" ht="42.75" customHeight="1">
      <c r="A3" s="279" t="s">
        <v>0</v>
      </c>
      <c r="B3" s="279" t="s">
        <v>1</v>
      </c>
      <c r="C3" s="279" t="s">
        <v>2</v>
      </c>
      <c r="D3" s="279" t="s">
        <v>3</v>
      </c>
      <c r="E3" s="279" t="s">
        <v>4</v>
      </c>
      <c r="F3" s="279" t="s">
        <v>5</v>
      </c>
      <c r="G3" s="279" t="s">
        <v>6</v>
      </c>
      <c r="H3" s="279" t="s">
        <v>7</v>
      </c>
      <c r="I3" s="279" t="s">
        <v>8</v>
      </c>
      <c r="J3" s="281" t="s">
        <v>9</v>
      </c>
      <c r="K3" s="282"/>
      <c r="L3" s="279" t="s">
        <v>10</v>
      </c>
      <c r="M3" s="283" t="s">
        <v>11</v>
      </c>
      <c r="N3" s="284"/>
      <c r="O3" s="281" t="s">
        <v>12</v>
      </c>
      <c r="P3" s="282"/>
      <c r="Q3" s="285" t="s">
        <v>13</v>
      </c>
      <c r="R3" s="285"/>
      <c r="S3" s="286" t="s">
        <v>14</v>
      </c>
    </row>
    <row r="4" spans="1:19">
      <c r="A4" s="280"/>
      <c r="B4" s="280"/>
      <c r="C4" s="280"/>
      <c r="D4" s="280"/>
      <c r="E4" s="280"/>
      <c r="F4" s="280"/>
      <c r="G4" s="280"/>
      <c r="H4" s="280"/>
      <c r="I4" s="280"/>
      <c r="J4" s="29" t="s">
        <v>15</v>
      </c>
      <c r="K4" s="22" t="s">
        <v>16</v>
      </c>
      <c r="L4" s="280"/>
      <c r="M4" s="29">
        <v>2022</v>
      </c>
      <c r="N4" s="29">
        <v>2023</v>
      </c>
      <c r="O4" s="29">
        <v>2022</v>
      </c>
      <c r="P4" s="29">
        <v>2023</v>
      </c>
      <c r="Q4" s="29">
        <v>2022</v>
      </c>
      <c r="R4" s="29">
        <v>2023</v>
      </c>
      <c r="S4" s="287"/>
    </row>
    <row r="5" spans="1:19">
      <c r="A5" s="27" t="s">
        <v>17</v>
      </c>
      <c r="B5" s="23" t="s">
        <v>18</v>
      </c>
      <c r="C5" s="27" t="s">
        <v>19</v>
      </c>
      <c r="D5" s="27" t="s">
        <v>20</v>
      </c>
      <c r="E5" s="27" t="s">
        <v>21</v>
      </c>
      <c r="F5" s="27" t="s">
        <v>22</v>
      </c>
      <c r="G5" s="30" t="s">
        <v>23</v>
      </c>
      <c r="H5" s="27" t="s">
        <v>24</v>
      </c>
      <c r="I5" s="27" t="s">
        <v>25</v>
      </c>
      <c r="J5" s="27" t="s">
        <v>26</v>
      </c>
      <c r="K5" s="21" t="s">
        <v>27</v>
      </c>
      <c r="L5" s="27" t="s">
        <v>28</v>
      </c>
      <c r="M5" s="27" t="s">
        <v>29</v>
      </c>
      <c r="N5" s="27" t="s">
        <v>30</v>
      </c>
      <c r="O5" s="27" t="s">
        <v>31</v>
      </c>
      <c r="P5" s="27" t="s">
        <v>32</v>
      </c>
      <c r="Q5" s="27" t="s">
        <v>33</v>
      </c>
      <c r="R5" s="27" t="s">
        <v>34</v>
      </c>
      <c r="S5" s="28" t="s">
        <v>35</v>
      </c>
    </row>
    <row r="6" spans="1:19" s="5" customFormat="1" ht="225">
      <c r="A6" s="11">
        <v>1</v>
      </c>
      <c r="B6" s="11" t="s">
        <v>82</v>
      </c>
      <c r="C6" s="11" t="s">
        <v>411</v>
      </c>
      <c r="D6" s="11" t="s">
        <v>83</v>
      </c>
      <c r="E6" s="11" t="s">
        <v>149</v>
      </c>
      <c r="F6" s="11" t="s">
        <v>84</v>
      </c>
      <c r="G6" s="13" t="s">
        <v>85</v>
      </c>
      <c r="H6" s="11" t="s">
        <v>86</v>
      </c>
      <c r="I6" s="11" t="s">
        <v>87</v>
      </c>
      <c r="J6" s="11" t="s">
        <v>986</v>
      </c>
      <c r="K6" s="48" t="s">
        <v>987</v>
      </c>
      <c r="L6" s="11" t="s">
        <v>88</v>
      </c>
      <c r="M6" s="11" t="s">
        <v>64</v>
      </c>
      <c r="N6" s="11" t="s">
        <v>64</v>
      </c>
      <c r="O6" s="66">
        <v>0</v>
      </c>
      <c r="P6" s="67">
        <v>0</v>
      </c>
      <c r="Q6" s="66">
        <v>0</v>
      </c>
      <c r="R6" s="67">
        <v>0</v>
      </c>
      <c r="S6" s="11" t="s">
        <v>154</v>
      </c>
    </row>
    <row r="7" spans="1:19" ht="225">
      <c r="A7" s="11">
        <v>2</v>
      </c>
      <c r="B7" s="11" t="s">
        <v>412</v>
      </c>
      <c r="C7" s="11" t="s">
        <v>413</v>
      </c>
      <c r="D7" s="11" t="s">
        <v>83</v>
      </c>
      <c r="E7" s="11" t="s">
        <v>414</v>
      </c>
      <c r="F7" s="11" t="s">
        <v>61</v>
      </c>
      <c r="G7" s="13" t="s">
        <v>305</v>
      </c>
      <c r="H7" s="11" t="s">
        <v>415</v>
      </c>
      <c r="I7" s="11" t="s">
        <v>416</v>
      </c>
      <c r="J7" s="11" t="s">
        <v>988</v>
      </c>
      <c r="K7" s="48" t="s">
        <v>989</v>
      </c>
      <c r="L7" s="11" t="s">
        <v>88</v>
      </c>
      <c r="M7" s="12" t="s">
        <v>64</v>
      </c>
      <c r="N7" s="12" t="s">
        <v>64</v>
      </c>
      <c r="O7" s="66">
        <v>0</v>
      </c>
      <c r="P7" s="67">
        <v>0</v>
      </c>
      <c r="Q7" s="66">
        <v>0</v>
      </c>
      <c r="R7" s="67">
        <v>0</v>
      </c>
      <c r="S7" s="11" t="s">
        <v>154</v>
      </c>
    </row>
    <row r="8" spans="1:19" ht="225">
      <c r="A8" s="11">
        <v>3</v>
      </c>
      <c r="B8" s="11" t="s">
        <v>417</v>
      </c>
      <c r="C8" s="11" t="s">
        <v>418</v>
      </c>
      <c r="D8" s="11" t="s">
        <v>83</v>
      </c>
      <c r="E8" s="11" t="s">
        <v>419</v>
      </c>
      <c r="F8" s="11" t="s">
        <v>61</v>
      </c>
      <c r="G8" s="13" t="s">
        <v>420</v>
      </c>
      <c r="H8" s="11" t="s">
        <v>415</v>
      </c>
      <c r="I8" s="11" t="s">
        <v>421</v>
      </c>
      <c r="J8" s="11" t="s">
        <v>990</v>
      </c>
      <c r="K8" s="48" t="s">
        <v>991</v>
      </c>
      <c r="L8" s="11" t="s">
        <v>422</v>
      </c>
      <c r="M8" s="11" t="s">
        <v>64</v>
      </c>
      <c r="N8" s="12" t="s">
        <v>64</v>
      </c>
      <c r="O8" s="204">
        <v>60000</v>
      </c>
      <c r="P8" s="67">
        <v>80000</v>
      </c>
      <c r="Q8" s="67">
        <v>60000</v>
      </c>
      <c r="R8" s="67">
        <v>80000</v>
      </c>
      <c r="S8" s="11" t="s">
        <v>154</v>
      </c>
    </row>
    <row r="9" spans="1:19" ht="191.25">
      <c r="A9" s="12">
        <v>4</v>
      </c>
      <c r="B9" s="11" t="s">
        <v>417</v>
      </c>
      <c r="C9" s="11" t="s">
        <v>992</v>
      </c>
      <c r="D9" s="11" t="s">
        <v>423</v>
      </c>
      <c r="E9" s="13" t="s">
        <v>424</v>
      </c>
      <c r="F9" s="11" t="s">
        <v>61</v>
      </c>
      <c r="G9" s="13" t="s">
        <v>425</v>
      </c>
      <c r="H9" s="11" t="s">
        <v>934</v>
      </c>
      <c r="I9" s="11" t="s">
        <v>426</v>
      </c>
      <c r="J9" s="11" t="s">
        <v>427</v>
      </c>
      <c r="K9" s="11">
        <v>340</v>
      </c>
      <c r="L9" s="11" t="s">
        <v>428</v>
      </c>
      <c r="M9" s="11" t="s">
        <v>233</v>
      </c>
      <c r="N9" s="11" t="s">
        <v>63</v>
      </c>
      <c r="O9" s="66">
        <v>38534.959999999999</v>
      </c>
      <c r="P9" s="67">
        <v>0</v>
      </c>
      <c r="Q9" s="66">
        <v>38534.959999999999</v>
      </c>
      <c r="R9" s="67">
        <v>0</v>
      </c>
      <c r="S9" s="11" t="s">
        <v>154</v>
      </c>
    </row>
    <row r="10" spans="1:19" ht="112.5">
      <c r="A10" s="12">
        <v>5</v>
      </c>
      <c r="B10" s="11" t="s">
        <v>920</v>
      </c>
      <c r="C10" s="11" t="s">
        <v>930</v>
      </c>
      <c r="D10" s="11" t="s">
        <v>423</v>
      </c>
      <c r="E10" s="13" t="s">
        <v>931</v>
      </c>
      <c r="F10" s="11" t="s">
        <v>61</v>
      </c>
      <c r="G10" s="13" t="s">
        <v>921</v>
      </c>
      <c r="H10" s="11" t="s">
        <v>922</v>
      </c>
      <c r="I10" s="11" t="s">
        <v>255</v>
      </c>
      <c r="J10" s="11" t="s">
        <v>923</v>
      </c>
      <c r="K10" s="11" t="s">
        <v>924</v>
      </c>
      <c r="L10" s="11" t="s">
        <v>925</v>
      </c>
      <c r="M10" s="11" t="s">
        <v>63</v>
      </c>
      <c r="N10" s="11" t="s">
        <v>73</v>
      </c>
      <c r="O10" s="203">
        <v>0</v>
      </c>
      <c r="P10" s="203">
        <v>5000</v>
      </c>
      <c r="Q10" s="203">
        <v>0</v>
      </c>
      <c r="R10" s="66">
        <v>5000</v>
      </c>
      <c r="S10" s="11" t="s">
        <v>154</v>
      </c>
    </row>
    <row r="11" spans="1:19" ht="236.25">
      <c r="A11" s="12">
        <v>6</v>
      </c>
      <c r="B11" s="11" t="s">
        <v>920</v>
      </c>
      <c r="C11" s="11" t="s">
        <v>932</v>
      </c>
      <c r="D11" s="11" t="s">
        <v>423</v>
      </c>
      <c r="E11" s="13" t="s">
        <v>933</v>
      </c>
      <c r="F11" s="11" t="s">
        <v>61</v>
      </c>
      <c r="G11" s="13" t="s">
        <v>926</v>
      </c>
      <c r="H11" s="11" t="s">
        <v>927</v>
      </c>
      <c r="I11" s="11" t="s">
        <v>928</v>
      </c>
      <c r="J11" s="11" t="s">
        <v>929</v>
      </c>
      <c r="K11" s="11">
        <v>3</v>
      </c>
      <c r="L11" s="11" t="s">
        <v>428</v>
      </c>
      <c r="M11" s="11" t="s">
        <v>63</v>
      </c>
      <c r="N11" s="11" t="s">
        <v>73</v>
      </c>
      <c r="O11" s="66">
        <v>0</v>
      </c>
      <c r="P11" s="67">
        <v>25000</v>
      </c>
      <c r="Q11" s="66">
        <v>0</v>
      </c>
      <c r="R11" s="67">
        <v>25000</v>
      </c>
      <c r="S11" s="11" t="s">
        <v>154</v>
      </c>
    </row>
    <row r="12" spans="1:19">
      <c r="A12" s="160"/>
      <c r="B12" s="161"/>
      <c r="C12" s="161"/>
      <c r="D12" s="161"/>
      <c r="E12" s="162"/>
      <c r="F12" s="161"/>
      <c r="G12" s="162"/>
      <c r="H12" s="161"/>
      <c r="I12" s="161"/>
      <c r="J12" s="161"/>
      <c r="K12" s="161"/>
      <c r="L12" s="161"/>
      <c r="M12" s="161"/>
      <c r="N12" s="161"/>
      <c r="O12" s="163"/>
      <c r="P12" s="164"/>
      <c r="Q12" s="163"/>
      <c r="R12" s="164"/>
      <c r="S12" s="161"/>
    </row>
    <row r="13" spans="1:19" ht="15.75" thickBot="1"/>
    <row r="14" spans="1:19">
      <c r="O14" s="316"/>
      <c r="P14" s="318" t="s">
        <v>147</v>
      </c>
      <c r="Q14" s="319" t="s">
        <v>148</v>
      </c>
      <c r="R14" s="320"/>
      <c r="S14" s="321" t="s">
        <v>375</v>
      </c>
    </row>
    <row r="15" spans="1:19">
      <c r="O15" s="317"/>
      <c r="P15" s="276"/>
      <c r="Q15" s="88">
        <v>2022</v>
      </c>
      <c r="R15" s="88">
        <v>2023</v>
      </c>
      <c r="S15" s="322"/>
    </row>
    <row r="16" spans="1:19" ht="15.75" thickBot="1">
      <c r="O16" s="199" t="s">
        <v>58</v>
      </c>
      <c r="P16" s="200">
        <v>6</v>
      </c>
      <c r="Q16" s="201">
        <f>Q11+Q10+Q9+Q8+Q7+Q6</f>
        <v>98534.959999999992</v>
      </c>
      <c r="R16" s="201">
        <f>R11+R10+R9+R8+R7+R6</f>
        <v>110000</v>
      </c>
      <c r="S16" s="202">
        <f>Q16+R16</f>
        <v>208534.96</v>
      </c>
    </row>
  </sheetData>
  <mergeCells count="20">
    <mergeCell ref="O14:O15"/>
    <mergeCell ref="P14:P15"/>
    <mergeCell ref="Q14:R14"/>
    <mergeCell ref="S14:S15"/>
    <mergeCell ref="S3:S4"/>
    <mergeCell ref="A1:S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topLeftCell="A16" zoomScale="50" zoomScaleNormal="50" workbookViewId="0">
      <selection activeCell="C35" sqref="C35"/>
    </sheetView>
  </sheetViews>
  <sheetFormatPr defaultColWidth="9.140625" defaultRowHeight="15"/>
  <cols>
    <col min="1" max="1" width="3.85546875" style="1" bestFit="1" customWidth="1"/>
    <col min="2" max="2" width="27.42578125" style="1" customWidth="1"/>
    <col min="3" max="3" width="62.85546875" style="1" customWidth="1"/>
    <col min="4" max="4" width="23.5703125" style="1" customWidth="1"/>
    <col min="5" max="5" width="56.28515625" style="1" customWidth="1"/>
    <col min="6" max="6" width="22.140625" style="1" customWidth="1"/>
    <col min="7" max="7" width="17" style="1" customWidth="1"/>
    <col min="8" max="8" width="56" style="1" customWidth="1"/>
    <col min="9" max="9" width="23.570312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7.140625" style="10" customWidth="1"/>
    <col min="16" max="16" width="17" style="10" customWidth="1"/>
    <col min="17" max="17" width="17.140625" style="1" customWidth="1"/>
    <col min="18" max="18" width="18" style="1" customWidth="1"/>
    <col min="19" max="19" width="22.28515625" style="1" customWidth="1"/>
    <col min="20" max="20" width="20.28515625" style="1" customWidth="1"/>
    <col min="21" max="16384" width="9.140625" style="1"/>
  </cols>
  <sheetData>
    <row r="1" spans="1:20" ht="15.75">
      <c r="A1" s="314" t="s">
        <v>919</v>
      </c>
      <c r="B1" s="314"/>
      <c r="C1" s="314"/>
      <c r="D1" s="314"/>
      <c r="E1" s="314"/>
      <c r="F1" s="314"/>
      <c r="G1" s="314"/>
      <c r="H1" s="314"/>
      <c r="I1" s="314"/>
      <c r="J1" s="314"/>
      <c r="K1" s="315"/>
      <c r="L1" s="315"/>
      <c r="M1" s="315"/>
      <c r="N1" s="315"/>
      <c r="O1" s="315"/>
      <c r="P1" s="315"/>
      <c r="Q1" s="315"/>
      <c r="R1" s="315"/>
      <c r="S1" s="315"/>
      <c r="T1" s="315"/>
    </row>
    <row r="3" spans="1:20" ht="42.75" customHeight="1">
      <c r="A3" s="332" t="s">
        <v>0</v>
      </c>
      <c r="B3" s="332" t="s">
        <v>1</v>
      </c>
      <c r="C3" s="332" t="s">
        <v>2</v>
      </c>
      <c r="D3" s="332" t="s">
        <v>3</v>
      </c>
      <c r="E3" s="332" t="s">
        <v>4</v>
      </c>
      <c r="F3" s="332" t="s">
        <v>5</v>
      </c>
      <c r="G3" s="332" t="s">
        <v>6</v>
      </c>
      <c r="H3" s="332" t="s">
        <v>7</v>
      </c>
      <c r="I3" s="332" t="s">
        <v>8</v>
      </c>
      <c r="J3" s="327" t="s">
        <v>9</v>
      </c>
      <c r="K3" s="328"/>
      <c r="L3" s="332" t="s">
        <v>10</v>
      </c>
      <c r="M3" s="325" t="s">
        <v>11</v>
      </c>
      <c r="N3" s="326"/>
      <c r="O3" s="327" t="s">
        <v>12</v>
      </c>
      <c r="P3" s="328"/>
      <c r="Q3" s="329" t="s">
        <v>13</v>
      </c>
      <c r="R3" s="329"/>
      <c r="S3" s="330" t="s">
        <v>14</v>
      </c>
    </row>
    <row r="4" spans="1:20">
      <c r="A4" s="333"/>
      <c r="B4" s="333"/>
      <c r="C4" s="333"/>
      <c r="D4" s="333"/>
      <c r="E4" s="333"/>
      <c r="F4" s="333"/>
      <c r="G4" s="333"/>
      <c r="H4" s="333"/>
      <c r="I4" s="333"/>
      <c r="J4" s="145" t="s">
        <v>15</v>
      </c>
      <c r="K4" s="146" t="s">
        <v>16</v>
      </c>
      <c r="L4" s="333"/>
      <c r="M4" s="145">
        <v>2022</v>
      </c>
      <c r="N4" s="145">
        <v>2023</v>
      </c>
      <c r="O4" s="145">
        <v>2022</v>
      </c>
      <c r="P4" s="145">
        <v>2023</v>
      </c>
      <c r="Q4" s="145">
        <v>2022</v>
      </c>
      <c r="R4" s="145">
        <v>2023</v>
      </c>
      <c r="S4" s="331"/>
    </row>
    <row r="5" spans="1:20">
      <c r="A5" s="147" t="s">
        <v>17</v>
      </c>
      <c r="B5" s="148" t="s">
        <v>18</v>
      </c>
      <c r="C5" s="147" t="s">
        <v>19</v>
      </c>
      <c r="D5" s="147" t="s">
        <v>20</v>
      </c>
      <c r="E5" s="147" t="s">
        <v>21</v>
      </c>
      <c r="F5" s="147" t="s">
        <v>22</v>
      </c>
      <c r="G5" s="149" t="s">
        <v>23</v>
      </c>
      <c r="H5" s="147" t="s">
        <v>24</v>
      </c>
      <c r="I5" s="147" t="s">
        <v>25</v>
      </c>
      <c r="J5" s="147" t="s">
        <v>26</v>
      </c>
      <c r="K5" s="150" t="s">
        <v>27</v>
      </c>
      <c r="L5" s="147" t="s">
        <v>28</v>
      </c>
      <c r="M5" s="147" t="s">
        <v>29</v>
      </c>
      <c r="N5" s="147" t="s">
        <v>30</v>
      </c>
      <c r="O5" s="147" t="s">
        <v>31</v>
      </c>
      <c r="P5" s="147" t="s">
        <v>32</v>
      </c>
      <c r="Q5" s="147" t="s">
        <v>33</v>
      </c>
      <c r="R5" s="147" t="s">
        <v>34</v>
      </c>
      <c r="S5" s="151" t="s">
        <v>35</v>
      </c>
    </row>
    <row r="6" spans="1:20" ht="225">
      <c r="A6" s="119">
        <v>1</v>
      </c>
      <c r="B6" s="77" t="s">
        <v>78</v>
      </c>
      <c r="C6" s="77" t="s">
        <v>842</v>
      </c>
      <c r="D6" s="77" t="s">
        <v>519</v>
      </c>
      <c r="E6" s="77" t="s">
        <v>843</v>
      </c>
      <c r="F6" s="77" t="s">
        <v>61</v>
      </c>
      <c r="G6" s="118" t="s">
        <v>79</v>
      </c>
      <c r="H6" s="77" t="s">
        <v>80</v>
      </c>
      <c r="I6" s="77" t="s">
        <v>840</v>
      </c>
      <c r="J6" s="77" t="s">
        <v>146</v>
      </c>
      <c r="K6" s="121" t="s">
        <v>841</v>
      </c>
      <c r="L6" s="77" t="s">
        <v>81</v>
      </c>
      <c r="M6" s="77" t="s">
        <v>64</v>
      </c>
      <c r="N6" s="77" t="s">
        <v>66</v>
      </c>
      <c r="O6" s="122">
        <v>122000</v>
      </c>
      <c r="P6" s="122">
        <v>0</v>
      </c>
      <c r="Q6" s="122">
        <v>122000</v>
      </c>
      <c r="R6" s="122">
        <v>0</v>
      </c>
      <c r="S6" s="77" t="s">
        <v>155</v>
      </c>
    </row>
    <row r="7" spans="1:20" ht="315">
      <c r="A7" s="119">
        <v>2</v>
      </c>
      <c r="B7" s="77" t="s">
        <v>78</v>
      </c>
      <c r="C7" s="77" t="s">
        <v>844</v>
      </c>
      <c r="D7" s="77" t="s">
        <v>178</v>
      </c>
      <c r="E7" s="77" t="s">
        <v>845</v>
      </c>
      <c r="F7" s="77" t="s">
        <v>179</v>
      </c>
      <c r="G7" s="118" t="s">
        <v>173</v>
      </c>
      <c r="H7" s="77" t="s">
        <v>174</v>
      </c>
      <c r="I7" s="77" t="s">
        <v>180</v>
      </c>
      <c r="J7" s="77" t="s">
        <v>175</v>
      </c>
      <c r="K7" s="121" t="s">
        <v>177</v>
      </c>
      <c r="L7" s="77" t="s">
        <v>176</v>
      </c>
      <c r="M7" s="77" t="s">
        <v>64</v>
      </c>
      <c r="N7" s="77" t="s">
        <v>66</v>
      </c>
      <c r="O7" s="122">
        <v>0</v>
      </c>
      <c r="P7" s="122">
        <v>0</v>
      </c>
      <c r="Q7" s="122">
        <v>0</v>
      </c>
      <c r="R7" s="122">
        <v>0</v>
      </c>
      <c r="S7" s="77" t="s">
        <v>155</v>
      </c>
    </row>
    <row r="8" spans="1:20" ht="315">
      <c r="A8" s="119">
        <v>3</v>
      </c>
      <c r="B8" s="77" t="s">
        <v>78</v>
      </c>
      <c r="C8" s="77" t="s">
        <v>846</v>
      </c>
      <c r="D8" s="77" t="s">
        <v>178</v>
      </c>
      <c r="E8" s="77" t="s">
        <v>847</v>
      </c>
      <c r="F8" s="77" t="s">
        <v>139</v>
      </c>
      <c r="G8" s="118" t="s">
        <v>181</v>
      </c>
      <c r="H8" s="77" t="s">
        <v>185</v>
      </c>
      <c r="I8" s="77" t="s">
        <v>182</v>
      </c>
      <c r="J8" s="77" t="s">
        <v>183</v>
      </c>
      <c r="K8" s="154">
        <v>30000</v>
      </c>
      <c r="L8" s="77" t="s">
        <v>184</v>
      </c>
      <c r="M8" s="77" t="s">
        <v>64</v>
      </c>
      <c r="N8" s="77" t="s">
        <v>66</v>
      </c>
      <c r="O8" s="122">
        <v>5000</v>
      </c>
      <c r="P8" s="122">
        <v>0</v>
      </c>
      <c r="Q8" s="122">
        <v>0</v>
      </c>
      <c r="R8" s="122">
        <v>0</v>
      </c>
      <c r="S8" s="77" t="s">
        <v>155</v>
      </c>
    </row>
    <row r="9" spans="1:20" ht="330">
      <c r="A9" s="119">
        <v>4</v>
      </c>
      <c r="B9" s="77" t="s">
        <v>59</v>
      </c>
      <c r="C9" s="77" t="s">
        <v>848</v>
      </c>
      <c r="D9" s="77" t="s">
        <v>186</v>
      </c>
      <c r="E9" s="77" t="s">
        <v>849</v>
      </c>
      <c r="F9" s="77" t="s">
        <v>139</v>
      </c>
      <c r="G9" s="118" t="s">
        <v>187</v>
      </c>
      <c r="H9" s="77" t="s">
        <v>188</v>
      </c>
      <c r="I9" s="77" t="s">
        <v>189</v>
      </c>
      <c r="J9" s="77" t="s">
        <v>518</v>
      </c>
      <c r="K9" s="77">
        <v>15</v>
      </c>
      <c r="L9" s="77" t="s">
        <v>81</v>
      </c>
      <c r="M9" s="77" t="s">
        <v>64</v>
      </c>
      <c r="N9" s="77" t="s">
        <v>66</v>
      </c>
      <c r="O9" s="122">
        <v>0</v>
      </c>
      <c r="P9" s="122">
        <v>0</v>
      </c>
      <c r="Q9" s="122">
        <v>0</v>
      </c>
      <c r="R9" s="122">
        <v>0</v>
      </c>
      <c r="S9" s="77" t="s">
        <v>155</v>
      </c>
    </row>
    <row r="10" spans="1:20" ht="195">
      <c r="A10" s="119">
        <v>5</v>
      </c>
      <c r="B10" s="77" t="s">
        <v>59</v>
      </c>
      <c r="C10" s="77" t="s">
        <v>850</v>
      </c>
      <c r="D10" s="77" t="s">
        <v>186</v>
      </c>
      <c r="E10" s="77" t="s">
        <v>851</v>
      </c>
      <c r="F10" s="77" t="s">
        <v>139</v>
      </c>
      <c r="G10" s="118" t="s">
        <v>520</v>
      </c>
      <c r="H10" s="77" t="s">
        <v>190</v>
      </c>
      <c r="I10" s="77" t="s">
        <v>191</v>
      </c>
      <c r="J10" s="77" t="s">
        <v>521</v>
      </c>
      <c r="K10" s="121" t="s">
        <v>97</v>
      </c>
      <c r="L10" s="77" t="s">
        <v>81</v>
      </c>
      <c r="M10" s="77" t="s">
        <v>64</v>
      </c>
      <c r="N10" s="77" t="s">
        <v>66</v>
      </c>
      <c r="O10" s="153">
        <v>40000</v>
      </c>
      <c r="P10" s="153">
        <v>0</v>
      </c>
      <c r="Q10" s="153">
        <v>40000</v>
      </c>
      <c r="R10" s="153">
        <v>0</v>
      </c>
      <c r="S10" s="77" t="s">
        <v>155</v>
      </c>
    </row>
    <row r="11" spans="1:20" ht="200.25" customHeight="1">
      <c r="A11" s="77">
        <v>6</v>
      </c>
      <c r="B11" s="77" t="s">
        <v>78</v>
      </c>
      <c r="C11" s="77" t="s">
        <v>854</v>
      </c>
      <c r="D11" s="77" t="s">
        <v>195</v>
      </c>
      <c r="E11" s="77" t="s">
        <v>853</v>
      </c>
      <c r="F11" s="77" t="s">
        <v>61</v>
      </c>
      <c r="G11" s="118" t="s">
        <v>79</v>
      </c>
      <c r="H11" s="77" t="s">
        <v>855</v>
      </c>
      <c r="I11" s="77" t="s">
        <v>852</v>
      </c>
      <c r="J11" s="77" t="s">
        <v>146</v>
      </c>
      <c r="K11" s="77" t="s">
        <v>856</v>
      </c>
      <c r="L11" s="77" t="s">
        <v>81</v>
      </c>
      <c r="M11" s="77" t="s">
        <v>66</v>
      </c>
      <c r="N11" s="77" t="s">
        <v>64</v>
      </c>
      <c r="O11" s="122">
        <v>0</v>
      </c>
      <c r="P11" s="122">
        <v>120000</v>
      </c>
      <c r="Q11" s="122">
        <v>0</v>
      </c>
      <c r="R11" s="122">
        <v>120000</v>
      </c>
      <c r="S11" s="77" t="s">
        <v>155</v>
      </c>
    </row>
    <row r="12" spans="1:20" ht="321.75" customHeight="1">
      <c r="A12" s="77">
        <v>7</v>
      </c>
      <c r="B12" s="77" t="s">
        <v>78</v>
      </c>
      <c r="C12" s="77" t="s">
        <v>848</v>
      </c>
      <c r="D12" s="77" t="s">
        <v>195</v>
      </c>
      <c r="E12" s="77" t="s">
        <v>845</v>
      </c>
      <c r="F12" s="77" t="s">
        <v>61</v>
      </c>
      <c r="G12" s="118" t="s">
        <v>857</v>
      </c>
      <c r="H12" s="77" t="s">
        <v>860</v>
      </c>
      <c r="I12" s="77" t="s">
        <v>858</v>
      </c>
      <c r="J12" s="77" t="s">
        <v>861</v>
      </c>
      <c r="K12" s="77">
        <v>6000</v>
      </c>
      <c r="L12" s="77" t="s">
        <v>859</v>
      </c>
      <c r="M12" s="77" t="s">
        <v>66</v>
      </c>
      <c r="N12" s="77" t="s">
        <v>64</v>
      </c>
      <c r="O12" s="122">
        <v>0</v>
      </c>
      <c r="P12" s="122">
        <v>0</v>
      </c>
      <c r="Q12" s="122">
        <v>0</v>
      </c>
      <c r="R12" s="122">
        <v>0</v>
      </c>
      <c r="S12" s="77" t="s">
        <v>155</v>
      </c>
    </row>
    <row r="13" spans="1:20" ht="315">
      <c r="A13" s="77">
        <v>8</v>
      </c>
      <c r="B13" s="77" t="s">
        <v>78</v>
      </c>
      <c r="C13" s="77" t="s">
        <v>846</v>
      </c>
      <c r="D13" s="77" t="s">
        <v>178</v>
      </c>
      <c r="E13" s="77" t="s">
        <v>847</v>
      </c>
      <c r="F13" s="77" t="s">
        <v>139</v>
      </c>
      <c r="G13" s="118" t="s">
        <v>181</v>
      </c>
      <c r="H13" s="77" t="s">
        <v>185</v>
      </c>
      <c r="I13" s="77" t="s">
        <v>182</v>
      </c>
      <c r="J13" s="77" t="s">
        <v>183</v>
      </c>
      <c r="K13" s="154">
        <v>30000</v>
      </c>
      <c r="L13" s="77" t="s">
        <v>184</v>
      </c>
      <c r="M13" s="77" t="s">
        <v>66</v>
      </c>
      <c r="N13" s="77" t="s">
        <v>64</v>
      </c>
      <c r="O13" s="122">
        <v>0</v>
      </c>
      <c r="P13" s="122">
        <v>5000</v>
      </c>
      <c r="Q13" s="122">
        <v>0</v>
      </c>
      <c r="R13" s="122">
        <v>0</v>
      </c>
      <c r="S13" s="77" t="s">
        <v>155</v>
      </c>
    </row>
    <row r="14" spans="1:20" ht="330">
      <c r="A14" s="77">
        <v>9</v>
      </c>
      <c r="B14" s="77" t="s">
        <v>59</v>
      </c>
      <c r="C14" s="77" t="s">
        <v>848</v>
      </c>
      <c r="D14" s="77" t="s">
        <v>186</v>
      </c>
      <c r="E14" s="77" t="s">
        <v>849</v>
      </c>
      <c r="F14" s="77" t="s">
        <v>139</v>
      </c>
      <c r="G14" s="118" t="s">
        <v>187</v>
      </c>
      <c r="H14" s="77" t="s">
        <v>862</v>
      </c>
      <c r="I14" s="77" t="s">
        <v>189</v>
      </c>
      <c r="J14" s="77" t="s">
        <v>518</v>
      </c>
      <c r="K14" s="77">
        <v>15</v>
      </c>
      <c r="L14" s="77" t="s">
        <v>81</v>
      </c>
      <c r="M14" s="77" t="s">
        <v>66</v>
      </c>
      <c r="N14" s="77" t="s">
        <v>64</v>
      </c>
      <c r="O14" s="122">
        <v>0</v>
      </c>
      <c r="P14" s="122">
        <v>0</v>
      </c>
      <c r="Q14" s="122">
        <v>0</v>
      </c>
      <c r="R14" s="122">
        <v>0</v>
      </c>
      <c r="S14" s="77" t="s">
        <v>155</v>
      </c>
    </row>
    <row r="15" spans="1:20" ht="195">
      <c r="A15" s="77">
        <v>10</v>
      </c>
      <c r="B15" s="77" t="s">
        <v>59</v>
      </c>
      <c r="C15" s="77" t="s">
        <v>850</v>
      </c>
      <c r="D15" s="77" t="s">
        <v>186</v>
      </c>
      <c r="E15" s="77" t="s">
        <v>851</v>
      </c>
      <c r="F15" s="77" t="s">
        <v>139</v>
      </c>
      <c r="G15" s="118" t="s">
        <v>520</v>
      </c>
      <c r="H15" s="77" t="s">
        <v>863</v>
      </c>
      <c r="I15" s="77" t="s">
        <v>191</v>
      </c>
      <c r="J15" s="77" t="s">
        <v>521</v>
      </c>
      <c r="K15" s="121" t="s">
        <v>97</v>
      </c>
      <c r="L15" s="77" t="s">
        <v>81</v>
      </c>
      <c r="M15" s="77" t="s">
        <v>66</v>
      </c>
      <c r="N15" s="77" t="s">
        <v>64</v>
      </c>
      <c r="O15" s="153">
        <v>0</v>
      </c>
      <c r="P15" s="153">
        <v>75000</v>
      </c>
      <c r="Q15" s="153">
        <v>0</v>
      </c>
      <c r="R15" s="153">
        <v>75000</v>
      </c>
      <c r="S15" s="77" t="s">
        <v>155</v>
      </c>
    </row>
    <row r="16" spans="1:20" ht="210">
      <c r="A16" s="206">
        <v>11</v>
      </c>
      <c r="B16" s="77" t="s">
        <v>78</v>
      </c>
      <c r="C16" s="77" t="s">
        <v>993</v>
      </c>
      <c r="D16" s="77" t="s">
        <v>195</v>
      </c>
      <c r="E16" s="77" t="s">
        <v>847</v>
      </c>
      <c r="F16" s="77" t="s">
        <v>139</v>
      </c>
      <c r="G16" s="118" t="s">
        <v>193</v>
      </c>
      <c r="H16" s="77" t="s">
        <v>196</v>
      </c>
      <c r="I16" s="77" t="s">
        <v>194</v>
      </c>
      <c r="J16" s="77" t="s">
        <v>522</v>
      </c>
      <c r="K16" s="154">
        <v>200</v>
      </c>
      <c r="L16" s="77" t="s">
        <v>81</v>
      </c>
      <c r="M16" s="77" t="s">
        <v>66</v>
      </c>
      <c r="N16" s="77" t="s">
        <v>64</v>
      </c>
      <c r="O16" s="122">
        <v>0</v>
      </c>
      <c r="P16" s="122">
        <v>205000</v>
      </c>
      <c r="Q16" s="122">
        <v>0</v>
      </c>
      <c r="R16" s="122">
        <v>205000</v>
      </c>
      <c r="S16" s="77" t="s">
        <v>155</v>
      </c>
    </row>
    <row r="17" spans="15:19" ht="15.75" thickBot="1"/>
    <row r="18" spans="15:19">
      <c r="O18" s="316"/>
      <c r="P18" s="318" t="s">
        <v>147</v>
      </c>
      <c r="Q18" s="319" t="s">
        <v>148</v>
      </c>
      <c r="R18" s="320"/>
      <c r="S18" s="321" t="s">
        <v>375</v>
      </c>
    </row>
    <row r="19" spans="15:19">
      <c r="O19" s="324"/>
      <c r="P19" s="276"/>
      <c r="Q19" s="88">
        <v>2022</v>
      </c>
      <c r="R19" s="88">
        <v>2023</v>
      </c>
      <c r="S19" s="323"/>
    </row>
    <row r="20" spans="15:19" ht="15.75" thickBot="1">
      <c r="O20" s="205" t="s">
        <v>58</v>
      </c>
      <c r="P20" s="200">
        <v>11</v>
      </c>
      <c r="Q20" s="201">
        <f>Q6+Q7+Q8+Q9+Q10+Q11+Q12+Q13+Q14+Q15+Q16</f>
        <v>162000</v>
      </c>
      <c r="R20" s="201">
        <f>R16+R15+R14+R13+R12+R11+R10+R9+R8+R7+R6</f>
        <v>400000</v>
      </c>
      <c r="S20" s="202">
        <f>Q20+R20</f>
        <v>562000</v>
      </c>
    </row>
  </sheetData>
  <mergeCells count="20">
    <mergeCell ref="A1:T1"/>
    <mergeCell ref="A3:A4"/>
    <mergeCell ref="B3:B4"/>
    <mergeCell ref="C3:C4"/>
    <mergeCell ref="D3:D4"/>
    <mergeCell ref="E3:E4"/>
    <mergeCell ref="F3:F4"/>
    <mergeCell ref="G3:G4"/>
    <mergeCell ref="H3:H4"/>
    <mergeCell ref="I3:I4"/>
    <mergeCell ref="J3:K3"/>
    <mergeCell ref="L3:L4"/>
    <mergeCell ref="S18:S19"/>
    <mergeCell ref="O18:O19"/>
    <mergeCell ref="P18:P19"/>
    <mergeCell ref="Q18:R18"/>
    <mergeCell ref="M3:N3"/>
    <mergeCell ref="O3:P3"/>
    <mergeCell ref="Q3:R3"/>
    <mergeCell ref="S3:S4"/>
  </mergeCells>
  <printOptions horizontalCentered="1"/>
  <pageMargins left="0" right="0" top="0.74803149606299213" bottom="0.35433070866141736" header="0.31496062992125984" footer="0.31496062992125984"/>
  <pageSetup paperSize="9" scale="2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zoomScale="60" zoomScaleNormal="60" workbookViewId="0">
      <selection activeCell="F8" sqref="F8"/>
    </sheetView>
  </sheetViews>
  <sheetFormatPr defaultColWidth="9.140625" defaultRowHeight="15"/>
  <cols>
    <col min="1" max="1" width="7.28515625" style="1" customWidth="1"/>
    <col min="2" max="2" width="19.7109375" style="1" customWidth="1"/>
    <col min="3" max="3" width="64.7109375" style="1" customWidth="1"/>
    <col min="4" max="4" width="20.7109375" style="1" customWidth="1"/>
    <col min="5" max="5" width="49" style="1" customWidth="1"/>
    <col min="6" max="6" width="22.140625" style="1" customWidth="1"/>
    <col min="7" max="7" width="29.140625" style="1" customWidth="1"/>
    <col min="8" max="8" width="49.85546875" style="1" customWidth="1"/>
    <col min="9" max="9" width="33.710937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4.42578125" style="10" customWidth="1"/>
    <col min="16" max="16" width="13.85546875" style="10" customWidth="1"/>
    <col min="17" max="17" width="17.140625" style="1" customWidth="1"/>
    <col min="18" max="18" width="18" style="1" customWidth="1"/>
    <col min="19" max="19" width="21.140625" style="1" customWidth="1"/>
    <col min="20" max="20" width="16.140625" style="1" customWidth="1"/>
    <col min="21" max="21" width="19" style="1" customWidth="1"/>
    <col min="22" max="16384" width="9.140625" style="1"/>
  </cols>
  <sheetData>
    <row r="1" spans="1:20" ht="15.75">
      <c r="A1" s="334" t="s">
        <v>918</v>
      </c>
      <c r="B1" s="334"/>
      <c r="C1" s="334"/>
      <c r="D1" s="334"/>
      <c r="E1" s="334"/>
      <c r="F1" s="334"/>
      <c r="G1" s="334"/>
      <c r="H1" s="334"/>
      <c r="I1" s="334"/>
      <c r="J1" s="334"/>
      <c r="K1" s="315"/>
      <c r="L1" s="315"/>
      <c r="M1" s="315"/>
      <c r="N1" s="315"/>
      <c r="O1" s="315"/>
      <c r="P1" s="315"/>
      <c r="Q1" s="315"/>
      <c r="R1" s="315"/>
      <c r="S1" s="315"/>
      <c r="T1" s="315"/>
    </row>
    <row r="2" spans="1:20" ht="1.5" customHeight="1"/>
    <row r="3" spans="1:20" ht="25.5" customHeight="1">
      <c r="A3" s="332" t="s">
        <v>0</v>
      </c>
      <c r="B3" s="332" t="s">
        <v>1</v>
      </c>
      <c r="C3" s="332" t="s">
        <v>2</v>
      </c>
      <c r="D3" s="332" t="s">
        <v>3</v>
      </c>
      <c r="E3" s="332" t="s">
        <v>4</v>
      </c>
      <c r="F3" s="332" t="s">
        <v>5</v>
      </c>
      <c r="G3" s="332" t="s">
        <v>6</v>
      </c>
      <c r="H3" s="332" t="s">
        <v>7</v>
      </c>
      <c r="I3" s="332" t="s">
        <v>8</v>
      </c>
      <c r="J3" s="327" t="s">
        <v>9</v>
      </c>
      <c r="K3" s="328"/>
      <c r="L3" s="332" t="s">
        <v>10</v>
      </c>
      <c r="M3" s="325" t="s">
        <v>11</v>
      </c>
      <c r="N3" s="326"/>
      <c r="O3" s="327" t="s">
        <v>12</v>
      </c>
      <c r="P3" s="328"/>
      <c r="Q3" s="329" t="s">
        <v>13</v>
      </c>
      <c r="R3" s="329"/>
      <c r="S3" s="330" t="s">
        <v>14</v>
      </c>
    </row>
    <row r="4" spans="1:20">
      <c r="A4" s="333"/>
      <c r="B4" s="333"/>
      <c r="C4" s="333"/>
      <c r="D4" s="333"/>
      <c r="E4" s="333"/>
      <c r="F4" s="333"/>
      <c r="G4" s="333"/>
      <c r="H4" s="333"/>
      <c r="I4" s="333"/>
      <c r="J4" s="145" t="s">
        <v>15</v>
      </c>
      <c r="K4" s="146" t="s">
        <v>16</v>
      </c>
      <c r="L4" s="333"/>
      <c r="M4" s="145">
        <v>2022</v>
      </c>
      <c r="N4" s="145">
        <v>2023</v>
      </c>
      <c r="O4" s="145">
        <v>2022</v>
      </c>
      <c r="P4" s="145">
        <v>2023</v>
      </c>
      <c r="Q4" s="145">
        <v>2022</v>
      </c>
      <c r="R4" s="145">
        <v>2023</v>
      </c>
      <c r="S4" s="331"/>
    </row>
    <row r="5" spans="1:20">
      <c r="A5" s="147" t="s">
        <v>17</v>
      </c>
      <c r="B5" s="148" t="s">
        <v>18</v>
      </c>
      <c r="C5" s="147" t="s">
        <v>19</v>
      </c>
      <c r="D5" s="147" t="s">
        <v>20</v>
      </c>
      <c r="E5" s="147" t="s">
        <v>21</v>
      </c>
      <c r="F5" s="147" t="s">
        <v>22</v>
      </c>
      <c r="G5" s="149" t="s">
        <v>23</v>
      </c>
      <c r="H5" s="147" t="s">
        <v>24</v>
      </c>
      <c r="I5" s="147" t="s">
        <v>25</v>
      </c>
      <c r="J5" s="147" t="s">
        <v>26</v>
      </c>
      <c r="K5" s="150" t="s">
        <v>27</v>
      </c>
      <c r="L5" s="147" t="s">
        <v>28</v>
      </c>
      <c r="M5" s="147" t="s">
        <v>29</v>
      </c>
      <c r="N5" s="147" t="s">
        <v>30</v>
      </c>
      <c r="O5" s="147" t="s">
        <v>31</v>
      </c>
      <c r="P5" s="147" t="s">
        <v>32</v>
      </c>
      <c r="Q5" s="147" t="s">
        <v>33</v>
      </c>
      <c r="R5" s="147" t="s">
        <v>34</v>
      </c>
      <c r="S5" s="151" t="s">
        <v>35</v>
      </c>
    </row>
    <row r="6" spans="1:20" ht="345">
      <c r="A6" s="119">
        <v>1</v>
      </c>
      <c r="B6" s="77" t="s">
        <v>523</v>
      </c>
      <c r="C6" s="152" t="s">
        <v>994</v>
      </c>
      <c r="D6" s="77" t="s">
        <v>639</v>
      </c>
      <c r="E6" s="77" t="s">
        <v>834</v>
      </c>
      <c r="F6" s="77" t="s">
        <v>61</v>
      </c>
      <c r="G6" s="118" t="s">
        <v>376</v>
      </c>
      <c r="H6" s="77" t="s">
        <v>377</v>
      </c>
      <c r="I6" s="77" t="s">
        <v>830</v>
      </c>
      <c r="J6" s="77" t="s">
        <v>378</v>
      </c>
      <c r="K6" s="121" t="s">
        <v>831</v>
      </c>
      <c r="L6" s="77" t="s">
        <v>379</v>
      </c>
      <c r="M6" s="77" t="s">
        <v>64</v>
      </c>
      <c r="N6" s="77" t="s">
        <v>64</v>
      </c>
      <c r="O6" s="122">
        <v>130000</v>
      </c>
      <c r="P6" s="122">
        <v>130000</v>
      </c>
      <c r="Q6" s="122">
        <v>130000</v>
      </c>
      <c r="R6" s="122">
        <v>130000</v>
      </c>
      <c r="S6" s="120" t="s">
        <v>161</v>
      </c>
    </row>
    <row r="7" spans="1:20" ht="345">
      <c r="A7" s="119">
        <v>2</v>
      </c>
      <c r="B7" s="77" t="s">
        <v>381</v>
      </c>
      <c r="C7" s="152" t="s">
        <v>995</v>
      </c>
      <c r="D7" s="77" t="s">
        <v>380</v>
      </c>
      <c r="E7" s="77" t="s">
        <v>835</v>
      </c>
      <c r="F7" s="77" t="s">
        <v>61</v>
      </c>
      <c r="G7" s="118" t="s">
        <v>382</v>
      </c>
      <c r="H7" s="77" t="s">
        <v>383</v>
      </c>
      <c r="I7" s="77" t="s">
        <v>832</v>
      </c>
      <c r="J7" s="77" t="s">
        <v>524</v>
      </c>
      <c r="K7" s="121" t="s">
        <v>833</v>
      </c>
      <c r="L7" s="77" t="s">
        <v>384</v>
      </c>
      <c r="M7" s="77" t="s">
        <v>73</v>
      </c>
      <c r="N7" s="77" t="s">
        <v>73</v>
      </c>
      <c r="O7" s="122">
        <v>60000</v>
      </c>
      <c r="P7" s="122">
        <v>60000</v>
      </c>
      <c r="Q7" s="122">
        <v>60000</v>
      </c>
      <c r="R7" s="122">
        <v>60000</v>
      </c>
      <c r="S7" s="120" t="s">
        <v>161</v>
      </c>
    </row>
    <row r="8" spans="1:20" ht="345">
      <c r="A8" s="119">
        <v>3</v>
      </c>
      <c r="B8" s="77" t="s">
        <v>59</v>
      </c>
      <c r="C8" s="152" t="s">
        <v>995</v>
      </c>
      <c r="D8" s="77" t="s">
        <v>380</v>
      </c>
      <c r="E8" s="77" t="s">
        <v>835</v>
      </c>
      <c r="F8" s="77" t="s">
        <v>61</v>
      </c>
      <c r="G8" s="118" t="s">
        <v>385</v>
      </c>
      <c r="H8" s="77" t="s">
        <v>69</v>
      </c>
      <c r="I8" s="77" t="s">
        <v>71</v>
      </c>
      <c r="J8" s="77" t="s">
        <v>386</v>
      </c>
      <c r="K8" s="121" t="s">
        <v>837</v>
      </c>
      <c r="L8" s="77" t="s">
        <v>379</v>
      </c>
      <c r="M8" s="77" t="s">
        <v>64</v>
      </c>
      <c r="N8" s="77" t="s">
        <v>64</v>
      </c>
      <c r="O8" s="122">
        <v>12000</v>
      </c>
      <c r="P8" s="122">
        <v>12000</v>
      </c>
      <c r="Q8" s="122">
        <v>0</v>
      </c>
      <c r="R8" s="122">
        <v>0</v>
      </c>
      <c r="S8" s="120" t="s">
        <v>161</v>
      </c>
    </row>
    <row r="9" spans="1:20" ht="403.5" customHeight="1">
      <c r="A9" s="119">
        <v>4</v>
      </c>
      <c r="B9" s="77" t="s">
        <v>59</v>
      </c>
      <c r="C9" s="152" t="s">
        <v>995</v>
      </c>
      <c r="D9" s="77" t="s">
        <v>380</v>
      </c>
      <c r="E9" s="77" t="s">
        <v>836</v>
      </c>
      <c r="F9" s="77" t="s">
        <v>525</v>
      </c>
      <c r="G9" s="118" t="s">
        <v>387</v>
      </c>
      <c r="H9" s="77" t="s">
        <v>388</v>
      </c>
      <c r="I9" s="77" t="s">
        <v>389</v>
      </c>
      <c r="J9" s="77" t="s">
        <v>390</v>
      </c>
      <c r="K9" s="121" t="s">
        <v>838</v>
      </c>
      <c r="L9" s="77" t="s">
        <v>379</v>
      </c>
      <c r="M9" s="77" t="s">
        <v>64</v>
      </c>
      <c r="N9" s="77" t="s">
        <v>64</v>
      </c>
      <c r="O9" s="122">
        <v>12000</v>
      </c>
      <c r="P9" s="122">
        <v>12000</v>
      </c>
      <c r="Q9" s="122">
        <v>0</v>
      </c>
      <c r="R9" s="122">
        <v>0</v>
      </c>
      <c r="S9" s="120" t="s">
        <v>161</v>
      </c>
    </row>
    <row r="10" spans="1:20" ht="15.75" thickBot="1">
      <c r="A10"/>
      <c r="B10"/>
      <c r="C10"/>
      <c r="D10"/>
      <c r="E10"/>
      <c r="F10"/>
      <c r="G10"/>
      <c r="H10"/>
      <c r="I10"/>
      <c r="J10"/>
      <c r="K10"/>
      <c r="L10"/>
      <c r="M10"/>
      <c r="N10"/>
      <c r="O10"/>
      <c r="P10"/>
      <c r="Q10"/>
      <c r="R10"/>
      <c r="S10"/>
    </row>
    <row r="11" spans="1:20">
      <c r="A11"/>
      <c r="B11"/>
      <c r="C11"/>
      <c r="D11"/>
      <c r="E11"/>
      <c r="F11"/>
      <c r="G11"/>
      <c r="H11"/>
      <c r="I11"/>
      <c r="J11"/>
      <c r="K11"/>
      <c r="L11"/>
      <c r="M11"/>
      <c r="N11" s="298"/>
      <c r="O11" s="299"/>
      <c r="P11" s="288" t="s">
        <v>36</v>
      </c>
      <c r="Q11" s="290" t="s">
        <v>37</v>
      </c>
      <c r="R11" s="291"/>
      <c r="S11" s="292" t="s">
        <v>375</v>
      </c>
    </row>
    <row r="12" spans="1:20">
      <c r="A12"/>
      <c r="B12"/>
      <c r="C12"/>
      <c r="D12"/>
      <c r="E12"/>
      <c r="F12"/>
      <c r="G12"/>
      <c r="H12"/>
      <c r="I12"/>
      <c r="J12"/>
      <c r="K12"/>
      <c r="L12"/>
      <c r="M12"/>
      <c r="N12" s="337"/>
      <c r="O12" s="338"/>
      <c r="P12" s="339"/>
      <c r="Q12" s="143">
        <v>2022</v>
      </c>
      <c r="R12" s="143">
        <v>2023</v>
      </c>
      <c r="S12" s="340"/>
    </row>
    <row r="13" spans="1:20" ht="15.75" thickBot="1">
      <c r="A13"/>
      <c r="B13"/>
      <c r="C13"/>
      <c r="D13"/>
      <c r="E13"/>
      <c r="F13"/>
      <c r="G13"/>
      <c r="H13" s="98"/>
      <c r="I13"/>
      <c r="J13"/>
      <c r="K13"/>
      <c r="L13"/>
      <c r="N13" s="335" t="s">
        <v>38</v>
      </c>
      <c r="O13" s="336"/>
      <c r="P13" s="189">
        <v>4</v>
      </c>
      <c r="Q13" s="190">
        <f>Q9+Q8+Q7+Q6</f>
        <v>190000</v>
      </c>
      <c r="R13" s="207">
        <f>R9+R8+R7+R6</f>
        <v>190000</v>
      </c>
      <c r="S13" s="191">
        <f>Q13+R13</f>
        <v>380000</v>
      </c>
    </row>
    <row r="14" spans="1:20">
      <c r="I14" s="1" t="s">
        <v>839</v>
      </c>
    </row>
  </sheetData>
  <mergeCells count="21">
    <mergeCell ref="N13:O13"/>
    <mergeCell ref="N11:O12"/>
    <mergeCell ref="P11:P12"/>
    <mergeCell ref="Q11:R11"/>
    <mergeCell ref="S11:S12"/>
    <mergeCell ref="B3:B4"/>
    <mergeCell ref="C3:C4"/>
    <mergeCell ref="D3:D4"/>
    <mergeCell ref="E3:E4"/>
    <mergeCell ref="A1:T1"/>
    <mergeCell ref="M3:N3"/>
    <mergeCell ref="O3:P3"/>
    <mergeCell ref="Q3:R3"/>
    <mergeCell ref="S3:S4"/>
    <mergeCell ref="L3:L4"/>
    <mergeCell ref="F3:F4"/>
    <mergeCell ref="G3:G4"/>
    <mergeCell ref="H3:H4"/>
    <mergeCell ref="I3:I4"/>
    <mergeCell ref="J3:K3"/>
    <mergeCell ref="A3:A4"/>
  </mergeCells>
  <pageMargins left="0.70866141732283472" right="0.70866141732283472" top="0.74803149606299213" bottom="0.74803149606299213" header="0.31496062992125984" footer="0.31496062992125984"/>
  <pageSetup paperSize="9" scale="27"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zoomScale="60" zoomScaleNormal="60" workbookViewId="0">
      <selection activeCell="C13" sqref="C13"/>
    </sheetView>
  </sheetViews>
  <sheetFormatPr defaultColWidth="9.140625" defaultRowHeight="15"/>
  <cols>
    <col min="1" max="1" width="7.28515625" style="5" customWidth="1"/>
    <col min="2" max="2" width="13.5703125" style="5" customWidth="1"/>
    <col min="3" max="3" width="84.140625" style="5" customWidth="1"/>
    <col min="4" max="4" width="20" style="5" customWidth="1"/>
    <col min="5" max="5" width="52" style="5" customWidth="1"/>
    <col min="6" max="6" width="19.42578125" style="5" customWidth="1"/>
    <col min="7" max="7" width="18.140625" style="5" customWidth="1"/>
    <col min="8" max="8" width="75.28515625" style="5" customWidth="1"/>
    <col min="9" max="9" width="30" style="5" customWidth="1"/>
    <col min="10" max="10" width="20.85546875" style="5" customWidth="1"/>
    <col min="11" max="11" width="13.28515625" style="6" customWidth="1"/>
    <col min="12" max="12" width="16.42578125" style="5" customWidth="1"/>
    <col min="13" max="13" width="19.140625" style="6" customWidth="1"/>
    <col min="14" max="14" width="15.7109375" style="6" customWidth="1"/>
    <col min="15" max="15" width="14.85546875" style="6" bestFit="1" customWidth="1"/>
    <col min="16" max="16" width="12.140625" style="6" customWidth="1"/>
    <col min="17" max="17" width="14.7109375" style="5" customWidth="1"/>
    <col min="18" max="18" width="14.5703125" style="5" customWidth="1"/>
    <col min="19" max="19" width="23" style="5" customWidth="1"/>
    <col min="20" max="20" width="18.140625" style="5" customWidth="1"/>
    <col min="21" max="16384" width="9.140625" style="5"/>
  </cols>
  <sheetData>
    <row r="1" spans="1:20" ht="15.75">
      <c r="A1" s="341" t="s">
        <v>917</v>
      </c>
      <c r="B1" s="341"/>
      <c r="C1" s="341"/>
      <c r="D1" s="341"/>
      <c r="E1" s="341"/>
      <c r="F1" s="341"/>
      <c r="G1" s="341"/>
      <c r="H1" s="341"/>
      <c r="I1" s="341"/>
      <c r="J1" s="341"/>
      <c r="K1" s="342"/>
      <c r="L1" s="342"/>
      <c r="M1" s="342"/>
      <c r="N1" s="342"/>
      <c r="O1" s="342"/>
      <c r="P1" s="342"/>
      <c r="Q1" s="342"/>
      <c r="R1" s="342"/>
      <c r="S1" s="342"/>
      <c r="T1" s="342"/>
    </row>
    <row r="3" spans="1:20" ht="42.75" customHeight="1">
      <c r="A3" s="343" t="s">
        <v>0</v>
      </c>
      <c r="B3" s="343" t="s">
        <v>1</v>
      </c>
      <c r="C3" s="343" t="s">
        <v>2</v>
      </c>
      <c r="D3" s="343" t="s">
        <v>3</v>
      </c>
      <c r="E3" s="343" t="s">
        <v>4</v>
      </c>
      <c r="F3" s="343" t="s">
        <v>5</v>
      </c>
      <c r="G3" s="343" t="s">
        <v>6</v>
      </c>
      <c r="H3" s="343" t="s">
        <v>7</v>
      </c>
      <c r="I3" s="343" t="s">
        <v>8</v>
      </c>
      <c r="J3" s="345" t="s">
        <v>9</v>
      </c>
      <c r="K3" s="346"/>
      <c r="L3" s="343" t="s">
        <v>10</v>
      </c>
      <c r="M3" s="347" t="s">
        <v>11</v>
      </c>
      <c r="N3" s="348"/>
      <c r="O3" s="345" t="s">
        <v>12</v>
      </c>
      <c r="P3" s="346"/>
      <c r="Q3" s="349" t="s">
        <v>13</v>
      </c>
      <c r="R3" s="349"/>
      <c r="S3" s="351" t="s">
        <v>14</v>
      </c>
    </row>
    <row r="4" spans="1:20">
      <c r="A4" s="344"/>
      <c r="B4" s="344"/>
      <c r="C4" s="344"/>
      <c r="D4" s="344"/>
      <c r="E4" s="344"/>
      <c r="F4" s="344"/>
      <c r="G4" s="344"/>
      <c r="H4" s="344"/>
      <c r="I4" s="344"/>
      <c r="J4" s="85" t="s">
        <v>15</v>
      </c>
      <c r="K4" s="86" t="s">
        <v>16</v>
      </c>
      <c r="L4" s="344"/>
      <c r="M4" s="29">
        <v>2022</v>
      </c>
      <c r="N4" s="29">
        <v>2023</v>
      </c>
      <c r="O4" s="29">
        <v>2022</v>
      </c>
      <c r="P4" s="29">
        <v>2023</v>
      </c>
      <c r="Q4" s="29">
        <v>2022</v>
      </c>
      <c r="R4" s="29">
        <v>2023</v>
      </c>
      <c r="S4" s="352"/>
    </row>
    <row r="5" spans="1:20" ht="18" customHeight="1">
      <c r="A5" s="82" t="s">
        <v>17</v>
      </c>
      <c r="B5" s="81" t="s">
        <v>18</v>
      </c>
      <c r="C5" s="82" t="s">
        <v>19</v>
      </c>
      <c r="D5" s="82" t="s">
        <v>20</v>
      </c>
      <c r="E5" s="82" t="s">
        <v>21</v>
      </c>
      <c r="F5" s="82" t="s">
        <v>22</v>
      </c>
      <c r="G5" s="87" t="s">
        <v>23</v>
      </c>
      <c r="H5" s="82" t="s">
        <v>24</v>
      </c>
      <c r="I5" s="82" t="s">
        <v>25</v>
      </c>
      <c r="J5" s="82" t="s">
        <v>26</v>
      </c>
      <c r="K5" s="83" t="s">
        <v>27</v>
      </c>
      <c r="L5" s="82" t="s">
        <v>28</v>
      </c>
      <c r="M5" s="82" t="s">
        <v>29</v>
      </c>
      <c r="N5" s="82" t="s">
        <v>30</v>
      </c>
      <c r="O5" s="82" t="s">
        <v>31</v>
      </c>
      <c r="P5" s="82" t="s">
        <v>32</v>
      </c>
      <c r="Q5" s="82" t="s">
        <v>33</v>
      </c>
      <c r="R5" s="82" t="s">
        <v>34</v>
      </c>
      <c r="S5" s="84" t="s">
        <v>35</v>
      </c>
    </row>
    <row r="6" spans="1:20" s="80" customFormat="1" ht="276.75" customHeight="1">
      <c r="A6" s="106">
        <v>1</v>
      </c>
      <c r="B6" s="106" t="s">
        <v>72</v>
      </c>
      <c r="C6" s="106" t="s">
        <v>528</v>
      </c>
      <c r="D6" s="106" t="s">
        <v>391</v>
      </c>
      <c r="E6" s="106" t="s">
        <v>392</v>
      </c>
      <c r="F6" s="106" t="s">
        <v>202</v>
      </c>
      <c r="G6" s="116" t="s">
        <v>393</v>
      </c>
      <c r="H6" s="106" t="s">
        <v>394</v>
      </c>
      <c r="I6" s="106" t="s">
        <v>824</v>
      </c>
      <c r="J6" s="106" t="s">
        <v>395</v>
      </c>
      <c r="K6" s="106" t="s">
        <v>825</v>
      </c>
      <c r="L6" s="106" t="s">
        <v>527</v>
      </c>
      <c r="M6" s="106" t="s">
        <v>64</v>
      </c>
      <c r="N6" s="106" t="s">
        <v>64</v>
      </c>
      <c r="O6" s="117">
        <v>82000</v>
      </c>
      <c r="P6" s="117">
        <v>47000</v>
      </c>
      <c r="Q6" s="117">
        <f>O6</f>
        <v>82000</v>
      </c>
      <c r="R6" s="117">
        <v>47000</v>
      </c>
      <c r="S6" s="106" t="s">
        <v>526</v>
      </c>
    </row>
    <row r="7" spans="1:20" ht="408" customHeight="1">
      <c r="A7" s="106">
        <v>2</v>
      </c>
      <c r="B7" s="106" t="s">
        <v>59</v>
      </c>
      <c r="C7" s="106" t="s">
        <v>530</v>
      </c>
      <c r="D7" s="106" t="s">
        <v>60</v>
      </c>
      <c r="E7" s="106" t="s">
        <v>396</v>
      </c>
      <c r="F7" s="106" t="s">
        <v>202</v>
      </c>
      <c r="G7" s="116" t="s">
        <v>397</v>
      </c>
      <c r="H7" s="106" t="s">
        <v>529</v>
      </c>
      <c r="I7" s="106" t="s">
        <v>826</v>
      </c>
      <c r="J7" s="106" t="s">
        <v>398</v>
      </c>
      <c r="K7" s="106">
        <v>3</v>
      </c>
      <c r="L7" s="211" t="s">
        <v>399</v>
      </c>
      <c r="M7" s="106" t="s">
        <v>64</v>
      </c>
      <c r="N7" s="106" t="s">
        <v>64</v>
      </c>
      <c r="O7" s="117">
        <v>37000</v>
      </c>
      <c r="P7" s="117">
        <v>10000</v>
      </c>
      <c r="Q7" s="117">
        <f>O7</f>
        <v>37000</v>
      </c>
      <c r="R7" s="117">
        <v>10000</v>
      </c>
      <c r="S7" s="106" t="s">
        <v>526</v>
      </c>
    </row>
    <row r="8" spans="1:20" s="80" customFormat="1" ht="267.75" customHeight="1">
      <c r="A8" s="106">
        <v>3</v>
      </c>
      <c r="B8" s="106" t="s">
        <v>59</v>
      </c>
      <c r="C8" s="106" t="s">
        <v>632</v>
      </c>
      <c r="D8" s="106" t="s">
        <v>401</v>
      </c>
      <c r="E8" s="106" t="s">
        <v>402</v>
      </c>
      <c r="F8" s="106" t="s">
        <v>202</v>
      </c>
      <c r="G8" s="116" t="s">
        <v>403</v>
      </c>
      <c r="H8" s="106" t="s">
        <v>404</v>
      </c>
      <c r="I8" s="106" t="s">
        <v>827</v>
      </c>
      <c r="J8" s="106" t="s">
        <v>405</v>
      </c>
      <c r="K8" s="106" t="s">
        <v>828</v>
      </c>
      <c r="L8" s="106" t="s">
        <v>406</v>
      </c>
      <c r="M8" s="106" t="s">
        <v>64</v>
      </c>
      <c r="N8" s="106" t="s">
        <v>64</v>
      </c>
      <c r="O8" s="117">
        <v>5000</v>
      </c>
      <c r="P8" s="117">
        <v>12000</v>
      </c>
      <c r="Q8" s="117">
        <f>O8</f>
        <v>5000</v>
      </c>
      <c r="R8" s="117">
        <v>12000</v>
      </c>
      <c r="S8" s="106" t="s">
        <v>526</v>
      </c>
    </row>
    <row r="9" spans="1:20" ht="298.5" customHeight="1">
      <c r="A9" s="106">
        <v>4</v>
      </c>
      <c r="B9" s="106" t="s">
        <v>59</v>
      </c>
      <c r="C9" s="106" t="s">
        <v>829</v>
      </c>
      <c r="D9" s="106" t="s">
        <v>407</v>
      </c>
      <c r="E9" s="106" t="s">
        <v>531</v>
      </c>
      <c r="F9" s="106" t="s">
        <v>202</v>
      </c>
      <c r="G9" s="116" t="s">
        <v>408</v>
      </c>
      <c r="H9" s="106" t="s">
        <v>409</v>
      </c>
      <c r="I9" s="106" t="s">
        <v>410</v>
      </c>
      <c r="J9" s="106" t="s">
        <v>532</v>
      </c>
      <c r="K9" s="106">
        <v>100</v>
      </c>
      <c r="L9" s="106" t="s">
        <v>406</v>
      </c>
      <c r="M9" s="106" t="s">
        <v>64</v>
      </c>
      <c r="N9" s="106" t="s">
        <v>64</v>
      </c>
      <c r="O9" s="117">
        <v>0</v>
      </c>
      <c r="P9" s="117">
        <v>0</v>
      </c>
      <c r="Q9" s="117">
        <v>0</v>
      </c>
      <c r="R9" s="117">
        <v>0</v>
      </c>
      <c r="S9" s="106" t="s">
        <v>526</v>
      </c>
    </row>
    <row r="10" spans="1:20" ht="21" customHeight="1" thickBot="1">
      <c r="A10" s="112"/>
      <c r="B10" s="113"/>
      <c r="C10" s="113"/>
      <c r="D10" s="113"/>
      <c r="E10" s="113"/>
      <c r="F10" s="113"/>
      <c r="G10" s="113"/>
      <c r="H10" s="113"/>
      <c r="I10" s="113"/>
      <c r="J10" s="113"/>
      <c r="K10" s="112"/>
      <c r="L10" s="113"/>
      <c r="M10" s="112"/>
      <c r="N10" s="112"/>
      <c r="O10" s="114"/>
      <c r="P10" s="115"/>
      <c r="Q10" s="114"/>
      <c r="R10" s="115"/>
      <c r="S10" s="113"/>
    </row>
    <row r="11" spans="1:20" ht="28.5" customHeight="1">
      <c r="A11"/>
      <c r="B11"/>
      <c r="C11"/>
      <c r="D11"/>
      <c r="E11"/>
      <c r="F11"/>
      <c r="G11"/>
      <c r="H11"/>
      <c r="I11"/>
      <c r="J11"/>
      <c r="K11"/>
      <c r="L11"/>
      <c r="M11"/>
      <c r="N11" s="298"/>
      <c r="O11" s="299"/>
      <c r="P11" s="288" t="s">
        <v>36</v>
      </c>
      <c r="Q11" s="290" t="s">
        <v>37</v>
      </c>
      <c r="R11" s="291"/>
      <c r="S11" s="353" t="s">
        <v>375</v>
      </c>
    </row>
    <row r="12" spans="1:20" ht="28.5" customHeight="1">
      <c r="A12"/>
      <c r="B12"/>
      <c r="C12"/>
      <c r="D12"/>
      <c r="E12"/>
      <c r="F12"/>
      <c r="G12"/>
      <c r="H12"/>
      <c r="I12"/>
      <c r="J12"/>
      <c r="K12"/>
      <c r="L12"/>
      <c r="M12"/>
      <c r="N12" s="300"/>
      <c r="O12" s="301"/>
      <c r="P12" s="289"/>
      <c r="Q12" s="65">
        <v>2022</v>
      </c>
      <c r="R12" s="65">
        <v>2023</v>
      </c>
      <c r="S12" s="354"/>
    </row>
    <row r="13" spans="1:20" ht="31.5" customHeight="1" thickBot="1">
      <c r="N13" s="294" t="s">
        <v>38</v>
      </c>
      <c r="O13" s="350"/>
      <c r="P13" s="208">
        <v>4</v>
      </c>
      <c r="Q13" s="209">
        <f>Q9+Q8+Q7+Q6</f>
        <v>124000</v>
      </c>
      <c r="R13" s="209">
        <f>R9+R8+R7+R6</f>
        <v>69000</v>
      </c>
      <c r="S13" s="210">
        <f>Q13+R13</f>
        <v>193000</v>
      </c>
    </row>
    <row r="14" spans="1:20">
      <c r="M14" s="33"/>
    </row>
  </sheetData>
  <mergeCells count="21">
    <mergeCell ref="N13:O13"/>
    <mergeCell ref="S3:S4"/>
    <mergeCell ref="N11:O12"/>
    <mergeCell ref="P11:P12"/>
    <mergeCell ref="S11:S12"/>
    <mergeCell ref="Q11:R1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Zakresy nazwane</vt:lpstr>
      </vt:variant>
      <vt:variant>
        <vt:i4>2</vt:i4>
      </vt:variant>
    </vt:vector>
  </HeadingPairs>
  <TitlesOfParts>
    <vt:vector size="22" baseType="lpstr">
      <vt:lpstr>Podsumowanie</vt:lpstr>
      <vt:lpstr>SW dolnośląskiego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MRiRW</vt:lpstr>
      <vt:lpstr>ARiMR</vt:lpstr>
      <vt:lpstr>KOWR</vt:lpstr>
      <vt:lpstr>'SW łódzkiego'!Obszar_wydruku</vt:lpstr>
      <vt:lpstr>'SW małopolskiego'!Obszar_wydruku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cp:lastPrinted>2023-01-10T11:08:26Z</cp:lastPrinted>
  <dcterms:created xsi:type="dcterms:W3CDTF">2020-01-15T10:40:14Z</dcterms:created>
  <dcterms:modified xsi:type="dcterms:W3CDTF">2023-01-25T11:37:12Z</dcterms:modified>
</cp:coreProperties>
</file>