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k\Desktop\roczne za 2017\Dane z JW\"/>
    </mc:Choice>
  </mc:AlternateContent>
  <bookViews>
    <workbookView xWindow="0" yWindow="0" windowWidth="28800" windowHeight="12210"/>
  </bookViews>
  <sheets>
    <sheet name="Informacja zbiorcza" sheetId="3" r:id="rId1"/>
    <sheet name="Działania" sheetId="2" r:id="rId2"/>
    <sheet name="Priorytety" sheetId="1" r:id="rId3"/>
  </sheets>
  <definedNames>
    <definedName name="_01d">'Informacja zbiorcza'!$A$5</definedName>
    <definedName name="_01p">'Informacja zbiorcza'!$A$39</definedName>
    <definedName name="_02d">'Informacja zbiorcza'!$A$78</definedName>
    <definedName name="_02p">'Informacja zbiorcza'!$A$112</definedName>
    <definedName name="_03d">'Informacja zbiorcza'!$A$145</definedName>
    <definedName name="_03p">'Informacja zbiorcza'!$A$179</definedName>
    <definedName name="_04d">'Informacja zbiorcza'!$A$219</definedName>
    <definedName name="_04p">'Informacja zbiorcza'!$A$253</definedName>
    <definedName name="_05d">'Informacja zbiorcza'!$A$284</definedName>
    <definedName name="_05p">'Informacja zbiorcza'!$A$318</definedName>
    <definedName name="_06d">'Informacja zbiorcza'!$A$350</definedName>
    <definedName name="_06p">'Informacja zbiorcza'!$A$384</definedName>
    <definedName name="_07d">'Informacja zbiorcza'!$A$418</definedName>
    <definedName name="_07p">'Informacja zbiorcza'!$A$452</definedName>
    <definedName name="_08d">'Informacja zbiorcza'!$A$489</definedName>
    <definedName name="_08p">'Informacja zbiorcza'!$A$523</definedName>
    <definedName name="_09d">'Informacja zbiorcza'!$A$554</definedName>
    <definedName name="_09p">'Informacja zbiorcza'!$A$588</definedName>
    <definedName name="_10d">'Informacja zbiorcza'!$A$620</definedName>
    <definedName name="_10p">'Informacja zbiorcza'!$A$654</definedName>
    <definedName name="_11d">'Informacja zbiorcza'!$A$686</definedName>
    <definedName name="_11p">'Informacja zbiorcza'!$A$720</definedName>
    <definedName name="_12d">'Informacja zbiorcza'!$A$754</definedName>
    <definedName name="_12p">'Informacja zbiorcza'!$A$788</definedName>
    <definedName name="_13d">'Informacja zbiorcza'!$A$830</definedName>
    <definedName name="_13p">'Informacja zbiorcza'!$A$864</definedName>
    <definedName name="_14d">'Informacja zbiorcza'!$A$899</definedName>
    <definedName name="_14p">'Informacja zbiorcza'!$A$933</definedName>
    <definedName name="_15d">'Informacja zbiorcza'!$A$966</definedName>
    <definedName name="_15p">'Informacja zbiorcza'!$A$1000</definedName>
    <definedName name="_16d">'Informacja zbiorcza'!$A$1032</definedName>
    <definedName name="_16p">'Informacja zbiorcza'!$A$1066</definedName>
    <definedName name="_17d">'Informacja zbiorcza'!$A$1100</definedName>
    <definedName name="_17p">'Informacja zbiorcza'!$A$1134</definedName>
    <definedName name="_18d">'Informacja zbiorcza'!$A$1165</definedName>
    <definedName name="_18p">'Informacja zbiorcza'!$A$1199</definedName>
    <definedName name="_19d">'Informacja zbiorcza'!$A$1230</definedName>
    <definedName name="_19p">'Informacja zbiorcza'!$A$1264</definedName>
    <definedName name="_20d">'Informacja zbiorcza'!$A$1296</definedName>
    <definedName name="_20p">'Informacja zbiorcza'!$A$1330</definedName>
    <definedName name="_21d">'Informacja zbiorcza'!$A$1366</definedName>
    <definedName name="_21p">'Informacja zbiorcza'!$A$1400</definedName>
    <definedName name="_22d">'Informacja zbiorcza'!$A$1432</definedName>
    <definedName name="_22p">'Informacja zbiorcza'!$A$1466</definedName>
    <definedName name="_23d">'Informacja zbiorcza'!$A$1501</definedName>
    <definedName name="_23p">'Informacja zbiorcza'!$A$1535</definedName>
    <definedName name="_24d">'Informacja zbiorcza'!$A$1567</definedName>
    <definedName name="_24p">'Informacja zbiorcza'!$A$1601</definedName>
    <definedName name="_25d">'Informacja zbiorcza'!$A$1633</definedName>
    <definedName name="_25p">'Informacja zbiorcza'!$A$1667</definedName>
    <definedName name="_26d">'Informacja zbiorcza'!$A$1699</definedName>
    <definedName name="_26p">'Informacja zbiorcza'!$A$1733</definedName>
    <definedName name="_27d">'Informacja zbiorcza'!$A$1768</definedName>
    <definedName name="_27p">'Informacja zbiorcza'!$A$1802</definedName>
    <definedName name="_28d">'Informacja zbiorcza'!$A$1838</definedName>
    <definedName name="_28p">'Informacja zbiorcza'!$A$1872</definedName>
    <definedName name="_29d">'Informacja zbiorcza'!$A$1905</definedName>
    <definedName name="_29p">'Informacja zbiorcza'!$A$1939</definedName>
    <definedName name="_30d">'Informacja zbiorcza'!$A$1970</definedName>
    <definedName name="_30p">'Informacja zbiorcza'!$A$2004</definedName>
    <definedName name="_31d">'Informacja zbiorcza'!$A$2049</definedName>
    <definedName name="_31p">'Informacja zbiorcza'!$A$2083</definedName>
    <definedName name="_32d">'Informacja zbiorcza'!$A$2116</definedName>
    <definedName name="_32p">'Informacja zbiorcza'!$A$2150</definedName>
    <definedName name="_33d">'Informacja zbiorcza'!$A$2184</definedName>
    <definedName name="_33p">'Informacja zbiorcza'!$A$2218</definedName>
    <definedName name="_34d">'Informacja zbiorcza'!$A$2255</definedName>
    <definedName name="_34p">'Informacja zbiorcza'!$A$2289</definedName>
    <definedName name="_35d">'Informacja zbiorcza'!$A$2324</definedName>
    <definedName name="_35p">'Informacja zbiorcza'!$A$2358</definedName>
    <definedName name="_36d">'Informacja zbiorcza'!$A$2391</definedName>
    <definedName name="_36p">'Informacja zbiorcza'!$A$2425</definedName>
    <definedName name="_Sumad">'Informacja zbiorcza'!$A$2459</definedName>
    <definedName name="_Sumap">'Informacja zbiorcza'!$A$2493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99" i="3" l="1"/>
  <c r="C2499" i="3"/>
  <c r="AK2506" i="3"/>
  <c r="AJ2506" i="3"/>
  <c r="AI2506" i="3"/>
  <c r="AH2506" i="3"/>
  <c r="AG2506" i="3"/>
  <c r="AB2506" i="3"/>
  <c r="AA2506" i="3"/>
  <c r="T2506" i="3"/>
  <c r="S2506" i="3"/>
  <c r="N2506" i="3"/>
  <c r="M2506" i="3"/>
  <c r="AK2505" i="3"/>
  <c r="AJ2505" i="3"/>
  <c r="AI2505" i="3"/>
  <c r="AH2505" i="3"/>
  <c r="AG2505" i="3"/>
  <c r="AB2505" i="3"/>
  <c r="AA2505" i="3"/>
  <c r="T2505" i="3"/>
  <c r="S2505" i="3"/>
  <c r="N2505" i="3"/>
  <c r="M2505" i="3"/>
  <c r="AK2504" i="3"/>
  <c r="AJ2504" i="3"/>
  <c r="AI2504" i="3"/>
  <c r="AH2504" i="3"/>
  <c r="AG2504" i="3"/>
  <c r="AB2504" i="3"/>
  <c r="AA2504" i="3"/>
  <c r="T2504" i="3"/>
  <c r="S2504" i="3"/>
  <c r="N2504" i="3"/>
  <c r="M2504" i="3"/>
  <c r="AK2503" i="3"/>
  <c r="AJ2503" i="3"/>
  <c r="AI2503" i="3"/>
  <c r="AH2503" i="3"/>
  <c r="AG2503" i="3"/>
  <c r="AB2503" i="3"/>
  <c r="AA2503" i="3"/>
  <c r="T2503" i="3"/>
  <c r="S2503" i="3"/>
  <c r="N2503" i="3"/>
  <c r="M2503" i="3"/>
  <c r="AK2502" i="3"/>
  <c r="AJ2502" i="3"/>
  <c r="AI2502" i="3"/>
  <c r="AH2502" i="3"/>
  <c r="AG2502" i="3"/>
  <c r="AB2502" i="3"/>
  <c r="AA2502" i="3"/>
  <c r="T2502" i="3"/>
  <c r="S2502" i="3"/>
  <c r="N2502" i="3"/>
  <c r="M2502" i="3"/>
  <c r="AK2501" i="3"/>
  <c r="AJ2501" i="3"/>
  <c r="AI2501" i="3"/>
  <c r="AH2501" i="3"/>
  <c r="AG2501" i="3"/>
  <c r="AB2501" i="3"/>
  <c r="AA2501" i="3"/>
  <c r="T2501" i="3"/>
  <c r="S2501" i="3"/>
  <c r="N2501" i="3"/>
  <c r="M2501" i="3"/>
  <c r="AK2500" i="3"/>
  <c r="AJ2500" i="3"/>
  <c r="AI2500" i="3"/>
  <c r="AH2500" i="3"/>
  <c r="AG2500" i="3"/>
  <c r="AB2500" i="3"/>
  <c r="AA2500" i="3"/>
  <c r="T2500" i="3"/>
  <c r="S2500" i="3"/>
  <c r="N2500" i="3"/>
  <c r="M2500" i="3"/>
  <c r="AK2499" i="3"/>
  <c r="AJ2499" i="3"/>
  <c r="AI2499" i="3"/>
  <c r="AH2499" i="3"/>
  <c r="AG2499" i="3"/>
  <c r="AB2499" i="3"/>
  <c r="AA2499" i="3"/>
  <c r="T2499" i="3"/>
  <c r="S2499" i="3"/>
  <c r="N2499" i="3"/>
  <c r="M2499" i="3"/>
  <c r="D2466" i="3"/>
  <c r="C2466" i="3"/>
  <c r="AL2478" i="3"/>
  <c r="AJ2478" i="3"/>
  <c r="AI2478" i="3"/>
  <c r="AH2478" i="3"/>
  <c r="AG2478" i="3"/>
  <c r="AB2478" i="3"/>
  <c r="AA2478" i="3"/>
  <c r="T2478" i="3"/>
  <c r="S2478" i="3"/>
  <c r="N2478" i="3"/>
  <c r="M2478" i="3"/>
  <c r="AL2477" i="3"/>
  <c r="AJ2477" i="3"/>
  <c r="AI2477" i="3"/>
  <c r="AH2477" i="3"/>
  <c r="AG2477" i="3"/>
  <c r="AB2477" i="3"/>
  <c r="AA2477" i="3"/>
  <c r="T2477" i="3"/>
  <c r="S2477" i="3"/>
  <c r="N2477" i="3"/>
  <c r="M2477" i="3"/>
  <c r="AL2476" i="3"/>
  <c r="AJ2476" i="3"/>
  <c r="AI2476" i="3"/>
  <c r="AH2476" i="3"/>
  <c r="AG2476" i="3"/>
  <c r="AB2476" i="3"/>
  <c r="AA2476" i="3"/>
  <c r="T2476" i="3"/>
  <c r="S2476" i="3"/>
  <c r="N2476" i="3"/>
  <c r="M2476" i="3"/>
  <c r="AL2475" i="3"/>
  <c r="AJ2475" i="3"/>
  <c r="AI2475" i="3"/>
  <c r="AH2475" i="3"/>
  <c r="AG2475" i="3"/>
  <c r="AB2475" i="3"/>
  <c r="AA2475" i="3"/>
  <c r="T2475" i="3"/>
  <c r="S2475" i="3"/>
  <c r="N2475" i="3"/>
  <c r="M2475" i="3"/>
  <c r="AL2474" i="3"/>
  <c r="AJ2474" i="3"/>
  <c r="AI2474" i="3"/>
  <c r="AH2474" i="3"/>
  <c r="AG2474" i="3"/>
  <c r="AB2474" i="3"/>
  <c r="AA2474" i="3"/>
  <c r="T2474" i="3"/>
  <c r="S2474" i="3"/>
  <c r="N2474" i="3"/>
  <c r="M2474" i="3"/>
  <c r="AL2473" i="3"/>
  <c r="AK2473" i="3"/>
  <c r="AH2473" i="3"/>
  <c r="AG2473" i="3"/>
  <c r="AB2473" i="3"/>
  <c r="AA2473" i="3"/>
  <c r="T2473" i="3"/>
  <c r="S2473" i="3"/>
  <c r="N2473" i="3"/>
  <c r="M2473" i="3"/>
  <c r="AL2472" i="3"/>
  <c r="AJ2472" i="3"/>
  <c r="AI2472" i="3"/>
  <c r="AH2472" i="3"/>
  <c r="AG2472" i="3"/>
  <c r="AB2472" i="3"/>
  <c r="AA2472" i="3"/>
  <c r="T2472" i="3"/>
  <c r="S2472" i="3"/>
  <c r="N2472" i="3"/>
  <c r="M2472" i="3"/>
  <c r="AL2471" i="3"/>
  <c r="AJ2471" i="3"/>
  <c r="AI2471" i="3"/>
  <c r="AI2479" i="3" s="1"/>
  <c r="AH2471" i="3"/>
  <c r="AG2471" i="3"/>
  <c r="AB2471" i="3"/>
  <c r="AA2471" i="3"/>
  <c r="T2471" i="3"/>
  <c r="S2471" i="3"/>
  <c r="N2471" i="3"/>
  <c r="M2471" i="3"/>
  <c r="AL2470" i="3"/>
  <c r="AJ2470" i="3"/>
  <c r="AI2470" i="3"/>
  <c r="AH2470" i="3"/>
  <c r="AG2470" i="3"/>
  <c r="AB2470" i="3"/>
  <c r="AA2470" i="3"/>
  <c r="T2470" i="3"/>
  <c r="S2470" i="3"/>
  <c r="N2470" i="3"/>
  <c r="M2470" i="3"/>
  <c r="AL2469" i="3"/>
  <c r="AJ2469" i="3"/>
  <c r="AI2469" i="3"/>
  <c r="AH2469" i="3"/>
  <c r="AG2469" i="3"/>
  <c r="AB2469" i="3"/>
  <c r="AA2469" i="3"/>
  <c r="T2469" i="3"/>
  <c r="S2469" i="3"/>
  <c r="N2469" i="3"/>
  <c r="M2469" i="3"/>
  <c r="AL2468" i="3"/>
  <c r="AJ2468" i="3"/>
  <c r="AJ2479" i="3" s="1"/>
  <c r="AI2468" i="3"/>
  <c r="AH2468" i="3"/>
  <c r="AG2468" i="3"/>
  <c r="AB2468" i="3"/>
  <c r="AA2468" i="3"/>
  <c r="T2468" i="3"/>
  <c r="S2468" i="3"/>
  <c r="N2468" i="3"/>
  <c r="M2468" i="3"/>
  <c r="AL2467" i="3"/>
  <c r="AJ2467" i="3"/>
  <c r="AI2467" i="3"/>
  <c r="AH2467" i="3"/>
  <c r="AG2467" i="3"/>
  <c r="AB2467" i="3"/>
  <c r="AA2467" i="3"/>
  <c r="T2467" i="3"/>
  <c r="S2467" i="3"/>
  <c r="N2467" i="3"/>
  <c r="M2467" i="3"/>
  <c r="AL2466" i="3"/>
  <c r="AJ2466" i="3"/>
  <c r="AI2466" i="3"/>
  <c r="AH2466" i="3"/>
  <c r="AG2466" i="3"/>
  <c r="AB2466" i="3"/>
  <c r="AA2466" i="3"/>
  <c r="T2466" i="3"/>
  <c r="S2466" i="3"/>
  <c r="N2466" i="3"/>
  <c r="M2466" i="3"/>
  <c r="D2431" i="3"/>
  <c r="C2431" i="3"/>
  <c r="AI2442" i="3" s="1"/>
  <c r="AJ2442" i="3"/>
  <c r="AH2442" i="3"/>
  <c r="AK2442" i="3" s="1"/>
  <c r="AG2442" i="3"/>
  <c r="AB2442" i="3"/>
  <c r="AA2442" i="3"/>
  <c r="T2442" i="3"/>
  <c r="T2443" i="3" s="1"/>
  <c r="S2442" i="3"/>
  <c r="N2442" i="3"/>
  <c r="M2442" i="3"/>
  <c r="AJ2441" i="3"/>
  <c r="AI2441" i="3"/>
  <c r="AH2441" i="3"/>
  <c r="AK2441" i="3" s="1"/>
  <c r="AG2441" i="3"/>
  <c r="AG2443" i="3" s="1"/>
  <c r="AB2441" i="3"/>
  <c r="AA2441" i="3"/>
  <c r="T2441" i="3"/>
  <c r="S2441" i="3"/>
  <c r="N2441" i="3"/>
  <c r="M2441" i="3"/>
  <c r="AJ2440" i="3"/>
  <c r="AI2440" i="3"/>
  <c r="AG2440" i="3"/>
  <c r="AB2440" i="3"/>
  <c r="AH2440" i="3" s="1"/>
  <c r="AK2440" i="3" s="1"/>
  <c r="AA2440" i="3"/>
  <c r="T2440" i="3"/>
  <c r="S2440" i="3"/>
  <c r="N2440" i="3"/>
  <c r="N2443" i="3" s="1"/>
  <c r="M2440" i="3"/>
  <c r="AJ2439" i="3"/>
  <c r="AI2439" i="3"/>
  <c r="AG2439" i="3"/>
  <c r="AB2439" i="3"/>
  <c r="AH2439" i="3" s="1"/>
  <c r="AK2439" i="3" s="1"/>
  <c r="AA2439" i="3"/>
  <c r="T2439" i="3"/>
  <c r="S2439" i="3"/>
  <c r="N2439" i="3"/>
  <c r="M2439" i="3"/>
  <c r="AJ2431" i="3"/>
  <c r="AI2431" i="3"/>
  <c r="AH2431" i="3"/>
  <c r="AG2431" i="3"/>
  <c r="AB2431" i="3"/>
  <c r="AA2431" i="3"/>
  <c r="T2431" i="3"/>
  <c r="S2431" i="3"/>
  <c r="N2431" i="3"/>
  <c r="M2431" i="3"/>
  <c r="M2443" i="3" s="1"/>
  <c r="AG2402" i="3"/>
  <c r="AB2402" i="3"/>
  <c r="AH2402" i="3" s="1"/>
  <c r="AH2411" i="3" s="1"/>
  <c r="AA2402" i="3"/>
  <c r="T2402" i="3"/>
  <c r="S2402" i="3"/>
  <c r="N2402" i="3"/>
  <c r="N2411" i="3" s="1"/>
  <c r="C2398" i="3" s="1"/>
  <c r="M2402" i="3"/>
  <c r="AH2399" i="3"/>
  <c r="AG2399" i="3"/>
  <c r="AB2399" i="3"/>
  <c r="AA2399" i="3"/>
  <c r="T2399" i="3"/>
  <c r="T2411" i="3" s="1"/>
  <c r="S2399" i="3"/>
  <c r="S2411" i="3" s="1"/>
  <c r="N2399" i="3"/>
  <c r="M2399" i="3"/>
  <c r="AG2373" i="3"/>
  <c r="AB2373" i="3"/>
  <c r="AA2373" i="3"/>
  <c r="T2373" i="3"/>
  <c r="S2373" i="3"/>
  <c r="N2373" i="3"/>
  <c r="M2373" i="3"/>
  <c r="AG2372" i="3"/>
  <c r="AB2372" i="3"/>
  <c r="AH2372" i="3" s="1"/>
  <c r="AA2372" i="3"/>
  <c r="T2372" i="3"/>
  <c r="S2372" i="3"/>
  <c r="N2372" i="3"/>
  <c r="M2372" i="3"/>
  <c r="M2374" i="3" s="1"/>
  <c r="AG2365" i="3"/>
  <c r="AB2365" i="3"/>
  <c r="AH2365" i="3" s="1"/>
  <c r="AA2365" i="3"/>
  <c r="T2365" i="3"/>
  <c r="S2365" i="3"/>
  <c r="S2374" i="3" s="1"/>
  <c r="N2365" i="3"/>
  <c r="N2374" i="3" s="1"/>
  <c r="C2364" i="3" s="1"/>
  <c r="M2365" i="3"/>
  <c r="AH2364" i="3"/>
  <c r="AG2364" i="3"/>
  <c r="AB2364" i="3"/>
  <c r="AA2364" i="3"/>
  <c r="AA2374" i="3" s="1"/>
  <c r="T2364" i="3"/>
  <c r="S2364" i="3"/>
  <c r="N2364" i="3"/>
  <c r="M2364" i="3"/>
  <c r="AG2335" i="3"/>
  <c r="AB2335" i="3"/>
  <c r="AH2335" i="3" s="1"/>
  <c r="AA2335" i="3"/>
  <c r="T2335" i="3"/>
  <c r="S2335" i="3"/>
  <c r="N2335" i="3"/>
  <c r="M2335" i="3"/>
  <c r="AG2332" i="3"/>
  <c r="AB2332" i="3"/>
  <c r="AH2332" i="3" s="1"/>
  <c r="AA2332" i="3"/>
  <c r="T2332" i="3"/>
  <c r="S2332" i="3"/>
  <c r="S2344" i="3" s="1"/>
  <c r="N2332" i="3"/>
  <c r="M2332" i="3"/>
  <c r="AG2306" i="3"/>
  <c r="AB2306" i="3"/>
  <c r="AH2306" i="3" s="1"/>
  <c r="AA2306" i="3"/>
  <c r="T2306" i="3"/>
  <c r="S2306" i="3"/>
  <c r="N2306" i="3"/>
  <c r="M2306" i="3"/>
  <c r="AG2305" i="3"/>
  <c r="AB2305" i="3"/>
  <c r="AH2305" i="3" s="1"/>
  <c r="AA2305" i="3"/>
  <c r="T2305" i="3"/>
  <c r="S2305" i="3"/>
  <c r="N2305" i="3"/>
  <c r="M2305" i="3"/>
  <c r="AG2304" i="3"/>
  <c r="AB2304" i="3"/>
  <c r="AH2304" i="3" s="1"/>
  <c r="AA2304" i="3"/>
  <c r="T2304" i="3"/>
  <c r="S2304" i="3"/>
  <c r="N2304" i="3"/>
  <c r="M2304" i="3"/>
  <c r="AG2303" i="3"/>
  <c r="AB2303" i="3"/>
  <c r="AA2303" i="3"/>
  <c r="T2303" i="3"/>
  <c r="S2303" i="3"/>
  <c r="N2303" i="3"/>
  <c r="M2303" i="3"/>
  <c r="AG2295" i="3"/>
  <c r="AB2295" i="3"/>
  <c r="AH2295" i="3" s="1"/>
  <c r="AA2295" i="3"/>
  <c r="T2295" i="3"/>
  <c r="S2295" i="3"/>
  <c r="N2295" i="3"/>
  <c r="M2295" i="3"/>
  <c r="AG2266" i="3"/>
  <c r="AB2266" i="3"/>
  <c r="AH2266" i="3" s="1"/>
  <c r="AA2266" i="3"/>
  <c r="T2266" i="3"/>
  <c r="S2266" i="3"/>
  <c r="N2266" i="3"/>
  <c r="M2266" i="3"/>
  <c r="AG2263" i="3"/>
  <c r="AB2263" i="3"/>
  <c r="AH2263" i="3" s="1"/>
  <c r="AA2263" i="3"/>
  <c r="T2263" i="3"/>
  <c r="S2263" i="3"/>
  <c r="N2263" i="3"/>
  <c r="M2263" i="3"/>
  <c r="AG2237" i="3"/>
  <c r="AB2237" i="3"/>
  <c r="AH2237" i="3" s="1"/>
  <c r="AA2237" i="3"/>
  <c r="T2237" i="3"/>
  <c r="S2237" i="3"/>
  <c r="N2237" i="3"/>
  <c r="M2237" i="3"/>
  <c r="AG2236" i="3"/>
  <c r="AB2236" i="3"/>
  <c r="AH2236" i="3" s="1"/>
  <c r="AA2236" i="3"/>
  <c r="T2236" i="3"/>
  <c r="S2236" i="3"/>
  <c r="N2236" i="3"/>
  <c r="M2236" i="3"/>
  <c r="AG2235" i="3"/>
  <c r="AB2235" i="3"/>
  <c r="AH2235" i="3" s="1"/>
  <c r="AA2235" i="3"/>
  <c r="T2235" i="3"/>
  <c r="S2235" i="3"/>
  <c r="N2235" i="3"/>
  <c r="M2235" i="3"/>
  <c r="AG2234" i="3"/>
  <c r="AB2234" i="3"/>
  <c r="AH2234" i="3" s="1"/>
  <c r="AA2234" i="3"/>
  <c r="T2234" i="3"/>
  <c r="S2234" i="3"/>
  <c r="N2234" i="3"/>
  <c r="M2234" i="3"/>
  <c r="AG2233" i="3"/>
  <c r="AB2233" i="3"/>
  <c r="AH2233" i="3" s="1"/>
  <c r="AA2233" i="3"/>
  <c r="T2233" i="3"/>
  <c r="S2233" i="3"/>
  <c r="N2233" i="3"/>
  <c r="M2233" i="3"/>
  <c r="AG2232" i="3"/>
  <c r="AB2232" i="3"/>
  <c r="AH2232" i="3" s="1"/>
  <c r="AA2232" i="3"/>
  <c r="T2232" i="3"/>
  <c r="S2232" i="3"/>
  <c r="N2232" i="3"/>
  <c r="M2232" i="3"/>
  <c r="AG2224" i="3"/>
  <c r="AB2224" i="3"/>
  <c r="AA2224" i="3"/>
  <c r="T2224" i="3"/>
  <c r="S2224" i="3"/>
  <c r="N2224" i="3"/>
  <c r="M2224" i="3"/>
  <c r="AG2195" i="3"/>
  <c r="AB2195" i="3"/>
  <c r="AH2195" i="3" s="1"/>
  <c r="AA2195" i="3"/>
  <c r="T2195" i="3"/>
  <c r="S2195" i="3"/>
  <c r="N2195" i="3"/>
  <c r="M2195" i="3"/>
  <c r="AG2192" i="3"/>
  <c r="AB2192" i="3"/>
  <c r="AH2192" i="3" s="1"/>
  <c r="AA2192" i="3"/>
  <c r="T2192" i="3"/>
  <c r="T2204" i="3" s="1"/>
  <c r="S2192" i="3"/>
  <c r="N2192" i="3"/>
  <c r="M2192" i="3"/>
  <c r="AG2166" i="3"/>
  <c r="AB2166" i="3"/>
  <c r="AH2166" i="3" s="1"/>
  <c r="AA2166" i="3"/>
  <c r="T2166" i="3"/>
  <c r="S2166" i="3"/>
  <c r="N2166" i="3"/>
  <c r="M2166" i="3"/>
  <c r="AG2165" i="3"/>
  <c r="AB2165" i="3"/>
  <c r="AH2165" i="3" s="1"/>
  <c r="AA2165" i="3"/>
  <c r="T2165" i="3"/>
  <c r="S2165" i="3"/>
  <c r="N2165" i="3"/>
  <c r="M2165" i="3"/>
  <c r="AG2164" i="3"/>
  <c r="AB2164" i="3"/>
  <c r="AH2164" i="3" s="1"/>
  <c r="AA2164" i="3"/>
  <c r="T2164" i="3"/>
  <c r="S2164" i="3"/>
  <c r="N2164" i="3"/>
  <c r="M2164" i="3"/>
  <c r="AG2158" i="3"/>
  <c r="AB2158" i="3"/>
  <c r="AA2158" i="3"/>
  <c r="T2158" i="3"/>
  <c r="S2158" i="3"/>
  <c r="N2158" i="3"/>
  <c r="M2158" i="3"/>
  <c r="AG2156" i="3"/>
  <c r="AB2156" i="3"/>
  <c r="AH2156" i="3" s="1"/>
  <c r="AA2156" i="3"/>
  <c r="T2156" i="3"/>
  <c r="S2156" i="3"/>
  <c r="N2156" i="3"/>
  <c r="M2156" i="3"/>
  <c r="AG2127" i="3"/>
  <c r="AB2127" i="3"/>
  <c r="AH2127" i="3" s="1"/>
  <c r="AA2127" i="3"/>
  <c r="T2127" i="3"/>
  <c r="S2127" i="3"/>
  <c r="N2127" i="3"/>
  <c r="M2127" i="3"/>
  <c r="AG2124" i="3"/>
  <c r="AB2124" i="3"/>
  <c r="AH2124" i="3" s="1"/>
  <c r="AA2124" i="3"/>
  <c r="AA2136" i="3" s="1"/>
  <c r="T2124" i="3"/>
  <c r="S2124" i="3"/>
  <c r="N2124" i="3"/>
  <c r="M2124" i="3"/>
  <c r="M2136" i="3" s="1"/>
  <c r="AG2098" i="3"/>
  <c r="AB2098" i="3"/>
  <c r="AH2098" i="3" s="1"/>
  <c r="AA2098" i="3"/>
  <c r="T2098" i="3"/>
  <c r="S2098" i="3"/>
  <c r="N2098" i="3"/>
  <c r="M2098" i="3"/>
  <c r="AG2097" i="3"/>
  <c r="AB2097" i="3"/>
  <c r="AH2097" i="3" s="1"/>
  <c r="AA2097" i="3"/>
  <c r="T2097" i="3"/>
  <c r="S2097" i="3"/>
  <c r="N2097" i="3"/>
  <c r="M2097" i="3"/>
  <c r="AG2089" i="3"/>
  <c r="AB2089" i="3"/>
  <c r="AH2089" i="3" s="1"/>
  <c r="AA2089" i="3"/>
  <c r="T2089" i="3"/>
  <c r="S2089" i="3"/>
  <c r="N2089" i="3"/>
  <c r="M2089" i="3"/>
  <c r="AG2060" i="3"/>
  <c r="AB2060" i="3"/>
  <c r="AH2060" i="3" s="1"/>
  <c r="AA2060" i="3"/>
  <c r="T2060" i="3"/>
  <c r="S2060" i="3"/>
  <c r="N2060" i="3"/>
  <c r="N2069" i="3" s="1"/>
  <c r="C2056" i="3" s="1"/>
  <c r="M2060" i="3"/>
  <c r="AG2057" i="3"/>
  <c r="AB2057" i="3"/>
  <c r="AA2057" i="3"/>
  <c r="T2057" i="3"/>
  <c r="S2057" i="3"/>
  <c r="N2057" i="3"/>
  <c r="M2057" i="3"/>
  <c r="AG2031" i="3"/>
  <c r="AB2031" i="3"/>
  <c r="AH2031" i="3" s="1"/>
  <c r="AA2031" i="3"/>
  <c r="T2031" i="3"/>
  <c r="S2031" i="3"/>
  <c r="N2031" i="3"/>
  <c r="M2031" i="3"/>
  <c r="AG2030" i="3"/>
  <c r="AB2030" i="3"/>
  <c r="AH2030" i="3" s="1"/>
  <c r="AA2030" i="3"/>
  <c r="T2030" i="3"/>
  <c r="S2030" i="3"/>
  <c r="N2030" i="3"/>
  <c r="M2030" i="3"/>
  <c r="AG2029" i="3"/>
  <c r="AB2029" i="3"/>
  <c r="AH2029" i="3" s="1"/>
  <c r="AA2029" i="3"/>
  <c r="T2029" i="3"/>
  <c r="S2029" i="3"/>
  <c r="N2029" i="3"/>
  <c r="M2029" i="3"/>
  <c r="AG2028" i="3"/>
  <c r="AB2028" i="3"/>
  <c r="AH2028" i="3" s="1"/>
  <c r="AA2028" i="3"/>
  <c r="T2028" i="3"/>
  <c r="S2028" i="3"/>
  <c r="N2028" i="3"/>
  <c r="M2028" i="3"/>
  <c r="AG2027" i="3"/>
  <c r="AB2027" i="3"/>
  <c r="AH2027" i="3" s="1"/>
  <c r="AA2027" i="3"/>
  <c r="T2027" i="3"/>
  <c r="S2027" i="3"/>
  <c r="N2027" i="3"/>
  <c r="M2027" i="3"/>
  <c r="AG2026" i="3"/>
  <c r="AB2026" i="3"/>
  <c r="AH2026" i="3" s="1"/>
  <c r="AA2026" i="3"/>
  <c r="T2026" i="3"/>
  <c r="S2026" i="3"/>
  <c r="N2026" i="3"/>
  <c r="M2026" i="3"/>
  <c r="AG2025" i="3"/>
  <c r="AB2025" i="3"/>
  <c r="AH2025" i="3" s="1"/>
  <c r="AA2025" i="3"/>
  <c r="T2025" i="3"/>
  <c r="S2025" i="3"/>
  <c r="N2025" i="3"/>
  <c r="M2025" i="3"/>
  <c r="AG2024" i="3"/>
  <c r="AB2024" i="3"/>
  <c r="AH2024" i="3" s="1"/>
  <c r="AA2024" i="3"/>
  <c r="T2024" i="3"/>
  <c r="S2024" i="3"/>
  <c r="N2024" i="3"/>
  <c r="M2024" i="3"/>
  <c r="AG2023" i="3"/>
  <c r="AB2023" i="3"/>
  <c r="AH2023" i="3" s="1"/>
  <c r="AA2023" i="3"/>
  <c r="T2023" i="3"/>
  <c r="S2023" i="3"/>
  <c r="N2023" i="3"/>
  <c r="M2023" i="3"/>
  <c r="AG2022" i="3"/>
  <c r="AB2022" i="3"/>
  <c r="AH2022" i="3" s="1"/>
  <c r="AA2022" i="3"/>
  <c r="T2022" i="3"/>
  <c r="S2022" i="3"/>
  <c r="N2022" i="3"/>
  <c r="M2022" i="3"/>
  <c r="AG2021" i="3"/>
  <c r="AB2021" i="3"/>
  <c r="AH2021" i="3" s="1"/>
  <c r="AA2021" i="3"/>
  <c r="T2021" i="3"/>
  <c r="S2021" i="3"/>
  <c r="N2021" i="3"/>
  <c r="M2021" i="3"/>
  <c r="AG2020" i="3"/>
  <c r="AB2020" i="3"/>
  <c r="AH2020" i="3" s="1"/>
  <c r="AA2020" i="3"/>
  <c r="T2020" i="3"/>
  <c r="S2020" i="3"/>
  <c r="N2020" i="3"/>
  <c r="M2020" i="3"/>
  <c r="AG2019" i="3"/>
  <c r="AB2019" i="3"/>
  <c r="AH2019" i="3" s="1"/>
  <c r="AA2019" i="3"/>
  <c r="T2019" i="3"/>
  <c r="S2019" i="3"/>
  <c r="N2019" i="3"/>
  <c r="M2019" i="3"/>
  <c r="AG2018" i="3"/>
  <c r="AB2018" i="3"/>
  <c r="AH2018" i="3" s="1"/>
  <c r="AA2018" i="3"/>
  <c r="T2018" i="3"/>
  <c r="S2018" i="3"/>
  <c r="N2018" i="3"/>
  <c r="M2018" i="3"/>
  <c r="AG2012" i="3"/>
  <c r="AB2012" i="3"/>
  <c r="AA2012" i="3"/>
  <c r="T2012" i="3"/>
  <c r="S2012" i="3"/>
  <c r="N2012" i="3"/>
  <c r="M2012" i="3"/>
  <c r="AG2011" i="3"/>
  <c r="AB2011" i="3"/>
  <c r="AH2011" i="3" s="1"/>
  <c r="AA2011" i="3"/>
  <c r="T2011" i="3"/>
  <c r="S2011" i="3"/>
  <c r="N2011" i="3"/>
  <c r="M2011" i="3"/>
  <c r="AG2010" i="3"/>
  <c r="AB2010" i="3"/>
  <c r="AH2010" i="3" s="1"/>
  <c r="AA2010" i="3"/>
  <c r="T2010" i="3"/>
  <c r="S2010" i="3"/>
  <c r="N2010" i="3"/>
  <c r="M2010" i="3"/>
  <c r="AG1981" i="3"/>
  <c r="AB1981" i="3"/>
  <c r="AH1981" i="3" s="1"/>
  <c r="AA1981" i="3"/>
  <c r="T1981" i="3"/>
  <c r="S1981" i="3"/>
  <c r="N1981" i="3"/>
  <c r="M1981" i="3"/>
  <c r="AG1978" i="3"/>
  <c r="AB1978" i="3"/>
  <c r="AH1978" i="3" s="1"/>
  <c r="AA1978" i="3"/>
  <c r="T1978" i="3"/>
  <c r="S1978" i="3"/>
  <c r="N1978" i="3"/>
  <c r="M1978" i="3"/>
  <c r="C1945" i="3"/>
  <c r="AI1945" i="3" s="1"/>
  <c r="AG1945" i="3"/>
  <c r="AG1953" i="3" s="1"/>
  <c r="AB1945" i="3"/>
  <c r="AH1945" i="3" s="1"/>
  <c r="AA1945" i="3"/>
  <c r="AA1953" i="3" s="1"/>
  <c r="T1945" i="3"/>
  <c r="T1953" i="3" s="1"/>
  <c r="S1945" i="3"/>
  <c r="S1953" i="3" s="1"/>
  <c r="N1945" i="3"/>
  <c r="N1953" i="3" s="1"/>
  <c r="M1945" i="3"/>
  <c r="M1953" i="3" s="1"/>
  <c r="AG1916" i="3"/>
  <c r="AB1916" i="3"/>
  <c r="AH1916" i="3" s="1"/>
  <c r="AA1916" i="3"/>
  <c r="T1916" i="3"/>
  <c r="S1916" i="3"/>
  <c r="N1916" i="3"/>
  <c r="M1916" i="3"/>
  <c r="AG1913" i="3"/>
  <c r="AB1913" i="3"/>
  <c r="AA1913" i="3"/>
  <c r="T1913" i="3"/>
  <c r="S1913" i="3"/>
  <c r="N1913" i="3"/>
  <c r="M1913" i="3"/>
  <c r="AG1887" i="3"/>
  <c r="AB1887" i="3"/>
  <c r="AH1887" i="3" s="1"/>
  <c r="AA1887" i="3"/>
  <c r="T1887" i="3"/>
  <c r="S1887" i="3"/>
  <c r="N1887" i="3"/>
  <c r="M1887" i="3"/>
  <c r="AG1886" i="3"/>
  <c r="AB1886" i="3"/>
  <c r="AH1886" i="3" s="1"/>
  <c r="AA1886" i="3"/>
  <c r="T1886" i="3"/>
  <c r="S1886" i="3"/>
  <c r="N1886" i="3"/>
  <c r="M1886" i="3"/>
  <c r="AG1878" i="3"/>
  <c r="AB1878" i="3"/>
  <c r="AH1878" i="3" s="1"/>
  <c r="AA1878" i="3"/>
  <c r="T1878" i="3"/>
  <c r="S1878" i="3"/>
  <c r="N1878" i="3"/>
  <c r="M1878" i="3"/>
  <c r="AG1849" i="3"/>
  <c r="AB1849" i="3"/>
  <c r="AA1849" i="3"/>
  <c r="T1849" i="3"/>
  <c r="S1849" i="3"/>
  <c r="N1849" i="3"/>
  <c r="M1849" i="3"/>
  <c r="AG1846" i="3"/>
  <c r="AB1846" i="3"/>
  <c r="AH1846" i="3" s="1"/>
  <c r="AA1846" i="3"/>
  <c r="T1846" i="3"/>
  <c r="S1846" i="3"/>
  <c r="N1846" i="3"/>
  <c r="M1846" i="3"/>
  <c r="AG1820" i="3"/>
  <c r="AB1820" i="3"/>
  <c r="AH1820" i="3" s="1"/>
  <c r="AA1820" i="3"/>
  <c r="T1820" i="3"/>
  <c r="S1820" i="3"/>
  <c r="N1820" i="3"/>
  <c r="M1820" i="3"/>
  <c r="AG1819" i="3"/>
  <c r="AB1819" i="3"/>
  <c r="AH1819" i="3" s="1"/>
  <c r="AA1819" i="3"/>
  <c r="T1819" i="3"/>
  <c r="S1819" i="3"/>
  <c r="N1819" i="3"/>
  <c r="M1819" i="3"/>
  <c r="AG1818" i="3"/>
  <c r="AB1818" i="3"/>
  <c r="AH1818" i="3" s="1"/>
  <c r="AA1818" i="3"/>
  <c r="T1818" i="3"/>
  <c r="S1818" i="3"/>
  <c r="N1818" i="3"/>
  <c r="M1818" i="3"/>
  <c r="AG1817" i="3"/>
  <c r="AB1817" i="3"/>
  <c r="AH1817" i="3" s="1"/>
  <c r="AA1817" i="3"/>
  <c r="T1817" i="3"/>
  <c r="S1817" i="3"/>
  <c r="N1817" i="3"/>
  <c r="M1817" i="3"/>
  <c r="AG1816" i="3"/>
  <c r="AB1816" i="3"/>
  <c r="AH1816" i="3" s="1"/>
  <c r="AA1816" i="3"/>
  <c r="T1816" i="3"/>
  <c r="S1816" i="3"/>
  <c r="N1816" i="3"/>
  <c r="M1816" i="3"/>
  <c r="AG1810" i="3"/>
  <c r="AB1810" i="3"/>
  <c r="AH1810" i="3" s="1"/>
  <c r="AA1810" i="3"/>
  <c r="T1810" i="3"/>
  <c r="S1810" i="3"/>
  <c r="N1810" i="3"/>
  <c r="M1810" i="3"/>
  <c r="AG1808" i="3"/>
  <c r="AB1808" i="3"/>
  <c r="AH1808" i="3" s="1"/>
  <c r="AA1808" i="3"/>
  <c r="T1808" i="3"/>
  <c r="S1808" i="3"/>
  <c r="N1808" i="3"/>
  <c r="M1808" i="3"/>
  <c r="AG1779" i="3"/>
  <c r="AB1779" i="3"/>
  <c r="AH1779" i="3" s="1"/>
  <c r="AA1779" i="3"/>
  <c r="T1779" i="3"/>
  <c r="S1779" i="3"/>
  <c r="N1779" i="3"/>
  <c r="M1779" i="3"/>
  <c r="AG1776" i="3"/>
  <c r="AB1776" i="3"/>
  <c r="AA1776" i="3"/>
  <c r="T1776" i="3"/>
  <c r="S1776" i="3"/>
  <c r="N1776" i="3"/>
  <c r="M1776" i="3"/>
  <c r="AG1750" i="3"/>
  <c r="AB1750" i="3"/>
  <c r="AH1750" i="3" s="1"/>
  <c r="AA1750" i="3"/>
  <c r="T1750" i="3"/>
  <c r="S1750" i="3"/>
  <c r="N1750" i="3"/>
  <c r="M1750" i="3"/>
  <c r="AG1749" i="3"/>
  <c r="AB1749" i="3"/>
  <c r="AH1749" i="3" s="1"/>
  <c r="AA1749" i="3"/>
  <c r="T1749" i="3"/>
  <c r="S1749" i="3"/>
  <c r="N1749" i="3"/>
  <c r="M1749" i="3"/>
  <c r="AG1748" i="3"/>
  <c r="AB1748" i="3"/>
  <c r="AH1748" i="3" s="1"/>
  <c r="AA1748" i="3"/>
  <c r="T1748" i="3"/>
  <c r="S1748" i="3"/>
  <c r="N1748" i="3"/>
  <c r="M1748" i="3"/>
  <c r="AG1747" i="3"/>
  <c r="AB1747" i="3"/>
  <c r="AA1747" i="3"/>
  <c r="T1747" i="3"/>
  <c r="S1747" i="3"/>
  <c r="N1747" i="3"/>
  <c r="M1747" i="3"/>
  <c r="AG1739" i="3"/>
  <c r="AB1739" i="3"/>
  <c r="AH1739" i="3" s="1"/>
  <c r="AA1739" i="3"/>
  <c r="T1739" i="3"/>
  <c r="S1739" i="3"/>
  <c r="N1739" i="3"/>
  <c r="M1739" i="3"/>
  <c r="AG1710" i="3"/>
  <c r="AB1710" i="3"/>
  <c r="AH1710" i="3" s="1"/>
  <c r="AA1710" i="3"/>
  <c r="T1710" i="3"/>
  <c r="S1710" i="3"/>
  <c r="N1710" i="3"/>
  <c r="M1710" i="3"/>
  <c r="AG1707" i="3"/>
  <c r="AB1707" i="3"/>
  <c r="AH1707" i="3" s="1"/>
  <c r="AA1707" i="3"/>
  <c r="T1707" i="3"/>
  <c r="S1707" i="3"/>
  <c r="N1707" i="3"/>
  <c r="M1707" i="3"/>
  <c r="AG1681" i="3"/>
  <c r="AB1681" i="3"/>
  <c r="AH1681" i="3" s="1"/>
  <c r="AA1681" i="3"/>
  <c r="T1681" i="3"/>
  <c r="S1681" i="3"/>
  <c r="N1681" i="3"/>
  <c r="M1681" i="3"/>
  <c r="AG1678" i="3"/>
  <c r="AB1678" i="3"/>
  <c r="AH1678" i="3" s="1"/>
  <c r="AA1678" i="3"/>
  <c r="T1678" i="3"/>
  <c r="S1678" i="3"/>
  <c r="N1678" i="3"/>
  <c r="M1678" i="3"/>
  <c r="AG1674" i="3"/>
  <c r="AB1674" i="3"/>
  <c r="AA1674" i="3"/>
  <c r="T1674" i="3"/>
  <c r="S1674" i="3"/>
  <c r="N1674" i="3"/>
  <c r="M1674" i="3"/>
  <c r="AG1673" i="3"/>
  <c r="AB1673" i="3"/>
  <c r="AH1673" i="3" s="1"/>
  <c r="AA1673" i="3"/>
  <c r="T1673" i="3"/>
  <c r="S1673" i="3"/>
  <c r="N1673" i="3"/>
  <c r="M1673" i="3"/>
  <c r="AG1644" i="3"/>
  <c r="AB1644" i="3"/>
  <c r="AH1644" i="3" s="1"/>
  <c r="AA1644" i="3"/>
  <c r="T1644" i="3"/>
  <c r="S1644" i="3"/>
  <c r="N1644" i="3"/>
  <c r="M1644" i="3"/>
  <c r="AG1641" i="3"/>
  <c r="AB1641" i="3"/>
  <c r="AH1641" i="3" s="1"/>
  <c r="AA1641" i="3"/>
  <c r="T1641" i="3"/>
  <c r="S1641" i="3"/>
  <c r="N1641" i="3"/>
  <c r="M1641" i="3"/>
  <c r="AG1615" i="3"/>
  <c r="AB1615" i="3"/>
  <c r="AH1615" i="3" s="1"/>
  <c r="AA1615" i="3"/>
  <c r="T1615" i="3"/>
  <c r="S1615" i="3"/>
  <c r="N1615" i="3"/>
  <c r="M1615" i="3"/>
  <c r="AG1607" i="3"/>
  <c r="AB1607" i="3"/>
  <c r="AH1607" i="3" s="1"/>
  <c r="AA1607" i="3"/>
  <c r="T1607" i="3"/>
  <c r="S1607" i="3"/>
  <c r="N1607" i="3"/>
  <c r="M1607" i="3"/>
  <c r="AG1578" i="3"/>
  <c r="AB1578" i="3"/>
  <c r="AH1578" i="3" s="1"/>
  <c r="AA1578" i="3"/>
  <c r="T1578" i="3"/>
  <c r="S1578" i="3"/>
  <c r="N1578" i="3"/>
  <c r="M1578" i="3"/>
  <c r="AG1575" i="3"/>
  <c r="AB1575" i="3"/>
  <c r="AA1575" i="3"/>
  <c r="T1575" i="3"/>
  <c r="S1575" i="3"/>
  <c r="N1575" i="3"/>
  <c r="M1575" i="3"/>
  <c r="AG1549" i="3"/>
  <c r="AB1549" i="3"/>
  <c r="AH1549" i="3" s="1"/>
  <c r="AA1549" i="3"/>
  <c r="T1549" i="3"/>
  <c r="S1549" i="3"/>
  <c r="N1549" i="3"/>
  <c r="M1549" i="3"/>
  <c r="AG1541" i="3"/>
  <c r="AB1541" i="3"/>
  <c r="AH1541" i="3" s="1"/>
  <c r="AA1541" i="3"/>
  <c r="T1541" i="3"/>
  <c r="S1541" i="3"/>
  <c r="N1541" i="3"/>
  <c r="M1541" i="3"/>
  <c r="AG1512" i="3"/>
  <c r="AB1512" i="3"/>
  <c r="AH1512" i="3" s="1"/>
  <c r="AA1512" i="3"/>
  <c r="T1512" i="3"/>
  <c r="S1512" i="3"/>
  <c r="N1512" i="3"/>
  <c r="M1512" i="3"/>
  <c r="AG1509" i="3"/>
  <c r="AB1509" i="3"/>
  <c r="AH1509" i="3" s="1"/>
  <c r="AA1509" i="3"/>
  <c r="T1509" i="3"/>
  <c r="S1509" i="3"/>
  <c r="N1509" i="3"/>
  <c r="M1509" i="3"/>
  <c r="AG1483" i="3"/>
  <c r="AB1483" i="3"/>
  <c r="AH1483" i="3" s="1"/>
  <c r="AA1483" i="3"/>
  <c r="T1483" i="3"/>
  <c r="S1483" i="3"/>
  <c r="N1483" i="3"/>
  <c r="M1483" i="3"/>
  <c r="AG1482" i="3"/>
  <c r="AB1482" i="3"/>
  <c r="AA1482" i="3"/>
  <c r="T1482" i="3"/>
  <c r="S1482" i="3"/>
  <c r="N1482" i="3"/>
  <c r="M1482" i="3"/>
  <c r="AG1481" i="3"/>
  <c r="AB1481" i="3"/>
  <c r="AH1481" i="3" s="1"/>
  <c r="AA1481" i="3"/>
  <c r="T1481" i="3"/>
  <c r="S1481" i="3"/>
  <c r="N1481" i="3"/>
  <c r="M1481" i="3"/>
  <c r="AG1480" i="3"/>
  <c r="AB1480" i="3"/>
  <c r="AH1480" i="3" s="1"/>
  <c r="AA1480" i="3"/>
  <c r="T1480" i="3"/>
  <c r="S1480" i="3"/>
  <c r="N1480" i="3"/>
  <c r="M1480" i="3"/>
  <c r="AG1472" i="3"/>
  <c r="AB1472" i="3"/>
  <c r="AH1472" i="3" s="1"/>
  <c r="AA1472" i="3"/>
  <c r="T1472" i="3"/>
  <c r="S1472" i="3"/>
  <c r="N1472" i="3"/>
  <c r="M1472" i="3"/>
  <c r="AG1443" i="3"/>
  <c r="AB1443" i="3"/>
  <c r="AH1443" i="3" s="1"/>
  <c r="AA1443" i="3"/>
  <c r="T1443" i="3"/>
  <c r="S1443" i="3"/>
  <c r="N1443" i="3"/>
  <c r="M1443" i="3"/>
  <c r="AG1440" i="3"/>
  <c r="AB1440" i="3"/>
  <c r="AA1440" i="3"/>
  <c r="T1440" i="3"/>
  <c r="S1440" i="3"/>
  <c r="N1440" i="3"/>
  <c r="M1440" i="3"/>
  <c r="AG1414" i="3"/>
  <c r="AB1414" i="3"/>
  <c r="AH1414" i="3" s="1"/>
  <c r="AA1414" i="3"/>
  <c r="T1414" i="3"/>
  <c r="S1414" i="3"/>
  <c r="N1414" i="3"/>
  <c r="M1414" i="3"/>
  <c r="AG1406" i="3"/>
  <c r="AB1406" i="3"/>
  <c r="AH1406" i="3" s="1"/>
  <c r="AA1406" i="3"/>
  <c r="T1406" i="3"/>
  <c r="S1406" i="3"/>
  <c r="N1406" i="3"/>
  <c r="M1406" i="3"/>
  <c r="AG1377" i="3"/>
  <c r="AB1377" i="3"/>
  <c r="AH1377" i="3" s="1"/>
  <c r="AA1377" i="3"/>
  <c r="T1377" i="3"/>
  <c r="S1377" i="3"/>
  <c r="N1377" i="3"/>
  <c r="M1377" i="3"/>
  <c r="AG1374" i="3"/>
  <c r="AB1374" i="3"/>
  <c r="AH1374" i="3" s="1"/>
  <c r="AA1374" i="3"/>
  <c r="T1374" i="3"/>
  <c r="S1374" i="3"/>
  <c r="N1374" i="3"/>
  <c r="M1374" i="3"/>
  <c r="AG1348" i="3"/>
  <c r="AB1348" i="3"/>
  <c r="AH1348" i="3" s="1"/>
  <c r="AA1348" i="3"/>
  <c r="T1348" i="3"/>
  <c r="S1348" i="3"/>
  <c r="N1348" i="3"/>
  <c r="M1348" i="3"/>
  <c r="AG1347" i="3"/>
  <c r="AB1347" i="3"/>
  <c r="AH1347" i="3" s="1"/>
  <c r="AA1347" i="3"/>
  <c r="T1347" i="3"/>
  <c r="S1347" i="3"/>
  <c r="N1347" i="3"/>
  <c r="M1347" i="3"/>
  <c r="AG1346" i="3"/>
  <c r="AB1346" i="3"/>
  <c r="AH1346" i="3" s="1"/>
  <c r="AA1346" i="3"/>
  <c r="T1346" i="3"/>
  <c r="S1346" i="3"/>
  <c r="N1346" i="3"/>
  <c r="M1346" i="3"/>
  <c r="AG1345" i="3"/>
  <c r="AB1345" i="3"/>
  <c r="AH1345" i="3" s="1"/>
  <c r="AA1345" i="3"/>
  <c r="T1345" i="3"/>
  <c r="S1345" i="3"/>
  <c r="N1345" i="3"/>
  <c r="M1345" i="3"/>
  <c r="AG1344" i="3"/>
  <c r="AB1344" i="3"/>
  <c r="AH1344" i="3" s="1"/>
  <c r="AA1344" i="3"/>
  <c r="T1344" i="3"/>
  <c r="S1344" i="3"/>
  <c r="N1344" i="3"/>
  <c r="M1344" i="3"/>
  <c r="AG1336" i="3"/>
  <c r="AB1336" i="3"/>
  <c r="AH1336" i="3" s="1"/>
  <c r="AA1336" i="3"/>
  <c r="T1336" i="3"/>
  <c r="S1336" i="3"/>
  <c r="N1336" i="3"/>
  <c r="M1336" i="3"/>
  <c r="AG1307" i="3"/>
  <c r="AB1307" i="3"/>
  <c r="AH1307" i="3" s="1"/>
  <c r="AA1307" i="3"/>
  <c r="T1307" i="3"/>
  <c r="S1307" i="3"/>
  <c r="N1307" i="3"/>
  <c r="M1307" i="3"/>
  <c r="AG1304" i="3"/>
  <c r="AB1304" i="3"/>
  <c r="AA1304" i="3"/>
  <c r="T1304" i="3"/>
  <c r="S1304" i="3"/>
  <c r="N1304" i="3"/>
  <c r="M1304" i="3"/>
  <c r="C1270" i="3"/>
  <c r="AJ1277" i="3" s="1"/>
  <c r="AG1277" i="3"/>
  <c r="AB1277" i="3"/>
  <c r="AH1277" i="3" s="1"/>
  <c r="AA1277" i="3"/>
  <c r="T1277" i="3"/>
  <c r="S1277" i="3"/>
  <c r="N1277" i="3"/>
  <c r="M1277" i="3"/>
  <c r="AG1276" i="3"/>
  <c r="AB1276" i="3"/>
  <c r="AH1276" i="3" s="1"/>
  <c r="AA1276" i="3"/>
  <c r="T1276" i="3"/>
  <c r="S1276" i="3"/>
  <c r="N1276" i="3"/>
  <c r="M1276" i="3"/>
  <c r="AG1275" i="3"/>
  <c r="AB1275" i="3"/>
  <c r="AH1275" i="3" s="1"/>
  <c r="AA1275" i="3"/>
  <c r="T1275" i="3"/>
  <c r="S1275" i="3"/>
  <c r="N1275" i="3"/>
  <c r="M1275" i="3"/>
  <c r="AG1274" i="3"/>
  <c r="AB1274" i="3"/>
  <c r="AH1274" i="3" s="1"/>
  <c r="AA1274" i="3"/>
  <c r="T1274" i="3"/>
  <c r="S1274" i="3"/>
  <c r="N1274" i="3"/>
  <c r="M1274" i="3"/>
  <c r="AG1273" i="3"/>
  <c r="AB1273" i="3"/>
  <c r="AH1273" i="3" s="1"/>
  <c r="AA1273" i="3"/>
  <c r="T1273" i="3"/>
  <c r="S1273" i="3"/>
  <c r="N1273" i="3"/>
  <c r="M1273" i="3"/>
  <c r="AG1272" i="3"/>
  <c r="AB1272" i="3"/>
  <c r="AH1272" i="3" s="1"/>
  <c r="AA1272" i="3"/>
  <c r="T1272" i="3"/>
  <c r="S1272" i="3"/>
  <c r="N1272" i="3"/>
  <c r="M1272" i="3"/>
  <c r="AG1271" i="3"/>
  <c r="AB1271" i="3"/>
  <c r="AH1271" i="3" s="1"/>
  <c r="AA1271" i="3"/>
  <c r="T1271" i="3"/>
  <c r="S1271" i="3"/>
  <c r="N1271" i="3"/>
  <c r="M1271" i="3"/>
  <c r="AG1270" i="3"/>
  <c r="AB1270" i="3"/>
  <c r="AH1270" i="3" s="1"/>
  <c r="AA1270" i="3"/>
  <c r="T1270" i="3"/>
  <c r="S1270" i="3"/>
  <c r="N1270" i="3"/>
  <c r="M1270" i="3"/>
  <c r="AG1249" i="3"/>
  <c r="AB1249" i="3"/>
  <c r="AH1249" i="3" s="1"/>
  <c r="AA1249" i="3"/>
  <c r="T1249" i="3"/>
  <c r="S1249" i="3"/>
  <c r="N1249" i="3"/>
  <c r="M1249" i="3"/>
  <c r="AG1248" i="3"/>
  <c r="AB1248" i="3"/>
  <c r="AH1248" i="3" s="1"/>
  <c r="AA1248" i="3"/>
  <c r="T1248" i="3"/>
  <c r="S1248" i="3"/>
  <c r="N1248" i="3"/>
  <c r="M1248" i="3"/>
  <c r="AG1247" i="3"/>
  <c r="AB1247" i="3"/>
  <c r="AH1247" i="3" s="1"/>
  <c r="AA1247" i="3"/>
  <c r="T1247" i="3"/>
  <c r="S1247" i="3"/>
  <c r="N1247" i="3"/>
  <c r="M1247" i="3"/>
  <c r="AG1246" i="3"/>
  <c r="AB1246" i="3"/>
  <c r="AH1246" i="3" s="1"/>
  <c r="AA1246" i="3"/>
  <c r="T1246" i="3"/>
  <c r="S1246" i="3"/>
  <c r="N1246" i="3"/>
  <c r="M1246" i="3"/>
  <c r="AG1245" i="3"/>
  <c r="AB1245" i="3"/>
  <c r="AH1245" i="3" s="1"/>
  <c r="AA1245" i="3"/>
  <c r="T1245" i="3"/>
  <c r="S1245" i="3"/>
  <c r="N1245" i="3"/>
  <c r="M1245" i="3"/>
  <c r="AG1244" i="3"/>
  <c r="AB1244" i="3"/>
  <c r="AH1244" i="3" s="1"/>
  <c r="AA1244" i="3"/>
  <c r="T1244" i="3"/>
  <c r="S1244" i="3"/>
  <c r="N1244" i="3"/>
  <c r="M1244" i="3"/>
  <c r="AG1243" i="3"/>
  <c r="AB1243" i="3"/>
  <c r="AH1243" i="3" s="1"/>
  <c r="AA1243" i="3"/>
  <c r="T1243" i="3"/>
  <c r="S1243" i="3"/>
  <c r="N1243" i="3"/>
  <c r="M1243" i="3"/>
  <c r="AG1242" i="3"/>
  <c r="AB1242" i="3"/>
  <c r="AH1242" i="3" s="1"/>
  <c r="AA1242" i="3"/>
  <c r="T1242" i="3"/>
  <c r="S1242" i="3"/>
  <c r="N1242" i="3"/>
  <c r="M1242" i="3"/>
  <c r="AG1240" i="3"/>
  <c r="AB1240" i="3"/>
  <c r="AH1240" i="3" s="1"/>
  <c r="AA1240" i="3"/>
  <c r="T1240" i="3"/>
  <c r="S1240" i="3"/>
  <c r="N1240" i="3"/>
  <c r="M1240" i="3"/>
  <c r="AG1239" i="3"/>
  <c r="AB1239" i="3"/>
  <c r="AH1239" i="3" s="1"/>
  <c r="AA1239" i="3"/>
  <c r="T1239" i="3"/>
  <c r="S1239" i="3"/>
  <c r="N1239" i="3"/>
  <c r="M1239" i="3"/>
  <c r="AG1238" i="3"/>
  <c r="AB1238" i="3"/>
  <c r="AH1238" i="3" s="1"/>
  <c r="AA1238" i="3"/>
  <c r="T1238" i="3"/>
  <c r="S1238" i="3"/>
  <c r="N1238" i="3"/>
  <c r="M1238" i="3"/>
  <c r="C1205" i="3"/>
  <c r="AJ1207" i="3" s="1"/>
  <c r="AG1207" i="3"/>
  <c r="AB1207" i="3"/>
  <c r="AH1207" i="3" s="1"/>
  <c r="AA1207" i="3"/>
  <c r="T1207" i="3"/>
  <c r="S1207" i="3"/>
  <c r="N1207" i="3"/>
  <c r="M1207" i="3"/>
  <c r="AG1206" i="3"/>
  <c r="AB1206" i="3"/>
  <c r="AH1206" i="3" s="1"/>
  <c r="AA1206" i="3"/>
  <c r="T1206" i="3"/>
  <c r="S1206" i="3"/>
  <c r="N1206" i="3"/>
  <c r="M1206" i="3"/>
  <c r="AG1179" i="3"/>
  <c r="AG1185" i="3" s="1"/>
  <c r="AB1179" i="3"/>
  <c r="AH1179" i="3" s="1"/>
  <c r="AH1185" i="3" s="1"/>
  <c r="AA1179" i="3"/>
  <c r="AA1185" i="3" s="1"/>
  <c r="T1179" i="3"/>
  <c r="T1185" i="3" s="1"/>
  <c r="S1179" i="3"/>
  <c r="S1185" i="3" s="1"/>
  <c r="N1179" i="3"/>
  <c r="N1185" i="3" s="1"/>
  <c r="C1172" i="3" s="1"/>
  <c r="M1179" i="3"/>
  <c r="M1185" i="3" s="1"/>
  <c r="C1140" i="3"/>
  <c r="AJ1141" i="3" s="1"/>
  <c r="AG1141" i="3"/>
  <c r="AG1148" i="3" s="1"/>
  <c r="AB1141" i="3"/>
  <c r="AH1141" i="3" s="1"/>
  <c r="AA1141" i="3"/>
  <c r="AA1148" i="3" s="1"/>
  <c r="T1141" i="3"/>
  <c r="T1148" i="3" s="1"/>
  <c r="S1141" i="3"/>
  <c r="S1148" i="3" s="1"/>
  <c r="N1141" i="3"/>
  <c r="N1148" i="3" s="1"/>
  <c r="M1141" i="3"/>
  <c r="M1148" i="3" s="1"/>
  <c r="AG1114" i="3"/>
  <c r="AG1120" i="3" s="1"/>
  <c r="AB1114" i="3"/>
  <c r="AB1120" i="3" s="1"/>
  <c r="AA1114" i="3"/>
  <c r="AA1120" i="3" s="1"/>
  <c r="T1114" i="3"/>
  <c r="T1120" i="3" s="1"/>
  <c r="S1114" i="3"/>
  <c r="S1120" i="3" s="1"/>
  <c r="N1114" i="3"/>
  <c r="N1120" i="3" s="1"/>
  <c r="C1107" i="3" s="1"/>
  <c r="M1114" i="3"/>
  <c r="M1120" i="3" s="1"/>
  <c r="AG1082" i="3"/>
  <c r="AB1082" i="3"/>
  <c r="AH1082" i="3" s="1"/>
  <c r="AA1082" i="3"/>
  <c r="T1082" i="3"/>
  <c r="S1082" i="3"/>
  <c r="N1082" i="3"/>
  <c r="M1082" i="3"/>
  <c r="AG1081" i="3"/>
  <c r="AB1081" i="3"/>
  <c r="AH1081" i="3" s="1"/>
  <c r="AA1081" i="3"/>
  <c r="T1081" i="3"/>
  <c r="S1081" i="3"/>
  <c r="N1081" i="3"/>
  <c r="M1081" i="3"/>
  <c r="AG1080" i="3"/>
  <c r="AB1080" i="3"/>
  <c r="AH1080" i="3" s="1"/>
  <c r="AA1080" i="3"/>
  <c r="T1080" i="3"/>
  <c r="S1080" i="3"/>
  <c r="N1080" i="3"/>
  <c r="M1080" i="3"/>
  <c r="AG1077" i="3"/>
  <c r="AB1077" i="3"/>
  <c r="AH1077" i="3" s="1"/>
  <c r="AA1077" i="3"/>
  <c r="T1077" i="3"/>
  <c r="S1077" i="3"/>
  <c r="N1077" i="3"/>
  <c r="M1077" i="3"/>
  <c r="AG1076" i="3"/>
  <c r="AB1076" i="3"/>
  <c r="AH1076" i="3" s="1"/>
  <c r="AA1076" i="3"/>
  <c r="T1076" i="3"/>
  <c r="S1076" i="3"/>
  <c r="N1076" i="3"/>
  <c r="M1076" i="3"/>
  <c r="AG1075" i="3"/>
  <c r="AB1075" i="3"/>
  <c r="AH1075" i="3" s="1"/>
  <c r="AA1075" i="3"/>
  <c r="T1075" i="3"/>
  <c r="S1075" i="3"/>
  <c r="N1075" i="3"/>
  <c r="M1075" i="3"/>
  <c r="AG1074" i="3"/>
  <c r="AB1074" i="3"/>
  <c r="AH1074" i="3" s="1"/>
  <c r="AA1074" i="3"/>
  <c r="T1074" i="3"/>
  <c r="S1074" i="3"/>
  <c r="N1074" i="3"/>
  <c r="M1074" i="3"/>
  <c r="AG1073" i="3"/>
  <c r="AB1073" i="3"/>
  <c r="AH1073" i="3" s="1"/>
  <c r="AA1073" i="3"/>
  <c r="T1073" i="3"/>
  <c r="S1073" i="3"/>
  <c r="N1073" i="3"/>
  <c r="M1073" i="3"/>
  <c r="AG1051" i="3"/>
  <c r="AB1051" i="3"/>
  <c r="AH1051" i="3" s="1"/>
  <c r="AA1051" i="3"/>
  <c r="T1051" i="3"/>
  <c r="S1051" i="3"/>
  <c r="N1051" i="3"/>
  <c r="M1051" i="3"/>
  <c r="AG1050" i="3"/>
  <c r="AB1050" i="3"/>
  <c r="AH1050" i="3" s="1"/>
  <c r="AA1050" i="3"/>
  <c r="T1050" i="3"/>
  <c r="S1050" i="3"/>
  <c r="N1050" i="3"/>
  <c r="M1050" i="3"/>
  <c r="AG1049" i="3"/>
  <c r="AB1049" i="3"/>
  <c r="AH1049" i="3" s="1"/>
  <c r="AA1049" i="3"/>
  <c r="T1049" i="3"/>
  <c r="S1049" i="3"/>
  <c r="N1049" i="3"/>
  <c r="M1049" i="3"/>
  <c r="AG1048" i="3"/>
  <c r="AB1048" i="3"/>
  <c r="AH1048" i="3" s="1"/>
  <c r="AA1048" i="3"/>
  <c r="T1048" i="3"/>
  <c r="S1048" i="3"/>
  <c r="N1048" i="3"/>
  <c r="M1048" i="3"/>
  <c r="AG1047" i="3"/>
  <c r="AB1047" i="3"/>
  <c r="AH1047" i="3" s="1"/>
  <c r="AA1047" i="3"/>
  <c r="T1047" i="3"/>
  <c r="S1047" i="3"/>
  <c r="N1047" i="3"/>
  <c r="M1047" i="3"/>
  <c r="AG1046" i="3"/>
  <c r="AB1046" i="3"/>
  <c r="AA1046" i="3"/>
  <c r="T1046" i="3"/>
  <c r="S1046" i="3"/>
  <c r="N1046" i="3"/>
  <c r="M1046" i="3"/>
  <c r="AG1044" i="3"/>
  <c r="AB1044" i="3"/>
  <c r="AH1044" i="3" s="1"/>
  <c r="AA1044" i="3"/>
  <c r="T1044" i="3"/>
  <c r="S1044" i="3"/>
  <c r="N1044" i="3"/>
  <c r="M1044" i="3"/>
  <c r="AG1042" i="3"/>
  <c r="AB1042" i="3"/>
  <c r="AH1042" i="3" s="1"/>
  <c r="AA1042" i="3"/>
  <c r="T1042" i="3"/>
  <c r="S1042" i="3"/>
  <c r="N1042" i="3"/>
  <c r="M1042" i="3"/>
  <c r="C1006" i="3"/>
  <c r="AI1011" i="3" s="1"/>
  <c r="AG1013" i="3"/>
  <c r="AB1013" i="3"/>
  <c r="AH1013" i="3" s="1"/>
  <c r="AA1013" i="3"/>
  <c r="T1013" i="3"/>
  <c r="S1013" i="3"/>
  <c r="N1013" i="3"/>
  <c r="M1013" i="3"/>
  <c r="AG1012" i="3"/>
  <c r="AB1012" i="3"/>
  <c r="AH1012" i="3" s="1"/>
  <c r="AA1012" i="3"/>
  <c r="T1012" i="3"/>
  <c r="S1012" i="3"/>
  <c r="N1012" i="3"/>
  <c r="M1012" i="3"/>
  <c r="AG1011" i="3"/>
  <c r="AB1011" i="3"/>
  <c r="AH1011" i="3" s="1"/>
  <c r="AA1011" i="3"/>
  <c r="T1011" i="3"/>
  <c r="S1011" i="3"/>
  <c r="N1011" i="3"/>
  <c r="M1011" i="3"/>
  <c r="AG1010" i="3"/>
  <c r="AB1010" i="3"/>
  <c r="AH1010" i="3" s="1"/>
  <c r="AA1010" i="3"/>
  <c r="T1010" i="3"/>
  <c r="S1010" i="3"/>
  <c r="N1010" i="3"/>
  <c r="M1010" i="3"/>
  <c r="AG1009" i="3"/>
  <c r="AB1009" i="3"/>
  <c r="AH1009" i="3" s="1"/>
  <c r="AA1009" i="3"/>
  <c r="T1009" i="3"/>
  <c r="S1009" i="3"/>
  <c r="N1009" i="3"/>
  <c r="M1009" i="3"/>
  <c r="AG1008" i="3"/>
  <c r="AB1008" i="3"/>
  <c r="AH1008" i="3" s="1"/>
  <c r="AA1008" i="3"/>
  <c r="T1008" i="3"/>
  <c r="S1008" i="3"/>
  <c r="N1008" i="3"/>
  <c r="M1008" i="3"/>
  <c r="AG1007" i="3"/>
  <c r="AB1007" i="3"/>
  <c r="AH1007" i="3" s="1"/>
  <c r="AA1007" i="3"/>
  <c r="T1007" i="3"/>
  <c r="S1007" i="3"/>
  <c r="N1007" i="3"/>
  <c r="M1007" i="3"/>
  <c r="AG1006" i="3"/>
  <c r="AB1006" i="3"/>
  <c r="AH1006" i="3" s="1"/>
  <c r="AA1006" i="3"/>
  <c r="T1006" i="3"/>
  <c r="S1006" i="3"/>
  <c r="N1006" i="3"/>
  <c r="M1006" i="3"/>
  <c r="AG985" i="3"/>
  <c r="AB985" i="3"/>
  <c r="AH985" i="3" s="1"/>
  <c r="AA985" i="3"/>
  <c r="T985" i="3"/>
  <c r="S985" i="3"/>
  <c r="N985" i="3"/>
  <c r="M985" i="3"/>
  <c r="AG984" i="3"/>
  <c r="AB984" i="3"/>
  <c r="AH984" i="3" s="1"/>
  <c r="AA984" i="3"/>
  <c r="T984" i="3"/>
  <c r="S984" i="3"/>
  <c r="N984" i="3"/>
  <c r="M984" i="3"/>
  <c r="AG983" i="3"/>
  <c r="AB983" i="3"/>
  <c r="AH983" i="3" s="1"/>
  <c r="AA983" i="3"/>
  <c r="T983" i="3"/>
  <c r="S983" i="3"/>
  <c r="N983" i="3"/>
  <c r="M983" i="3"/>
  <c r="AG982" i="3"/>
  <c r="AB982" i="3"/>
  <c r="AH982" i="3" s="1"/>
  <c r="AA982" i="3"/>
  <c r="T982" i="3"/>
  <c r="S982" i="3"/>
  <c r="N982" i="3"/>
  <c r="M982" i="3"/>
  <c r="AG981" i="3"/>
  <c r="AB981" i="3"/>
  <c r="AH981" i="3" s="1"/>
  <c r="AA981" i="3"/>
  <c r="T981" i="3"/>
  <c r="S981" i="3"/>
  <c r="N981" i="3"/>
  <c r="M981" i="3"/>
  <c r="AG980" i="3"/>
  <c r="AB980" i="3"/>
  <c r="AH980" i="3" s="1"/>
  <c r="AA980" i="3"/>
  <c r="T980" i="3"/>
  <c r="S980" i="3"/>
  <c r="N980" i="3"/>
  <c r="M980" i="3"/>
  <c r="AG978" i="3"/>
  <c r="AB978" i="3"/>
  <c r="AH978" i="3" s="1"/>
  <c r="AA978" i="3"/>
  <c r="T978" i="3"/>
  <c r="S978" i="3"/>
  <c r="N978" i="3"/>
  <c r="M978" i="3"/>
  <c r="AG976" i="3"/>
  <c r="AB976" i="3"/>
  <c r="AA976" i="3"/>
  <c r="T976" i="3"/>
  <c r="S976" i="3"/>
  <c r="N976" i="3"/>
  <c r="M976" i="3"/>
  <c r="AG948" i="3"/>
  <c r="AB948" i="3"/>
  <c r="AH948" i="3" s="1"/>
  <c r="AA948" i="3"/>
  <c r="T948" i="3"/>
  <c r="S948" i="3"/>
  <c r="N948" i="3"/>
  <c r="M948" i="3"/>
  <c r="AG947" i="3"/>
  <c r="AB947" i="3"/>
  <c r="AH947" i="3" s="1"/>
  <c r="AA947" i="3"/>
  <c r="T947" i="3"/>
  <c r="S947" i="3"/>
  <c r="N947" i="3"/>
  <c r="M947" i="3"/>
  <c r="AG944" i="3"/>
  <c r="AB944" i="3"/>
  <c r="AH944" i="3" s="1"/>
  <c r="AA944" i="3"/>
  <c r="T944" i="3"/>
  <c r="S944" i="3"/>
  <c r="N944" i="3"/>
  <c r="M944" i="3"/>
  <c r="AG943" i="3"/>
  <c r="AB943" i="3"/>
  <c r="AH943" i="3" s="1"/>
  <c r="AA943" i="3"/>
  <c r="T943" i="3"/>
  <c r="S943" i="3"/>
  <c r="N943" i="3"/>
  <c r="M943" i="3"/>
  <c r="AG942" i="3"/>
  <c r="AB942" i="3"/>
  <c r="AH942" i="3" s="1"/>
  <c r="AA942" i="3"/>
  <c r="T942" i="3"/>
  <c r="S942" i="3"/>
  <c r="N942" i="3"/>
  <c r="M942" i="3"/>
  <c r="AG941" i="3"/>
  <c r="AB941" i="3"/>
  <c r="AH941" i="3" s="1"/>
  <c r="AA941" i="3"/>
  <c r="T941" i="3"/>
  <c r="S941" i="3"/>
  <c r="N941" i="3"/>
  <c r="M941" i="3"/>
  <c r="AG940" i="3"/>
  <c r="AB940" i="3"/>
  <c r="AA940" i="3"/>
  <c r="T940" i="3"/>
  <c r="S940" i="3"/>
  <c r="N940" i="3"/>
  <c r="M940" i="3"/>
  <c r="AG939" i="3"/>
  <c r="AB939" i="3"/>
  <c r="AH939" i="3" s="1"/>
  <c r="AA939" i="3"/>
  <c r="T939" i="3"/>
  <c r="S939" i="3"/>
  <c r="N939" i="3"/>
  <c r="M939" i="3"/>
  <c r="AG918" i="3"/>
  <c r="AB918" i="3"/>
  <c r="AH918" i="3" s="1"/>
  <c r="AA918" i="3"/>
  <c r="T918" i="3"/>
  <c r="S918" i="3"/>
  <c r="N918" i="3"/>
  <c r="M918" i="3"/>
  <c r="AG917" i="3"/>
  <c r="AB917" i="3"/>
  <c r="AH917" i="3" s="1"/>
  <c r="AA917" i="3"/>
  <c r="T917" i="3"/>
  <c r="S917" i="3"/>
  <c r="N917" i="3"/>
  <c r="M917" i="3"/>
  <c r="AG916" i="3"/>
  <c r="AB916" i="3"/>
  <c r="AH916" i="3" s="1"/>
  <c r="AA916" i="3"/>
  <c r="T916" i="3"/>
  <c r="S916" i="3"/>
  <c r="N916" i="3"/>
  <c r="M916" i="3"/>
  <c r="AG915" i="3"/>
  <c r="AB915" i="3"/>
  <c r="AH915" i="3" s="1"/>
  <c r="AA915" i="3"/>
  <c r="T915" i="3"/>
  <c r="S915" i="3"/>
  <c r="N915" i="3"/>
  <c r="M915" i="3"/>
  <c r="AG913" i="3"/>
  <c r="AB913" i="3"/>
  <c r="AH913" i="3" s="1"/>
  <c r="AA913" i="3"/>
  <c r="T913" i="3"/>
  <c r="S913" i="3"/>
  <c r="N913" i="3"/>
  <c r="M913" i="3"/>
  <c r="AG911" i="3"/>
  <c r="AB911" i="3"/>
  <c r="AH911" i="3" s="1"/>
  <c r="AA911" i="3"/>
  <c r="T911" i="3"/>
  <c r="S911" i="3"/>
  <c r="N911" i="3"/>
  <c r="M911" i="3"/>
  <c r="AG909" i="3"/>
  <c r="AB909" i="3"/>
  <c r="AH909" i="3" s="1"/>
  <c r="AA909" i="3"/>
  <c r="T909" i="3"/>
  <c r="S909" i="3"/>
  <c r="N909" i="3"/>
  <c r="M909" i="3"/>
  <c r="AG881" i="3"/>
  <c r="AB881" i="3"/>
  <c r="AH881" i="3" s="1"/>
  <c r="AA881" i="3"/>
  <c r="T881" i="3"/>
  <c r="S881" i="3"/>
  <c r="N881" i="3"/>
  <c r="M881" i="3"/>
  <c r="AG880" i="3"/>
  <c r="AB880" i="3"/>
  <c r="AH880" i="3" s="1"/>
  <c r="AA880" i="3"/>
  <c r="T880" i="3"/>
  <c r="S880" i="3"/>
  <c r="N880" i="3"/>
  <c r="M880" i="3"/>
  <c r="AG879" i="3"/>
  <c r="AB879" i="3"/>
  <c r="AH879" i="3" s="1"/>
  <c r="AA879" i="3"/>
  <c r="T879" i="3"/>
  <c r="S879" i="3"/>
  <c r="N879" i="3"/>
  <c r="M879" i="3"/>
  <c r="AG878" i="3"/>
  <c r="AB878" i="3"/>
  <c r="AH878" i="3" s="1"/>
  <c r="AA878" i="3"/>
  <c r="T878" i="3"/>
  <c r="S878" i="3"/>
  <c r="N878" i="3"/>
  <c r="M878" i="3"/>
  <c r="AG875" i="3"/>
  <c r="AB875" i="3"/>
  <c r="AH875" i="3" s="1"/>
  <c r="AA875" i="3"/>
  <c r="T875" i="3"/>
  <c r="S875" i="3"/>
  <c r="N875" i="3"/>
  <c r="M875" i="3"/>
  <c r="AG873" i="3"/>
  <c r="AB873" i="3"/>
  <c r="AH873" i="3" s="1"/>
  <c r="AA873" i="3"/>
  <c r="T873" i="3"/>
  <c r="S873" i="3"/>
  <c r="N873" i="3"/>
  <c r="M873" i="3"/>
  <c r="AG872" i="3"/>
  <c r="AB872" i="3"/>
  <c r="AH872" i="3" s="1"/>
  <c r="AA872" i="3"/>
  <c r="T872" i="3"/>
  <c r="S872" i="3"/>
  <c r="N872" i="3"/>
  <c r="M872" i="3"/>
  <c r="AG871" i="3"/>
  <c r="AB871" i="3"/>
  <c r="AH871" i="3" s="1"/>
  <c r="AA871" i="3"/>
  <c r="T871" i="3"/>
  <c r="S871" i="3"/>
  <c r="N871" i="3"/>
  <c r="M871" i="3"/>
  <c r="AG870" i="3"/>
  <c r="AB870" i="3"/>
  <c r="AA870" i="3"/>
  <c r="T870" i="3"/>
  <c r="S870" i="3"/>
  <c r="N870" i="3"/>
  <c r="M870" i="3"/>
  <c r="AG849" i="3"/>
  <c r="AB849" i="3"/>
  <c r="AH849" i="3" s="1"/>
  <c r="AA849" i="3"/>
  <c r="T849" i="3"/>
  <c r="S849" i="3"/>
  <c r="N849" i="3"/>
  <c r="M849" i="3"/>
  <c r="AG848" i="3"/>
  <c r="AB848" i="3"/>
  <c r="AH848" i="3" s="1"/>
  <c r="AA848" i="3"/>
  <c r="T848" i="3"/>
  <c r="S848" i="3"/>
  <c r="N848" i="3"/>
  <c r="M848" i="3"/>
  <c r="AG847" i="3"/>
  <c r="AB847" i="3"/>
  <c r="AH847" i="3" s="1"/>
  <c r="AA847" i="3"/>
  <c r="T847" i="3"/>
  <c r="S847" i="3"/>
  <c r="N847" i="3"/>
  <c r="M847" i="3"/>
  <c r="AG846" i="3"/>
  <c r="AB846" i="3"/>
  <c r="AH846" i="3" s="1"/>
  <c r="AA846" i="3"/>
  <c r="T846" i="3"/>
  <c r="S846" i="3"/>
  <c r="N846" i="3"/>
  <c r="M846" i="3"/>
  <c r="AG845" i="3"/>
  <c r="AB845" i="3"/>
  <c r="AH845" i="3" s="1"/>
  <c r="AA845" i="3"/>
  <c r="T845" i="3"/>
  <c r="S845" i="3"/>
  <c r="N845" i="3"/>
  <c r="M845" i="3"/>
  <c r="AG844" i="3"/>
  <c r="AB844" i="3"/>
  <c r="AH844" i="3" s="1"/>
  <c r="AA844" i="3"/>
  <c r="T844" i="3"/>
  <c r="S844" i="3"/>
  <c r="N844" i="3"/>
  <c r="M844" i="3"/>
  <c r="AG842" i="3"/>
  <c r="AB842" i="3"/>
  <c r="AH842" i="3" s="1"/>
  <c r="AA842" i="3"/>
  <c r="T842" i="3"/>
  <c r="S842" i="3"/>
  <c r="N842" i="3"/>
  <c r="M842" i="3"/>
  <c r="AG840" i="3"/>
  <c r="AB840" i="3"/>
  <c r="AH840" i="3" s="1"/>
  <c r="AA840" i="3"/>
  <c r="T840" i="3"/>
  <c r="S840" i="3"/>
  <c r="N840" i="3"/>
  <c r="M840" i="3"/>
  <c r="AG812" i="3"/>
  <c r="AB812" i="3"/>
  <c r="AH812" i="3" s="1"/>
  <c r="AA812" i="3"/>
  <c r="T812" i="3"/>
  <c r="S812" i="3"/>
  <c r="N812" i="3"/>
  <c r="M812" i="3"/>
  <c r="AG811" i="3"/>
  <c r="AB811" i="3"/>
  <c r="AH811" i="3" s="1"/>
  <c r="AA811" i="3"/>
  <c r="T811" i="3"/>
  <c r="S811" i="3"/>
  <c r="N811" i="3"/>
  <c r="M811" i="3"/>
  <c r="AG810" i="3"/>
  <c r="AB810" i="3"/>
  <c r="AH810" i="3" s="1"/>
  <c r="AA810" i="3"/>
  <c r="T810" i="3"/>
  <c r="S810" i="3"/>
  <c r="N810" i="3"/>
  <c r="M810" i="3"/>
  <c r="AG809" i="3"/>
  <c r="AB809" i="3"/>
  <c r="AH809" i="3" s="1"/>
  <c r="AA809" i="3"/>
  <c r="T809" i="3"/>
  <c r="S809" i="3"/>
  <c r="N809" i="3"/>
  <c r="M809" i="3"/>
  <c r="AG808" i="3"/>
  <c r="AB808" i="3"/>
  <c r="AH808" i="3" s="1"/>
  <c r="AA808" i="3"/>
  <c r="T808" i="3"/>
  <c r="S808" i="3"/>
  <c r="N808" i="3"/>
  <c r="M808" i="3"/>
  <c r="AG807" i="3"/>
  <c r="AB807" i="3"/>
  <c r="AH807" i="3" s="1"/>
  <c r="AA807" i="3"/>
  <c r="T807" i="3"/>
  <c r="S807" i="3"/>
  <c r="N807" i="3"/>
  <c r="M807" i="3"/>
  <c r="AG806" i="3"/>
  <c r="AB806" i="3"/>
  <c r="AH806" i="3" s="1"/>
  <c r="AA806" i="3"/>
  <c r="T806" i="3"/>
  <c r="S806" i="3"/>
  <c r="N806" i="3"/>
  <c r="M806" i="3"/>
  <c r="AG805" i="3"/>
  <c r="AB805" i="3"/>
  <c r="AH805" i="3" s="1"/>
  <c r="AA805" i="3"/>
  <c r="T805" i="3"/>
  <c r="S805" i="3"/>
  <c r="N805" i="3"/>
  <c r="M805" i="3"/>
  <c r="AG804" i="3"/>
  <c r="AB804" i="3"/>
  <c r="AH804" i="3" s="1"/>
  <c r="AA804" i="3"/>
  <c r="T804" i="3"/>
  <c r="S804" i="3"/>
  <c r="N804" i="3"/>
  <c r="M804" i="3"/>
  <c r="AG803" i="3"/>
  <c r="AB803" i="3"/>
  <c r="AH803" i="3" s="1"/>
  <c r="AA803" i="3"/>
  <c r="T803" i="3"/>
  <c r="S803" i="3"/>
  <c r="N803" i="3"/>
  <c r="M803" i="3"/>
  <c r="AG802" i="3"/>
  <c r="AB802" i="3"/>
  <c r="AH802" i="3" s="1"/>
  <c r="AA802" i="3"/>
  <c r="T802" i="3"/>
  <c r="S802" i="3"/>
  <c r="N802" i="3"/>
  <c r="M802" i="3"/>
  <c r="AG799" i="3"/>
  <c r="AB799" i="3"/>
  <c r="AH799" i="3" s="1"/>
  <c r="AA799" i="3"/>
  <c r="T799" i="3"/>
  <c r="S799" i="3"/>
  <c r="N799" i="3"/>
  <c r="M799" i="3"/>
  <c r="AG798" i="3"/>
  <c r="AB798" i="3"/>
  <c r="AH798" i="3" s="1"/>
  <c r="AA798" i="3"/>
  <c r="T798" i="3"/>
  <c r="S798" i="3"/>
  <c r="N798" i="3"/>
  <c r="M798" i="3"/>
  <c r="AG797" i="3"/>
  <c r="AB797" i="3"/>
  <c r="AH797" i="3" s="1"/>
  <c r="AA797" i="3"/>
  <c r="T797" i="3"/>
  <c r="S797" i="3"/>
  <c r="N797" i="3"/>
  <c r="M797" i="3"/>
  <c r="AG796" i="3"/>
  <c r="AB796" i="3"/>
  <c r="AA796" i="3"/>
  <c r="T796" i="3"/>
  <c r="S796" i="3"/>
  <c r="N796" i="3"/>
  <c r="M796" i="3"/>
  <c r="AG795" i="3"/>
  <c r="AB795" i="3"/>
  <c r="AH795" i="3" s="1"/>
  <c r="AA795" i="3"/>
  <c r="T795" i="3"/>
  <c r="S795" i="3"/>
  <c r="N795" i="3"/>
  <c r="M795" i="3"/>
  <c r="AG794" i="3"/>
  <c r="AB794" i="3"/>
  <c r="AH794" i="3" s="1"/>
  <c r="AA794" i="3"/>
  <c r="T794" i="3"/>
  <c r="S794" i="3"/>
  <c r="N794" i="3"/>
  <c r="M794" i="3"/>
  <c r="AG773" i="3"/>
  <c r="AB773" i="3"/>
  <c r="AH773" i="3" s="1"/>
  <c r="AA773" i="3"/>
  <c r="T773" i="3"/>
  <c r="S773" i="3"/>
  <c r="N773" i="3"/>
  <c r="M773" i="3"/>
  <c r="AG772" i="3"/>
  <c r="AB772" i="3"/>
  <c r="AH772" i="3" s="1"/>
  <c r="AA772" i="3"/>
  <c r="T772" i="3"/>
  <c r="S772" i="3"/>
  <c r="N772" i="3"/>
  <c r="M772" i="3"/>
  <c r="AG771" i="3"/>
  <c r="AB771" i="3"/>
  <c r="AH771" i="3" s="1"/>
  <c r="AA771" i="3"/>
  <c r="T771" i="3"/>
  <c r="S771" i="3"/>
  <c r="N771" i="3"/>
  <c r="M771" i="3"/>
  <c r="AG770" i="3"/>
  <c r="AB770" i="3"/>
  <c r="AH770" i="3" s="1"/>
  <c r="AA770" i="3"/>
  <c r="T770" i="3"/>
  <c r="S770" i="3"/>
  <c r="N770" i="3"/>
  <c r="M770" i="3"/>
  <c r="AG769" i="3"/>
  <c r="AB769" i="3"/>
  <c r="AH769" i="3" s="1"/>
  <c r="AA769" i="3"/>
  <c r="T769" i="3"/>
  <c r="S769" i="3"/>
  <c r="N769" i="3"/>
  <c r="M769" i="3"/>
  <c r="AG768" i="3"/>
  <c r="AB768" i="3"/>
  <c r="AH768" i="3" s="1"/>
  <c r="AA768" i="3"/>
  <c r="T768" i="3"/>
  <c r="S768" i="3"/>
  <c r="N768" i="3"/>
  <c r="M768" i="3"/>
  <c r="AG766" i="3"/>
  <c r="AB766" i="3"/>
  <c r="AH766" i="3" s="1"/>
  <c r="AA766" i="3"/>
  <c r="T766" i="3"/>
  <c r="S766" i="3"/>
  <c r="N766" i="3"/>
  <c r="M766" i="3"/>
  <c r="AG764" i="3"/>
  <c r="AB764" i="3"/>
  <c r="AH764" i="3" s="1"/>
  <c r="AA764" i="3"/>
  <c r="T764" i="3"/>
  <c r="S764" i="3"/>
  <c r="N764" i="3"/>
  <c r="M764" i="3"/>
  <c r="AG763" i="3"/>
  <c r="AB763" i="3"/>
  <c r="AH763" i="3" s="1"/>
  <c r="AA763" i="3"/>
  <c r="T763" i="3"/>
  <c r="S763" i="3"/>
  <c r="N763" i="3"/>
  <c r="M763" i="3"/>
  <c r="AG736" i="3"/>
  <c r="AB736" i="3"/>
  <c r="AH736" i="3" s="1"/>
  <c r="AA736" i="3"/>
  <c r="T736" i="3"/>
  <c r="S736" i="3"/>
  <c r="N736" i="3"/>
  <c r="M736" i="3"/>
  <c r="AG735" i="3"/>
  <c r="AB735" i="3"/>
  <c r="AH735" i="3" s="1"/>
  <c r="AA735" i="3"/>
  <c r="T735" i="3"/>
  <c r="S735" i="3"/>
  <c r="N735" i="3"/>
  <c r="M735" i="3"/>
  <c r="AG734" i="3"/>
  <c r="AB734" i="3"/>
  <c r="AH734" i="3" s="1"/>
  <c r="AA734" i="3"/>
  <c r="T734" i="3"/>
  <c r="S734" i="3"/>
  <c r="N734" i="3"/>
  <c r="M734" i="3"/>
  <c r="AG731" i="3"/>
  <c r="AB731" i="3"/>
  <c r="AH731" i="3" s="1"/>
  <c r="AA731" i="3"/>
  <c r="T731" i="3"/>
  <c r="S731" i="3"/>
  <c r="N731" i="3"/>
  <c r="M731" i="3"/>
  <c r="AG730" i="3"/>
  <c r="AB730" i="3"/>
  <c r="AH730" i="3" s="1"/>
  <c r="AA730" i="3"/>
  <c r="T730" i="3"/>
  <c r="S730" i="3"/>
  <c r="N730" i="3"/>
  <c r="M730" i="3"/>
  <c r="AG729" i="3"/>
  <c r="AB729" i="3"/>
  <c r="AH729" i="3" s="1"/>
  <c r="AA729" i="3"/>
  <c r="T729" i="3"/>
  <c r="S729" i="3"/>
  <c r="N729" i="3"/>
  <c r="M729" i="3"/>
  <c r="AG728" i="3"/>
  <c r="AB728" i="3"/>
  <c r="AH728" i="3" s="1"/>
  <c r="AA728" i="3"/>
  <c r="T728" i="3"/>
  <c r="S728" i="3"/>
  <c r="N728" i="3"/>
  <c r="M728" i="3"/>
  <c r="AG727" i="3"/>
  <c r="AB727" i="3"/>
  <c r="AH727" i="3" s="1"/>
  <c r="AA727" i="3"/>
  <c r="T727" i="3"/>
  <c r="S727" i="3"/>
  <c r="N727" i="3"/>
  <c r="M727" i="3"/>
  <c r="AG726" i="3"/>
  <c r="AB726" i="3"/>
  <c r="AH726" i="3" s="1"/>
  <c r="AA726" i="3"/>
  <c r="T726" i="3"/>
  <c r="S726" i="3"/>
  <c r="N726" i="3"/>
  <c r="M726" i="3"/>
  <c r="AG705" i="3"/>
  <c r="AB705" i="3"/>
  <c r="AH705" i="3" s="1"/>
  <c r="AA705" i="3"/>
  <c r="T705" i="3"/>
  <c r="S705" i="3"/>
  <c r="N705" i="3"/>
  <c r="M705" i="3"/>
  <c r="AG704" i="3"/>
  <c r="AB704" i="3"/>
  <c r="AH704" i="3" s="1"/>
  <c r="AA704" i="3"/>
  <c r="T704" i="3"/>
  <c r="S704" i="3"/>
  <c r="N704" i="3"/>
  <c r="M704" i="3"/>
  <c r="AG703" i="3"/>
  <c r="AB703" i="3"/>
  <c r="AH703" i="3" s="1"/>
  <c r="AA703" i="3"/>
  <c r="T703" i="3"/>
  <c r="S703" i="3"/>
  <c r="N703" i="3"/>
  <c r="M703" i="3"/>
  <c r="AG702" i="3"/>
  <c r="AB702" i="3"/>
  <c r="AH702" i="3" s="1"/>
  <c r="AA702" i="3"/>
  <c r="T702" i="3"/>
  <c r="S702" i="3"/>
  <c r="N702" i="3"/>
  <c r="M702" i="3"/>
  <c r="AG700" i="3"/>
  <c r="AB700" i="3"/>
  <c r="AH700" i="3" s="1"/>
  <c r="AA700" i="3"/>
  <c r="T700" i="3"/>
  <c r="S700" i="3"/>
  <c r="N700" i="3"/>
  <c r="M700" i="3"/>
  <c r="AG698" i="3"/>
  <c r="AB698" i="3"/>
  <c r="AA698" i="3"/>
  <c r="T698" i="3"/>
  <c r="S698" i="3"/>
  <c r="N698" i="3"/>
  <c r="M698" i="3"/>
  <c r="AG696" i="3"/>
  <c r="AB696" i="3"/>
  <c r="AH696" i="3" s="1"/>
  <c r="AA696" i="3"/>
  <c r="T696" i="3"/>
  <c r="S696" i="3"/>
  <c r="N696" i="3"/>
  <c r="M696" i="3"/>
  <c r="AG668" i="3"/>
  <c r="AB668" i="3"/>
  <c r="AH668" i="3" s="1"/>
  <c r="AA668" i="3"/>
  <c r="T668" i="3"/>
  <c r="S668" i="3"/>
  <c r="N668" i="3"/>
  <c r="M668" i="3"/>
  <c r="AG664" i="3"/>
  <c r="AB664" i="3"/>
  <c r="AH664" i="3" s="1"/>
  <c r="AA664" i="3"/>
  <c r="T664" i="3"/>
  <c r="S664" i="3"/>
  <c r="N664" i="3"/>
  <c r="M664" i="3"/>
  <c r="AG663" i="3"/>
  <c r="AB663" i="3"/>
  <c r="AH663" i="3" s="1"/>
  <c r="AA663" i="3"/>
  <c r="T663" i="3"/>
  <c r="S663" i="3"/>
  <c r="N663" i="3"/>
  <c r="M663" i="3"/>
  <c r="AG662" i="3"/>
  <c r="AB662" i="3"/>
  <c r="AA662" i="3"/>
  <c r="T662" i="3"/>
  <c r="S662" i="3"/>
  <c r="N662" i="3"/>
  <c r="M662" i="3"/>
  <c r="AG661" i="3"/>
  <c r="AB661" i="3"/>
  <c r="AH661" i="3" s="1"/>
  <c r="AA661" i="3"/>
  <c r="T661" i="3"/>
  <c r="S661" i="3"/>
  <c r="N661" i="3"/>
  <c r="M661" i="3"/>
  <c r="AG660" i="3"/>
  <c r="AB660" i="3"/>
  <c r="AH660" i="3" s="1"/>
  <c r="AA660" i="3"/>
  <c r="T660" i="3"/>
  <c r="S660" i="3"/>
  <c r="N660" i="3"/>
  <c r="M660" i="3"/>
  <c r="AG639" i="3"/>
  <c r="AB639" i="3"/>
  <c r="AH639" i="3" s="1"/>
  <c r="AA639" i="3"/>
  <c r="T639" i="3"/>
  <c r="S639" i="3"/>
  <c r="N639" i="3"/>
  <c r="M639" i="3"/>
  <c r="AG638" i="3"/>
  <c r="AB638" i="3"/>
  <c r="AH638" i="3" s="1"/>
  <c r="AA638" i="3"/>
  <c r="T638" i="3"/>
  <c r="S638" i="3"/>
  <c r="N638" i="3"/>
  <c r="M638" i="3"/>
  <c r="AG637" i="3"/>
  <c r="AB637" i="3"/>
  <c r="AH637" i="3" s="1"/>
  <c r="AA637" i="3"/>
  <c r="T637" i="3"/>
  <c r="S637" i="3"/>
  <c r="N637" i="3"/>
  <c r="M637" i="3"/>
  <c r="AG636" i="3"/>
  <c r="AB636" i="3"/>
  <c r="AH636" i="3" s="1"/>
  <c r="AA636" i="3"/>
  <c r="T636" i="3"/>
  <c r="S636" i="3"/>
  <c r="N636" i="3"/>
  <c r="M636" i="3"/>
  <c r="AG635" i="3"/>
  <c r="AB635" i="3"/>
  <c r="AH635" i="3" s="1"/>
  <c r="AA635" i="3"/>
  <c r="T635" i="3"/>
  <c r="S635" i="3"/>
  <c r="N635" i="3"/>
  <c r="M635" i="3"/>
  <c r="AG634" i="3"/>
  <c r="AB634" i="3"/>
  <c r="AH634" i="3" s="1"/>
  <c r="AA634" i="3"/>
  <c r="T634" i="3"/>
  <c r="S634" i="3"/>
  <c r="N634" i="3"/>
  <c r="M634" i="3"/>
  <c r="AG632" i="3"/>
  <c r="AB632" i="3"/>
  <c r="AH632" i="3" s="1"/>
  <c r="AA632" i="3"/>
  <c r="T632" i="3"/>
  <c r="S632" i="3"/>
  <c r="N632" i="3"/>
  <c r="M632" i="3"/>
  <c r="AG630" i="3"/>
  <c r="AB630" i="3"/>
  <c r="AH630" i="3" s="1"/>
  <c r="AA630" i="3"/>
  <c r="T630" i="3"/>
  <c r="S630" i="3"/>
  <c r="N630" i="3"/>
  <c r="M630" i="3"/>
  <c r="AG602" i="3"/>
  <c r="AB602" i="3"/>
  <c r="AH602" i="3" s="1"/>
  <c r="AA602" i="3"/>
  <c r="T602" i="3"/>
  <c r="S602" i="3"/>
  <c r="N602" i="3"/>
  <c r="M602" i="3"/>
  <c r="AG599" i="3"/>
  <c r="AB599" i="3"/>
  <c r="AH599" i="3" s="1"/>
  <c r="AA599" i="3"/>
  <c r="T599" i="3"/>
  <c r="S599" i="3"/>
  <c r="N599" i="3"/>
  <c r="M599" i="3"/>
  <c r="AG598" i="3"/>
  <c r="AB598" i="3"/>
  <c r="AH598" i="3" s="1"/>
  <c r="AA598" i="3"/>
  <c r="T598" i="3"/>
  <c r="S598" i="3"/>
  <c r="N598" i="3"/>
  <c r="M598" i="3"/>
  <c r="AG596" i="3"/>
  <c r="AB596" i="3"/>
  <c r="AH596" i="3" s="1"/>
  <c r="AA596" i="3"/>
  <c r="T596" i="3"/>
  <c r="S596" i="3"/>
  <c r="N596" i="3"/>
  <c r="M596" i="3"/>
  <c r="AG595" i="3"/>
  <c r="AB595" i="3"/>
  <c r="AH595" i="3" s="1"/>
  <c r="AA595" i="3"/>
  <c r="T595" i="3"/>
  <c r="S595" i="3"/>
  <c r="N595" i="3"/>
  <c r="M595" i="3"/>
  <c r="AG594" i="3"/>
  <c r="AB594" i="3"/>
  <c r="AH594" i="3" s="1"/>
  <c r="AA594" i="3"/>
  <c r="T594" i="3"/>
  <c r="S594" i="3"/>
  <c r="N594" i="3"/>
  <c r="M594" i="3"/>
  <c r="AG573" i="3"/>
  <c r="AB573" i="3"/>
  <c r="AH573" i="3" s="1"/>
  <c r="AA573" i="3"/>
  <c r="T573" i="3"/>
  <c r="S573" i="3"/>
  <c r="N573" i="3"/>
  <c r="M573" i="3"/>
  <c r="AG572" i="3"/>
  <c r="AB572" i="3"/>
  <c r="AH572" i="3" s="1"/>
  <c r="AA572" i="3"/>
  <c r="T572" i="3"/>
  <c r="S572" i="3"/>
  <c r="N572" i="3"/>
  <c r="M572" i="3"/>
  <c r="AG571" i="3"/>
  <c r="AB571" i="3"/>
  <c r="AH571" i="3" s="1"/>
  <c r="AA571" i="3"/>
  <c r="T571" i="3"/>
  <c r="S571" i="3"/>
  <c r="N571" i="3"/>
  <c r="M571" i="3"/>
  <c r="AG570" i="3"/>
  <c r="AB570" i="3"/>
  <c r="AH570" i="3" s="1"/>
  <c r="AA570" i="3"/>
  <c r="T570" i="3"/>
  <c r="S570" i="3"/>
  <c r="N570" i="3"/>
  <c r="M570" i="3"/>
  <c r="AG569" i="3"/>
  <c r="AB569" i="3"/>
  <c r="AH569" i="3" s="1"/>
  <c r="AA569" i="3"/>
  <c r="T569" i="3"/>
  <c r="S569" i="3"/>
  <c r="N569" i="3"/>
  <c r="M569" i="3"/>
  <c r="AG568" i="3"/>
  <c r="AB568" i="3"/>
  <c r="AH568" i="3" s="1"/>
  <c r="AA568" i="3"/>
  <c r="T568" i="3"/>
  <c r="S568" i="3"/>
  <c r="N568" i="3"/>
  <c r="M568" i="3"/>
  <c r="AG566" i="3"/>
  <c r="AB566" i="3"/>
  <c r="AH566" i="3" s="1"/>
  <c r="AA566" i="3"/>
  <c r="T566" i="3"/>
  <c r="S566" i="3"/>
  <c r="N566" i="3"/>
  <c r="M566" i="3"/>
  <c r="AG564" i="3"/>
  <c r="AB564" i="3"/>
  <c r="AH564" i="3" s="1"/>
  <c r="AA564" i="3"/>
  <c r="T564" i="3"/>
  <c r="S564" i="3"/>
  <c r="N564" i="3"/>
  <c r="M564" i="3"/>
  <c r="C529" i="3"/>
  <c r="AJ533" i="3" s="1"/>
  <c r="AG533" i="3"/>
  <c r="AB533" i="3"/>
  <c r="AH533" i="3" s="1"/>
  <c r="AA533" i="3"/>
  <c r="T533" i="3"/>
  <c r="S533" i="3"/>
  <c r="N533" i="3"/>
  <c r="M533" i="3"/>
  <c r="AG532" i="3"/>
  <c r="AB532" i="3"/>
  <c r="AH532" i="3" s="1"/>
  <c r="AA532" i="3"/>
  <c r="T532" i="3"/>
  <c r="S532" i="3"/>
  <c r="N532" i="3"/>
  <c r="M532" i="3"/>
  <c r="AG531" i="3"/>
  <c r="AB531" i="3"/>
  <c r="AH531" i="3" s="1"/>
  <c r="AA531" i="3"/>
  <c r="T531" i="3"/>
  <c r="S531" i="3"/>
  <c r="N531" i="3"/>
  <c r="M531" i="3"/>
  <c r="AG530" i="3"/>
  <c r="AB530" i="3"/>
  <c r="AA530" i="3"/>
  <c r="T530" i="3"/>
  <c r="S530" i="3"/>
  <c r="N530" i="3"/>
  <c r="M530" i="3"/>
  <c r="AG529" i="3"/>
  <c r="AB529" i="3"/>
  <c r="AH529" i="3" s="1"/>
  <c r="AA529" i="3"/>
  <c r="T529" i="3"/>
  <c r="S529" i="3"/>
  <c r="N529" i="3"/>
  <c r="M529" i="3"/>
  <c r="AG508" i="3"/>
  <c r="AB508" i="3"/>
  <c r="AH508" i="3" s="1"/>
  <c r="AA508" i="3"/>
  <c r="T508" i="3"/>
  <c r="S508" i="3"/>
  <c r="N508" i="3"/>
  <c r="M508" i="3"/>
  <c r="AG507" i="3"/>
  <c r="AB507" i="3"/>
  <c r="AH507" i="3" s="1"/>
  <c r="AA507" i="3"/>
  <c r="T507" i="3"/>
  <c r="S507" i="3"/>
  <c r="N507" i="3"/>
  <c r="M507" i="3"/>
  <c r="AG506" i="3"/>
  <c r="AB506" i="3"/>
  <c r="AH506" i="3" s="1"/>
  <c r="AA506" i="3"/>
  <c r="T506" i="3"/>
  <c r="S506" i="3"/>
  <c r="N506" i="3"/>
  <c r="M506" i="3"/>
  <c r="AG505" i="3"/>
  <c r="AB505" i="3"/>
  <c r="AH505" i="3" s="1"/>
  <c r="AA505" i="3"/>
  <c r="T505" i="3"/>
  <c r="S505" i="3"/>
  <c r="N505" i="3"/>
  <c r="M505" i="3"/>
  <c r="AG503" i="3"/>
  <c r="AB503" i="3"/>
  <c r="AH503" i="3" s="1"/>
  <c r="AA503" i="3"/>
  <c r="T503" i="3"/>
  <c r="S503" i="3"/>
  <c r="N503" i="3"/>
  <c r="M503" i="3"/>
  <c r="AG501" i="3"/>
  <c r="AB501" i="3"/>
  <c r="AH501" i="3" s="1"/>
  <c r="AA501" i="3"/>
  <c r="T501" i="3"/>
  <c r="S501" i="3"/>
  <c r="N501" i="3"/>
  <c r="M501" i="3"/>
  <c r="AG499" i="3"/>
  <c r="AB499" i="3"/>
  <c r="AA499" i="3"/>
  <c r="T499" i="3"/>
  <c r="S499" i="3"/>
  <c r="N499" i="3"/>
  <c r="M499" i="3"/>
  <c r="AG471" i="3"/>
  <c r="AB471" i="3"/>
  <c r="AH471" i="3" s="1"/>
  <c r="AA471" i="3"/>
  <c r="T471" i="3"/>
  <c r="S471" i="3"/>
  <c r="N471" i="3"/>
  <c r="M471" i="3"/>
  <c r="AG470" i="3"/>
  <c r="AB470" i="3"/>
  <c r="AH470" i="3" s="1"/>
  <c r="AA470" i="3"/>
  <c r="T470" i="3"/>
  <c r="S470" i="3"/>
  <c r="N470" i="3"/>
  <c r="M470" i="3"/>
  <c r="AG469" i="3"/>
  <c r="AB469" i="3"/>
  <c r="AH469" i="3" s="1"/>
  <c r="AA469" i="3"/>
  <c r="T469" i="3"/>
  <c r="S469" i="3"/>
  <c r="N469" i="3"/>
  <c r="M469" i="3"/>
  <c r="AG468" i="3"/>
  <c r="AB468" i="3"/>
  <c r="AH468" i="3" s="1"/>
  <c r="AA468" i="3"/>
  <c r="T468" i="3"/>
  <c r="S468" i="3"/>
  <c r="N468" i="3"/>
  <c r="M468" i="3"/>
  <c r="AG467" i="3"/>
  <c r="AB467" i="3"/>
  <c r="AH467" i="3" s="1"/>
  <c r="AA467" i="3"/>
  <c r="T467" i="3"/>
  <c r="S467" i="3"/>
  <c r="N467" i="3"/>
  <c r="M467" i="3"/>
  <c r="AG466" i="3"/>
  <c r="AB466" i="3"/>
  <c r="AH466" i="3" s="1"/>
  <c r="AA466" i="3"/>
  <c r="T466" i="3"/>
  <c r="S466" i="3"/>
  <c r="N466" i="3"/>
  <c r="M466" i="3"/>
  <c r="AG463" i="3"/>
  <c r="AB463" i="3"/>
  <c r="AH463" i="3" s="1"/>
  <c r="AA463" i="3"/>
  <c r="T463" i="3"/>
  <c r="S463" i="3"/>
  <c r="N463" i="3"/>
  <c r="M463" i="3"/>
  <c r="AG462" i="3"/>
  <c r="AB462" i="3"/>
  <c r="AH462" i="3" s="1"/>
  <c r="AA462" i="3"/>
  <c r="T462" i="3"/>
  <c r="S462" i="3"/>
  <c r="N462" i="3"/>
  <c r="M462" i="3"/>
  <c r="AG461" i="3"/>
  <c r="AB461" i="3"/>
  <c r="AH461" i="3" s="1"/>
  <c r="AA461" i="3"/>
  <c r="T461" i="3"/>
  <c r="S461" i="3"/>
  <c r="N461" i="3"/>
  <c r="M461" i="3"/>
  <c r="AG460" i="3"/>
  <c r="AB460" i="3"/>
  <c r="AH460" i="3" s="1"/>
  <c r="AA460" i="3"/>
  <c r="T460" i="3"/>
  <c r="S460" i="3"/>
  <c r="N460" i="3"/>
  <c r="M460" i="3"/>
  <c r="AG459" i="3"/>
  <c r="AB459" i="3"/>
  <c r="AH459" i="3" s="1"/>
  <c r="AA459" i="3"/>
  <c r="T459" i="3"/>
  <c r="S459" i="3"/>
  <c r="N459" i="3"/>
  <c r="M459" i="3"/>
  <c r="AG458" i="3"/>
  <c r="AB458" i="3"/>
  <c r="AA458" i="3"/>
  <c r="T458" i="3"/>
  <c r="S458" i="3"/>
  <c r="N458" i="3"/>
  <c r="M458" i="3"/>
  <c r="AG437" i="3"/>
  <c r="AB437" i="3"/>
  <c r="AH437" i="3" s="1"/>
  <c r="AA437" i="3"/>
  <c r="T437" i="3"/>
  <c r="S437" i="3"/>
  <c r="N437" i="3"/>
  <c r="M437" i="3"/>
  <c r="AG436" i="3"/>
  <c r="AB436" i="3"/>
  <c r="AH436" i="3" s="1"/>
  <c r="AA436" i="3"/>
  <c r="T436" i="3"/>
  <c r="S436" i="3"/>
  <c r="N436" i="3"/>
  <c r="M436" i="3"/>
  <c r="AG435" i="3"/>
  <c r="AB435" i="3"/>
  <c r="AH435" i="3" s="1"/>
  <c r="AA435" i="3"/>
  <c r="T435" i="3"/>
  <c r="S435" i="3"/>
  <c r="N435" i="3"/>
  <c r="M435" i="3"/>
  <c r="AG434" i="3"/>
  <c r="AB434" i="3"/>
  <c r="AH434" i="3" s="1"/>
  <c r="AA434" i="3"/>
  <c r="T434" i="3"/>
  <c r="S434" i="3"/>
  <c r="N434" i="3"/>
  <c r="M434" i="3"/>
  <c r="AG433" i="3"/>
  <c r="AB433" i="3"/>
  <c r="AH433" i="3" s="1"/>
  <c r="AA433" i="3"/>
  <c r="T433" i="3"/>
  <c r="S433" i="3"/>
  <c r="N433" i="3"/>
  <c r="M433" i="3"/>
  <c r="AG432" i="3"/>
  <c r="AB432" i="3"/>
  <c r="AH432" i="3" s="1"/>
  <c r="AA432" i="3"/>
  <c r="T432" i="3"/>
  <c r="S432" i="3"/>
  <c r="N432" i="3"/>
  <c r="M432" i="3"/>
  <c r="AG430" i="3"/>
  <c r="AB430" i="3"/>
  <c r="AH430" i="3" s="1"/>
  <c r="AA430" i="3"/>
  <c r="T430" i="3"/>
  <c r="S430" i="3"/>
  <c r="N430" i="3"/>
  <c r="M430" i="3"/>
  <c r="AG428" i="3"/>
  <c r="AB428" i="3"/>
  <c r="AH428" i="3" s="1"/>
  <c r="AA428" i="3"/>
  <c r="T428" i="3"/>
  <c r="S428" i="3"/>
  <c r="N428" i="3"/>
  <c r="M428" i="3"/>
  <c r="AG400" i="3"/>
  <c r="AB400" i="3"/>
  <c r="AH400" i="3" s="1"/>
  <c r="AA400" i="3"/>
  <c r="T400" i="3"/>
  <c r="S400" i="3"/>
  <c r="N400" i="3"/>
  <c r="M400" i="3"/>
  <c r="AG399" i="3"/>
  <c r="AB399" i="3"/>
  <c r="AH399" i="3" s="1"/>
  <c r="AA399" i="3"/>
  <c r="T399" i="3"/>
  <c r="S399" i="3"/>
  <c r="N399" i="3"/>
  <c r="M399" i="3"/>
  <c r="AG398" i="3"/>
  <c r="AB398" i="3"/>
  <c r="AH398" i="3" s="1"/>
  <c r="AA398" i="3"/>
  <c r="T398" i="3"/>
  <c r="S398" i="3"/>
  <c r="N398" i="3"/>
  <c r="M398" i="3"/>
  <c r="AG395" i="3"/>
  <c r="AB395" i="3"/>
  <c r="AH395" i="3" s="1"/>
  <c r="AA395" i="3"/>
  <c r="T395" i="3"/>
  <c r="S395" i="3"/>
  <c r="N395" i="3"/>
  <c r="M395" i="3"/>
  <c r="AG394" i="3"/>
  <c r="AB394" i="3"/>
  <c r="AH394" i="3" s="1"/>
  <c r="AA394" i="3"/>
  <c r="T394" i="3"/>
  <c r="S394" i="3"/>
  <c r="N394" i="3"/>
  <c r="M394" i="3"/>
  <c r="AG393" i="3"/>
  <c r="AB393" i="3"/>
  <c r="AH393" i="3" s="1"/>
  <c r="AA393" i="3"/>
  <c r="T393" i="3"/>
  <c r="S393" i="3"/>
  <c r="N393" i="3"/>
  <c r="M393" i="3"/>
  <c r="AG392" i="3"/>
  <c r="AB392" i="3"/>
  <c r="AH392" i="3" s="1"/>
  <c r="AA392" i="3"/>
  <c r="T392" i="3"/>
  <c r="S392" i="3"/>
  <c r="N392" i="3"/>
  <c r="M392" i="3"/>
  <c r="AG391" i="3"/>
  <c r="AB391" i="3"/>
  <c r="AH391" i="3" s="1"/>
  <c r="AA391" i="3"/>
  <c r="T391" i="3"/>
  <c r="S391" i="3"/>
  <c r="N391" i="3"/>
  <c r="M391" i="3"/>
  <c r="AG390" i="3"/>
  <c r="AB390" i="3"/>
  <c r="AH390" i="3" s="1"/>
  <c r="AA390" i="3"/>
  <c r="T390" i="3"/>
  <c r="S390" i="3"/>
  <c r="N390" i="3"/>
  <c r="M390" i="3"/>
  <c r="AG369" i="3"/>
  <c r="AB369" i="3"/>
  <c r="AH369" i="3" s="1"/>
  <c r="AA369" i="3"/>
  <c r="T369" i="3"/>
  <c r="S369" i="3"/>
  <c r="N369" i="3"/>
  <c r="M369" i="3"/>
  <c r="AG368" i="3"/>
  <c r="AB368" i="3"/>
  <c r="AH368" i="3" s="1"/>
  <c r="AA368" i="3"/>
  <c r="T368" i="3"/>
  <c r="S368" i="3"/>
  <c r="N368" i="3"/>
  <c r="M368" i="3"/>
  <c r="AG367" i="3"/>
  <c r="AB367" i="3"/>
  <c r="AH367" i="3" s="1"/>
  <c r="AA367" i="3"/>
  <c r="T367" i="3"/>
  <c r="S367" i="3"/>
  <c r="N367" i="3"/>
  <c r="M367" i="3"/>
  <c r="AG366" i="3"/>
  <c r="AB366" i="3"/>
  <c r="AH366" i="3" s="1"/>
  <c r="AA366" i="3"/>
  <c r="T366" i="3"/>
  <c r="S366" i="3"/>
  <c r="N366" i="3"/>
  <c r="M366" i="3"/>
  <c r="AG365" i="3"/>
  <c r="AB365" i="3"/>
  <c r="AH365" i="3" s="1"/>
  <c r="AA365" i="3"/>
  <c r="T365" i="3"/>
  <c r="S365" i="3"/>
  <c r="N365" i="3"/>
  <c r="M365" i="3"/>
  <c r="AG364" i="3"/>
  <c r="AB364" i="3"/>
  <c r="AH364" i="3" s="1"/>
  <c r="AA364" i="3"/>
  <c r="T364" i="3"/>
  <c r="S364" i="3"/>
  <c r="N364" i="3"/>
  <c r="M364" i="3"/>
  <c r="AG362" i="3"/>
  <c r="AB362" i="3"/>
  <c r="AH362" i="3" s="1"/>
  <c r="AA362" i="3"/>
  <c r="T362" i="3"/>
  <c r="S362" i="3"/>
  <c r="N362" i="3"/>
  <c r="M362" i="3"/>
  <c r="AG360" i="3"/>
  <c r="AB360" i="3"/>
  <c r="AH360" i="3" s="1"/>
  <c r="AA360" i="3"/>
  <c r="T360" i="3"/>
  <c r="S360" i="3"/>
  <c r="N360" i="3"/>
  <c r="M360" i="3"/>
  <c r="C324" i="3"/>
  <c r="AJ331" i="3" s="1"/>
  <c r="AG331" i="3"/>
  <c r="AB331" i="3"/>
  <c r="AH331" i="3" s="1"/>
  <c r="AA331" i="3"/>
  <c r="T331" i="3"/>
  <c r="S331" i="3"/>
  <c r="N331" i="3"/>
  <c r="M331" i="3"/>
  <c r="AG328" i="3"/>
  <c r="AB328" i="3"/>
  <c r="AH328" i="3" s="1"/>
  <c r="AA328" i="3"/>
  <c r="T328" i="3"/>
  <c r="S328" i="3"/>
  <c r="N328" i="3"/>
  <c r="M328" i="3"/>
  <c r="AG327" i="3"/>
  <c r="AB327" i="3"/>
  <c r="AH327" i="3" s="1"/>
  <c r="AK327" i="3" s="1"/>
  <c r="AA327" i="3"/>
  <c r="T327" i="3"/>
  <c r="S327" i="3"/>
  <c r="N327" i="3"/>
  <c r="M327" i="3"/>
  <c r="AG326" i="3"/>
  <c r="AB326" i="3"/>
  <c r="AH326" i="3" s="1"/>
  <c r="AA326" i="3"/>
  <c r="T326" i="3"/>
  <c r="S326" i="3"/>
  <c r="N326" i="3"/>
  <c r="M326" i="3"/>
  <c r="AG325" i="3"/>
  <c r="AB325" i="3"/>
  <c r="AH325" i="3" s="1"/>
  <c r="AA325" i="3"/>
  <c r="T325" i="3"/>
  <c r="S325" i="3"/>
  <c r="N325" i="3"/>
  <c r="M325" i="3"/>
  <c r="AG324" i="3"/>
  <c r="AB324" i="3"/>
  <c r="AH324" i="3" s="1"/>
  <c r="AA324" i="3"/>
  <c r="T324" i="3"/>
  <c r="S324" i="3"/>
  <c r="N324" i="3"/>
  <c r="M324" i="3"/>
  <c r="AG303" i="3"/>
  <c r="AB303" i="3"/>
  <c r="AH303" i="3" s="1"/>
  <c r="AA303" i="3"/>
  <c r="T303" i="3"/>
  <c r="S303" i="3"/>
  <c r="N303" i="3"/>
  <c r="M303" i="3"/>
  <c r="AG302" i="3"/>
  <c r="AB302" i="3"/>
  <c r="AH302" i="3" s="1"/>
  <c r="AA302" i="3"/>
  <c r="T302" i="3"/>
  <c r="S302" i="3"/>
  <c r="N302" i="3"/>
  <c r="M302" i="3"/>
  <c r="AG301" i="3"/>
  <c r="AB301" i="3"/>
  <c r="AH301" i="3" s="1"/>
  <c r="AA301" i="3"/>
  <c r="T301" i="3"/>
  <c r="S301" i="3"/>
  <c r="N301" i="3"/>
  <c r="M301" i="3"/>
  <c r="AG300" i="3"/>
  <c r="AB300" i="3"/>
  <c r="AH300" i="3" s="1"/>
  <c r="AA300" i="3"/>
  <c r="T300" i="3"/>
  <c r="S300" i="3"/>
  <c r="N300" i="3"/>
  <c r="M300" i="3"/>
  <c r="AG299" i="3"/>
  <c r="AB299" i="3"/>
  <c r="AH299" i="3" s="1"/>
  <c r="AA299" i="3"/>
  <c r="T299" i="3"/>
  <c r="S299" i="3"/>
  <c r="N299" i="3"/>
  <c r="M299" i="3"/>
  <c r="AG298" i="3"/>
  <c r="AB298" i="3"/>
  <c r="AH298" i="3" s="1"/>
  <c r="AA298" i="3"/>
  <c r="T298" i="3"/>
  <c r="S298" i="3"/>
  <c r="N298" i="3"/>
  <c r="M298" i="3"/>
  <c r="AG296" i="3"/>
  <c r="AB296" i="3"/>
  <c r="AH296" i="3" s="1"/>
  <c r="AA296" i="3"/>
  <c r="T296" i="3"/>
  <c r="S296" i="3"/>
  <c r="N296" i="3"/>
  <c r="M296" i="3"/>
  <c r="AG294" i="3"/>
  <c r="AB294" i="3"/>
  <c r="AH294" i="3" s="1"/>
  <c r="AA294" i="3"/>
  <c r="T294" i="3"/>
  <c r="S294" i="3"/>
  <c r="N294" i="3"/>
  <c r="M294" i="3"/>
  <c r="C259" i="3"/>
  <c r="AI261" i="3" s="1"/>
  <c r="AG262" i="3"/>
  <c r="AB262" i="3"/>
  <c r="AH262" i="3" s="1"/>
  <c r="AA262" i="3"/>
  <c r="T262" i="3"/>
  <c r="S262" i="3"/>
  <c r="N262" i="3"/>
  <c r="M262" i="3"/>
  <c r="AG261" i="3"/>
  <c r="AB261" i="3"/>
  <c r="AH261" i="3" s="1"/>
  <c r="AA261" i="3"/>
  <c r="T261" i="3"/>
  <c r="S261" i="3"/>
  <c r="N261" i="3"/>
  <c r="M261" i="3"/>
  <c r="AG260" i="3"/>
  <c r="AB260" i="3"/>
  <c r="AH260" i="3" s="1"/>
  <c r="AA260" i="3"/>
  <c r="T260" i="3"/>
  <c r="S260" i="3"/>
  <c r="N260" i="3"/>
  <c r="M260" i="3"/>
  <c r="AG259" i="3"/>
  <c r="AB259" i="3"/>
  <c r="AH259" i="3" s="1"/>
  <c r="AA259" i="3"/>
  <c r="T259" i="3"/>
  <c r="S259" i="3"/>
  <c r="N259" i="3"/>
  <c r="M259" i="3"/>
  <c r="AG238" i="3"/>
  <c r="AB238" i="3"/>
  <c r="AH238" i="3" s="1"/>
  <c r="AA238" i="3"/>
  <c r="T238" i="3"/>
  <c r="S238" i="3"/>
  <c r="N238" i="3"/>
  <c r="M238" i="3"/>
  <c r="AG237" i="3"/>
  <c r="AB237" i="3"/>
  <c r="AH237" i="3" s="1"/>
  <c r="AA237" i="3"/>
  <c r="T237" i="3"/>
  <c r="S237" i="3"/>
  <c r="N237" i="3"/>
  <c r="M237" i="3"/>
  <c r="AG236" i="3"/>
  <c r="AB236" i="3"/>
  <c r="AH236" i="3" s="1"/>
  <c r="AA236" i="3"/>
  <c r="T236" i="3"/>
  <c r="S236" i="3"/>
  <c r="N236" i="3"/>
  <c r="M236" i="3"/>
  <c r="AG235" i="3"/>
  <c r="AB235" i="3"/>
  <c r="AH235" i="3" s="1"/>
  <c r="AA235" i="3"/>
  <c r="T235" i="3"/>
  <c r="S235" i="3"/>
  <c r="N235" i="3"/>
  <c r="M235" i="3"/>
  <c r="AG234" i="3"/>
  <c r="AB234" i="3"/>
  <c r="AH234" i="3" s="1"/>
  <c r="AA234" i="3"/>
  <c r="T234" i="3"/>
  <c r="S234" i="3"/>
  <c r="N234" i="3"/>
  <c r="M234" i="3"/>
  <c r="AG233" i="3"/>
  <c r="AB233" i="3"/>
  <c r="AH233" i="3" s="1"/>
  <c r="AA233" i="3"/>
  <c r="T233" i="3"/>
  <c r="S233" i="3"/>
  <c r="N233" i="3"/>
  <c r="M233" i="3"/>
  <c r="AG231" i="3"/>
  <c r="AB231" i="3"/>
  <c r="AH231" i="3" s="1"/>
  <c r="AA231" i="3"/>
  <c r="T231" i="3"/>
  <c r="S231" i="3"/>
  <c r="N231" i="3"/>
  <c r="M231" i="3"/>
  <c r="AG229" i="3"/>
  <c r="AB229" i="3"/>
  <c r="AH229" i="3" s="1"/>
  <c r="AA229" i="3"/>
  <c r="T229" i="3"/>
  <c r="S229" i="3"/>
  <c r="N229" i="3"/>
  <c r="M229" i="3"/>
  <c r="AG201" i="3"/>
  <c r="AB201" i="3"/>
  <c r="AH201" i="3" s="1"/>
  <c r="AA201" i="3"/>
  <c r="T201" i="3"/>
  <c r="S201" i="3"/>
  <c r="N201" i="3"/>
  <c r="M201" i="3"/>
  <c r="AG200" i="3"/>
  <c r="AB200" i="3"/>
  <c r="AH200" i="3" s="1"/>
  <c r="AA200" i="3"/>
  <c r="T200" i="3"/>
  <c r="S200" i="3"/>
  <c r="N200" i="3"/>
  <c r="M200" i="3"/>
  <c r="AG199" i="3"/>
  <c r="AB199" i="3"/>
  <c r="AH199" i="3" s="1"/>
  <c r="AA199" i="3"/>
  <c r="T199" i="3"/>
  <c r="S199" i="3"/>
  <c r="N199" i="3"/>
  <c r="M199" i="3"/>
  <c r="AG198" i="3"/>
  <c r="AB198" i="3"/>
  <c r="AH198" i="3" s="1"/>
  <c r="AA198" i="3"/>
  <c r="T198" i="3"/>
  <c r="S198" i="3"/>
  <c r="N198" i="3"/>
  <c r="M198" i="3"/>
  <c r="AG197" i="3"/>
  <c r="AB197" i="3"/>
  <c r="AH197" i="3" s="1"/>
  <c r="AA197" i="3"/>
  <c r="T197" i="3"/>
  <c r="S197" i="3"/>
  <c r="N197" i="3"/>
  <c r="M197" i="3"/>
  <c r="AG196" i="3"/>
  <c r="AB196" i="3"/>
  <c r="AH196" i="3" s="1"/>
  <c r="AA196" i="3"/>
  <c r="T196" i="3"/>
  <c r="S196" i="3"/>
  <c r="N196" i="3"/>
  <c r="M196" i="3"/>
  <c r="AG195" i="3"/>
  <c r="AB195" i="3"/>
  <c r="AH195" i="3" s="1"/>
  <c r="AA195" i="3"/>
  <c r="T195" i="3"/>
  <c r="S195" i="3"/>
  <c r="N195" i="3"/>
  <c r="M195" i="3"/>
  <c r="AG194" i="3"/>
  <c r="AB194" i="3"/>
  <c r="AH194" i="3" s="1"/>
  <c r="AA194" i="3"/>
  <c r="T194" i="3"/>
  <c r="S194" i="3"/>
  <c r="N194" i="3"/>
  <c r="M194" i="3"/>
  <c r="AG193" i="3"/>
  <c r="AB193" i="3"/>
  <c r="AH193" i="3" s="1"/>
  <c r="AA193" i="3"/>
  <c r="T193" i="3"/>
  <c r="S193" i="3"/>
  <c r="N193" i="3"/>
  <c r="M193" i="3"/>
  <c r="AG190" i="3"/>
  <c r="AB190" i="3"/>
  <c r="AH190" i="3" s="1"/>
  <c r="AA190" i="3"/>
  <c r="T190" i="3"/>
  <c r="S190" i="3"/>
  <c r="N190" i="3"/>
  <c r="M190" i="3"/>
  <c r="AG188" i="3"/>
  <c r="AB188" i="3"/>
  <c r="AH188" i="3" s="1"/>
  <c r="AA188" i="3"/>
  <c r="T188" i="3"/>
  <c r="S188" i="3"/>
  <c r="N188" i="3"/>
  <c r="M188" i="3"/>
  <c r="AG187" i="3"/>
  <c r="AB187" i="3"/>
  <c r="AH187" i="3" s="1"/>
  <c r="AA187" i="3"/>
  <c r="T187" i="3"/>
  <c r="S187" i="3"/>
  <c r="N187" i="3"/>
  <c r="M187" i="3"/>
  <c r="AG186" i="3"/>
  <c r="AB186" i="3"/>
  <c r="AH186" i="3" s="1"/>
  <c r="AA186" i="3"/>
  <c r="T186" i="3"/>
  <c r="S186" i="3"/>
  <c r="N186" i="3"/>
  <c r="M186" i="3"/>
  <c r="AG185" i="3"/>
  <c r="AB185" i="3"/>
  <c r="AH185" i="3" s="1"/>
  <c r="AA185" i="3"/>
  <c r="T185" i="3"/>
  <c r="S185" i="3"/>
  <c r="N185" i="3"/>
  <c r="M185" i="3"/>
  <c r="AG164" i="3"/>
  <c r="AB164" i="3"/>
  <c r="AH164" i="3" s="1"/>
  <c r="AA164" i="3"/>
  <c r="T164" i="3"/>
  <c r="S164" i="3"/>
  <c r="N164" i="3"/>
  <c r="M164" i="3"/>
  <c r="AG163" i="3"/>
  <c r="AB163" i="3"/>
  <c r="AH163" i="3" s="1"/>
  <c r="AA163" i="3"/>
  <c r="T163" i="3"/>
  <c r="S163" i="3"/>
  <c r="N163" i="3"/>
  <c r="M163" i="3"/>
  <c r="AG162" i="3"/>
  <c r="AB162" i="3"/>
  <c r="AH162" i="3" s="1"/>
  <c r="AA162" i="3"/>
  <c r="T162" i="3"/>
  <c r="S162" i="3"/>
  <c r="N162" i="3"/>
  <c r="M162" i="3"/>
  <c r="AG161" i="3"/>
  <c r="AB161" i="3"/>
  <c r="AH161" i="3" s="1"/>
  <c r="AA161" i="3"/>
  <c r="T161" i="3"/>
  <c r="S161" i="3"/>
  <c r="N161" i="3"/>
  <c r="M161" i="3"/>
  <c r="AG160" i="3"/>
  <c r="AB160" i="3"/>
  <c r="AH160" i="3" s="1"/>
  <c r="AA160" i="3"/>
  <c r="T160" i="3"/>
  <c r="S160" i="3"/>
  <c r="N160" i="3"/>
  <c r="M160" i="3"/>
  <c r="AG159" i="3"/>
  <c r="AB159" i="3"/>
  <c r="AH159" i="3" s="1"/>
  <c r="AA159" i="3"/>
  <c r="T159" i="3"/>
  <c r="S159" i="3"/>
  <c r="N159" i="3"/>
  <c r="M159" i="3"/>
  <c r="AG157" i="3"/>
  <c r="AB157" i="3"/>
  <c r="AH157" i="3" s="1"/>
  <c r="AA157" i="3"/>
  <c r="T157" i="3"/>
  <c r="S157" i="3"/>
  <c r="N157" i="3"/>
  <c r="M157" i="3"/>
  <c r="AG155" i="3"/>
  <c r="AB155" i="3"/>
  <c r="AH155" i="3" s="1"/>
  <c r="AA155" i="3"/>
  <c r="T155" i="3"/>
  <c r="S155" i="3"/>
  <c r="N155" i="3"/>
  <c r="M155" i="3"/>
  <c r="AG127" i="3"/>
  <c r="AB127" i="3"/>
  <c r="AH127" i="3" s="1"/>
  <c r="AA127" i="3"/>
  <c r="T127" i="3"/>
  <c r="S127" i="3"/>
  <c r="N127" i="3"/>
  <c r="M127" i="3"/>
  <c r="AG126" i="3"/>
  <c r="AB126" i="3"/>
  <c r="AH126" i="3" s="1"/>
  <c r="AA126" i="3"/>
  <c r="T126" i="3"/>
  <c r="S126" i="3"/>
  <c r="N126" i="3"/>
  <c r="M126" i="3"/>
  <c r="AG125" i="3"/>
  <c r="AB125" i="3"/>
  <c r="AH125" i="3" s="1"/>
  <c r="AA125" i="3"/>
  <c r="T125" i="3"/>
  <c r="S125" i="3"/>
  <c r="N125" i="3"/>
  <c r="M125" i="3"/>
  <c r="AG124" i="3"/>
  <c r="AB124" i="3"/>
  <c r="AH124" i="3" s="1"/>
  <c r="AA124" i="3"/>
  <c r="T124" i="3"/>
  <c r="S124" i="3"/>
  <c r="N124" i="3"/>
  <c r="M124" i="3"/>
  <c r="AG122" i="3"/>
  <c r="AB122" i="3"/>
  <c r="AH122" i="3" s="1"/>
  <c r="AA122" i="3"/>
  <c r="T122" i="3"/>
  <c r="S122" i="3"/>
  <c r="N122" i="3"/>
  <c r="M122" i="3"/>
  <c r="AG121" i="3"/>
  <c r="AB121" i="3"/>
  <c r="AH121" i="3" s="1"/>
  <c r="AA121" i="3"/>
  <c r="T121" i="3"/>
  <c r="S121" i="3"/>
  <c r="N121" i="3"/>
  <c r="M121" i="3"/>
  <c r="AG120" i="3"/>
  <c r="AB120" i="3"/>
  <c r="AA120" i="3"/>
  <c r="T120" i="3"/>
  <c r="S120" i="3"/>
  <c r="N120" i="3"/>
  <c r="M120" i="3"/>
  <c r="AG119" i="3"/>
  <c r="AB119" i="3"/>
  <c r="AH119" i="3" s="1"/>
  <c r="AA119" i="3"/>
  <c r="T119" i="3"/>
  <c r="S119" i="3"/>
  <c r="N119" i="3"/>
  <c r="M119" i="3"/>
  <c r="AG118" i="3"/>
  <c r="AB118" i="3"/>
  <c r="AH118" i="3" s="1"/>
  <c r="AA118" i="3"/>
  <c r="T118" i="3"/>
  <c r="S118" i="3"/>
  <c r="N118" i="3"/>
  <c r="M118" i="3"/>
  <c r="AG97" i="3"/>
  <c r="AB97" i="3"/>
  <c r="AH97" i="3" s="1"/>
  <c r="AA97" i="3"/>
  <c r="T97" i="3"/>
  <c r="S97" i="3"/>
  <c r="N97" i="3"/>
  <c r="M97" i="3"/>
  <c r="AG96" i="3"/>
  <c r="AB96" i="3"/>
  <c r="AH96" i="3" s="1"/>
  <c r="AA96" i="3"/>
  <c r="T96" i="3"/>
  <c r="S96" i="3"/>
  <c r="N96" i="3"/>
  <c r="M96" i="3"/>
  <c r="AG95" i="3"/>
  <c r="AB95" i="3"/>
  <c r="AH95" i="3" s="1"/>
  <c r="AA95" i="3"/>
  <c r="T95" i="3"/>
  <c r="S95" i="3"/>
  <c r="N95" i="3"/>
  <c r="M95" i="3"/>
  <c r="AG94" i="3"/>
  <c r="AB94" i="3"/>
  <c r="AH94" i="3" s="1"/>
  <c r="AA94" i="3"/>
  <c r="T94" i="3"/>
  <c r="S94" i="3"/>
  <c r="N94" i="3"/>
  <c r="M94" i="3"/>
  <c r="AG93" i="3"/>
  <c r="AB93" i="3"/>
  <c r="AH93" i="3" s="1"/>
  <c r="AA93" i="3"/>
  <c r="T93" i="3"/>
  <c r="S93" i="3"/>
  <c r="N93" i="3"/>
  <c r="M93" i="3"/>
  <c r="AG92" i="3"/>
  <c r="AB92" i="3"/>
  <c r="AH92" i="3" s="1"/>
  <c r="AA92" i="3"/>
  <c r="T92" i="3"/>
  <c r="S92" i="3"/>
  <c r="N92" i="3"/>
  <c r="M92" i="3"/>
  <c r="AG90" i="3"/>
  <c r="AB90" i="3"/>
  <c r="AH90" i="3" s="1"/>
  <c r="AA90" i="3"/>
  <c r="T90" i="3"/>
  <c r="S90" i="3"/>
  <c r="N90" i="3"/>
  <c r="M90" i="3"/>
  <c r="AG88" i="3"/>
  <c r="AB88" i="3"/>
  <c r="AH88" i="3" s="1"/>
  <c r="AA88" i="3"/>
  <c r="T88" i="3"/>
  <c r="S88" i="3"/>
  <c r="N88" i="3"/>
  <c r="M88" i="3"/>
  <c r="AG87" i="3"/>
  <c r="AB87" i="3"/>
  <c r="AH87" i="3" s="1"/>
  <c r="AA87" i="3"/>
  <c r="T87" i="3"/>
  <c r="S87" i="3"/>
  <c r="N87" i="3"/>
  <c r="M87" i="3"/>
  <c r="AG60" i="3"/>
  <c r="AB60" i="3"/>
  <c r="AH60" i="3" s="1"/>
  <c r="AA60" i="3"/>
  <c r="T60" i="3"/>
  <c r="S60" i="3"/>
  <c r="N60" i="3"/>
  <c r="M60" i="3"/>
  <c r="AG59" i="3"/>
  <c r="AB59" i="3"/>
  <c r="AH59" i="3" s="1"/>
  <c r="AA59" i="3"/>
  <c r="T59" i="3"/>
  <c r="S59" i="3"/>
  <c r="N59" i="3"/>
  <c r="M59" i="3"/>
  <c r="AG58" i="3"/>
  <c r="AB58" i="3"/>
  <c r="AH58" i="3" s="1"/>
  <c r="AA58" i="3"/>
  <c r="T58" i="3"/>
  <c r="S58" i="3"/>
  <c r="N58" i="3"/>
  <c r="M58" i="3"/>
  <c r="AG57" i="3"/>
  <c r="AB57" i="3"/>
  <c r="AH57" i="3" s="1"/>
  <c r="AA57" i="3"/>
  <c r="T57" i="3"/>
  <c r="S57" i="3"/>
  <c r="N57" i="3"/>
  <c r="M57" i="3"/>
  <c r="AG56" i="3"/>
  <c r="AB56" i="3"/>
  <c r="AH56" i="3" s="1"/>
  <c r="AA56" i="3"/>
  <c r="T56" i="3"/>
  <c r="S56" i="3"/>
  <c r="N56" i="3"/>
  <c r="M56" i="3"/>
  <c r="AG55" i="3"/>
  <c r="AB55" i="3"/>
  <c r="AH55" i="3" s="1"/>
  <c r="AA55" i="3"/>
  <c r="T55" i="3"/>
  <c r="S55" i="3"/>
  <c r="N55" i="3"/>
  <c r="M55" i="3"/>
  <c r="AG54" i="3"/>
  <c r="AB54" i="3"/>
  <c r="AH54" i="3" s="1"/>
  <c r="AA54" i="3"/>
  <c r="T54" i="3"/>
  <c r="S54" i="3"/>
  <c r="N54" i="3"/>
  <c r="M54" i="3"/>
  <c r="AG53" i="3"/>
  <c r="AB53" i="3"/>
  <c r="AH53" i="3" s="1"/>
  <c r="AA53" i="3"/>
  <c r="T53" i="3"/>
  <c r="S53" i="3"/>
  <c r="N53" i="3"/>
  <c r="M53" i="3"/>
  <c r="AG50" i="3"/>
  <c r="AB50" i="3"/>
  <c r="AH50" i="3" s="1"/>
  <c r="AA50" i="3"/>
  <c r="T50" i="3"/>
  <c r="S50" i="3"/>
  <c r="N50" i="3"/>
  <c r="M50" i="3"/>
  <c r="AG49" i="3"/>
  <c r="AB49" i="3"/>
  <c r="AH49" i="3" s="1"/>
  <c r="AA49" i="3"/>
  <c r="T49" i="3"/>
  <c r="S49" i="3"/>
  <c r="N49" i="3"/>
  <c r="M49" i="3"/>
  <c r="AG48" i="3"/>
  <c r="AB48" i="3"/>
  <c r="AH48" i="3" s="1"/>
  <c r="AA48" i="3"/>
  <c r="T48" i="3"/>
  <c r="S48" i="3"/>
  <c r="N48" i="3"/>
  <c r="M48" i="3"/>
  <c r="AG47" i="3"/>
  <c r="AB47" i="3"/>
  <c r="AA47" i="3"/>
  <c r="T47" i="3"/>
  <c r="S47" i="3"/>
  <c r="N47" i="3"/>
  <c r="M47" i="3"/>
  <c r="AG46" i="3"/>
  <c r="AB46" i="3"/>
  <c r="AH46" i="3" s="1"/>
  <c r="AA46" i="3"/>
  <c r="T46" i="3"/>
  <c r="S46" i="3"/>
  <c r="N46" i="3"/>
  <c r="M46" i="3"/>
  <c r="AG45" i="3"/>
  <c r="AB45" i="3"/>
  <c r="AH45" i="3" s="1"/>
  <c r="AA45" i="3"/>
  <c r="T45" i="3"/>
  <c r="S45" i="3"/>
  <c r="N45" i="3"/>
  <c r="M45" i="3"/>
  <c r="AG24" i="3"/>
  <c r="AB24" i="3"/>
  <c r="AH24" i="3" s="1"/>
  <c r="AA24" i="3"/>
  <c r="T24" i="3"/>
  <c r="S24" i="3"/>
  <c r="N24" i="3"/>
  <c r="M24" i="3"/>
  <c r="AG23" i="3"/>
  <c r="AB23" i="3"/>
  <c r="AH23" i="3" s="1"/>
  <c r="AA23" i="3"/>
  <c r="T23" i="3"/>
  <c r="S23" i="3"/>
  <c r="N23" i="3"/>
  <c r="M23" i="3"/>
  <c r="AG22" i="3"/>
  <c r="AB22" i="3"/>
  <c r="AH22" i="3" s="1"/>
  <c r="AA22" i="3"/>
  <c r="T22" i="3"/>
  <c r="S22" i="3"/>
  <c r="N22" i="3"/>
  <c r="M22" i="3"/>
  <c r="AG21" i="3"/>
  <c r="AB21" i="3"/>
  <c r="AH21" i="3" s="1"/>
  <c r="AA21" i="3"/>
  <c r="T21" i="3"/>
  <c r="S21" i="3"/>
  <c r="N21" i="3"/>
  <c r="M21" i="3"/>
  <c r="AG20" i="3"/>
  <c r="AB20" i="3"/>
  <c r="AH20" i="3" s="1"/>
  <c r="AA20" i="3"/>
  <c r="T20" i="3"/>
  <c r="S20" i="3"/>
  <c r="N20" i="3"/>
  <c r="M20" i="3"/>
  <c r="AG19" i="3"/>
  <c r="AB19" i="3"/>
  <c r="AH19" i="3" s="1"/>
  <c r="AA19" i="3"/>
  <c r="T19" i="3"/>
  <c r="S19" i="3"/>
  <c r="N19" i="3"/>
  <c r="M19" i="3"/>
  <c r="AG17" i="3"/>
  <c r="AB17" i="3"/>
  <c r="AA17" i="3"/>
  <c r="T17" i="3"/>
  <c r="S17" i="3"/>
  <c r="N17" i="3"/>
  <c r="M17" i="3"/>
  <c r="AG15" i="3"/>
  <c r="AB15" i="3"/>
  <c r="AH15" i="3" s="1"/>
  <c r="AA15" i="3"/>
  <c r="T15" i="3"/>
  <c r="S15" i="3"/>
  <c r="N15" i="3"/>
  <c r="M15" i="3"/>
  <c r="AH2507" i="3"/>
  <c r="AK2507" i="3" s="1"/>
  <c r="AG2507" i="3"/>
  <c r="AF2507" i="3"/>
  <c r="AJ2507" i="3" s="1"/>
  <c r="AE2507" i="3"/>
  <c r="AD2507" i="3"/>
  <c r="AI2507" i="3" s="1"/>
  <c r="AC2507" i="3"/>
  <c r="AB2507" i="3"/>
  <c r="AA2507" i="3"/>
  <c r="Z2507" i="3"/>
  <c r="Y2507" i="3"/>
  <c r="X2507" i="3"/>
  <c r="W2507" i="3"/>
  <c r="V2507" i="3"/>
  <c r="U2507" i="3"/>
  <c r="T2507" i="3"/>
  <c r="S2507" i="3"/>
  <c r="R2507" i="3"/>
  <c r="Q2507" i="3"/>
  <c r="P2507" i="3"/>
  <c r="O2507" i="3"/>
  <c r="N2507" i="3"/>
  <c r="M2507" i="3"/>
  <c r="L2507" i="3"/>
  <c r="K2507" i="3"/>
  <c r="J2507" i="3"/>
  <c r="I2507" i="3"/>
  <c r="H2507" i="3"/>
  <c r="G2507" i="3"/>
  <c r="F2507" i="3"/>
  <c r="E2507" i="3"/>
  <c r="D2507" i="3"/>
  <c r="C2507" i="3"/>
  <c r="AF2486" i="3"/>
  <c r="AK2479" i="3"/>
  <c r="AH2479" i="3"/>
  <c r="AH2480" i="3" s="1"/>
  <c r="AG2479" i="3"/>
  <c r="AF2479" i="3"/>
  <c r="AE2479" i="3"/>
  <c r="AD2479" i="3"/>
  <c r="AC2479" i="3"/>
  <c r="AB2479" i="3"/>
  <c r="AA2479" i="3"/>
  <c r="Z2479" i="3"/>
  <c r="Y2479" i="3"/>
  <c r="X2479" i="3"/>
  <c r="W2479" i="3"/>
  <c r="V2479" i="3"/>
  <c r="U2479" i="3"/>
  <c r="T2479" i="3"/>
  <c r="S2479" i="3"/>
  <c r="R2479" i="3"/>
  <c r="Q2479" i="3"/>
  <c r="P2479" i="3"/>
  <c r="O2479" i="3"/>
  <c r="N2479" i="3"/>
  <c r="M2479" i="3"/>
  <c r="L2479" i="3"/>
  <c r="K2479" i="3"/>
  <c r="J2479" i="3"/>
  <c r="I2479" i="3"/>
  <c r="H2479" i="3"/>
  <c r="G2479" i="3"/>
  <c r="F2479" i="3"/>
  <c r="E2479" i="3"/>
  <c r="D2479" i="3"/>
  <c r="C2479" i="3"/>
  <c r="AF2443" i="3"/>
  <c r="AE2443" i="3"/>
  <c r="AD2443" i="3"/>
  <c r="AC2443" i="3"/>
  <c r="AB2443" i="3"/>
  <c r="AA2443" i="3"/>
  <c r="Z2443" i="3"/>
  <c r="Y2443" i="3"/>
  <c r="X2443" i="3"/>
  <c r="W2443" i="3"/>
  <c r="V2443" i="3"/>
  <c r="U2443" i="3"/>
  <c r="S2443" i="3"/>
  <c r="R2443" i="3"/>
  <c r="Q2443" i="3"/>
  <c r="P2443" i="3"/>
  <c r="O2443" i="3"/>
  <c r="L2443" i="3"/>
  <c r="K2443" i="3"/>
  <c r="J2443" i="3"/>
  <c r="I2443" i="3"/>
  <c r="H2443" i="3"/>
  <c r="G2443" i="3"/>
  <c r="F2443" i="3"/>
  <c r="E2443" i="3"/>
  <c r="D2443" i="3"/>
  <c r="C2443" i="3"/>
  <c r="AF2418" i="3"/>
  <c r="AK2411" i="3"/>
  <c r="AG2411" i="3"/>
  <c r="AF2411" i="3"/>
  <c r="AE2411" i="3"/>
  <c r="AD2411" i="3"/>
  <c r="AC2411" i="3"/>
  <c r="AB2411" i="3"/>
  <c r="AA2411" i="3"/>
  <c r="Z2411" i="3"/>
  <c r="Y2411" i="3"/>
  <c r="X2411" i="3"/>
  <c r="W2411" i="3"/>
  <c r="V2411" i="3"/>
  <c r="U2411" i="3"/>
  <c r="R2411" i="3"/>
  <c r="Q2411" i="3"/>
  <c r="P2411" i="3"/>
  <c r="O2411" i="3"/>
  <c r="M2411" i="3"/>
  <c r="L2411" i="3"/>
  <c r="K2411" i="3"/>
  <c r="J2411" i="3"/>
  <c r="I2411" i="3"/>
  <c r="H2411" i="3"/>
  <c r="G2411" i="3"/>
  <c r="F2411" i="3"/>
  <c r="E2411" i="3"/>
  <c r="AG2374" i="3"/>
  <c r="AF2374" i="3"/>
  <c r="AE2374" i="3"/>
  <c r="AD2374" i="3"/>
  <c r="AC2374" i="3"/>
  <c r="Z2374" i="3"/>
  <c r="Y2374" i="3"/>
  <c r="X2374" i="3"/>
  <c r="W2374" i="3"/>
  <c r="V2374" i="3"/>
  <c r="U2374" i="3"/>
  <c r="R2374" i="3"/>
  <c r="Q2374" i="3"/>
  <c r="P2374" i="3"/>
  <c r="O2374" i="3"/>
  <c r="L2374" i="3"/>
  <c r="K2374" i="3"/>
  <c r="J2374" i="3"/>
  <c r="I2374" i="3"/>
  <c r="H2374" i="3"/>
  <c r="G2374" i="3"/>
  <c r="F2374" i="3"/>
  <c r="E2374" i="3"/>
  <c r="AF2351" i="3"/>
  <c r="AK2344" i="3"/>
  <c r="AG2344" i="3"/>
  <c r="AF2344" i="3"/>
  <c r="AE2344" i="3"/>
  <c r="AD2344" i="3"/>
  <c r="AC2344" i="3"/>
  <c r="AA2344" i="3"/>
  <c r="Z2344" i="3"/>
  <c r="Y2344" i="3"/>
  <c r="X2344" i="3"/>
  <c r="W2344" i="3"/>
  <c r="V2344" i="3"/>
  <c r="U2344" i="3"/>
  <c r="R2344" i="3"/>
  <c r="Q2344" i="3"/>
  <c r="P2344" i="3"/>
  <c r="O2344" i="3"/>
  <c r="M2344" i="3"/>
  <c r="L2344" i="3"/>
  <c r="K2344" i="3"/>
  <c r="J2344" i="3"/>
  <c r="I2344" i="3"/>
  <c r="H2344" i="3"/>
  <c r="G2344" i="3"/>
  <c r="F2344" i="3"/>
  <c r="E2344" i="3"/>
  <c r="AF2307" i="3"/>
  <c r="AE2307" i="3"/>
  <c r="AD2307" i="3"/>
  <c r="AC2307" i="3"/>
  <c r="Z2307" i="3"/>
  <c r="Y2307" i="3"/>
  <c r="X2307" i="3"/>
  <c r="W2307" i="3"/>
  <c r="V2307" i="3"/>
  <c r="U2307" i="3"/>
  <c r="R2307" i="3"/>
  <c r="Q2307" i="3"/>
  <c r="P2307" i="3"/>
  <c r="O2307" i="3"/>
  <c r="L2307" i="3"/>
  <c r="K2307" i="3"/>
  <c r="J2307" i="3"/>
  <c r="I2307" i="3"/>
  <c r="H2307" i="3"/>
  <c r="G2307" i="3"/>
  <c r="F2307" i="3"/>
  <c r="E2307" i="3"/>
  <c r="AF2282" i="3"/>
  <c r="AK2275" i="3"/>
  <c r="AG2275" i="3"/>
  <c r="AF2275" i="3"/>
  <c r="AE2275" i="3"/>
  <c r="AD2275" i="3"/>
  <c r="AC2275" i="3"/>
  <c r="Z2275" i="3"/>
  <c r="Y2275" i="3"/>
  <c r="X2275" i="3"/>
  <c r="W2275" i="3"/>
  <c r="V2275" i="3"/>
  <c r="U2275" i="3"/>
  <c r="R2275" i="3"/>
  <c r="Q2275" i="3"/>
  <c r="P2275" i="3"/>
  <c r="O2275" i="3"/>
  <c r="M2275" i="3"/>
  <c r="L2275" i="3"/>
  <c r="K2275" i="3"/>
  <c r="J2275" i="3"/>
  <c r="I2275" i="3"/>
  <c r="H2275" i="3"/>
  <c r="G2275" i="3"/>
  <c r="F2275" i="3"/>
  <c r="E2275" i="3"/>
  <c r="AF2238" i="3"/>
  <c r="AE2238" i="3"/>
  <c r="AD2238" i="3"/>
  <c r="AC2238" i="3"/>
  <c r="Z2238" i="3"/>
  <c r="Y2238" i="3"/>
  <c r="X2238" i="3"/>
  <c r="W2238" i="3"/>
  <c r="V2238" i="3"/>
  <c r="U2238" i="3"/>
  <c r="R2238" i="3"/>
  <c r="Q2238" i="3"/>
  <c r="P2238" i="3"/>
  <c r="O2238" i="3"/>
  <c r="L2238" i="3"/>
  <c r="K2238" i="3"/>
  <c r="J2238" i="3"/>
  <c r="I2238" i="3"/>
  <c r="H2238" i="3"/>
  <c r="G2238" i="3"/>
  <c r="F2238" i="3"/>
  <c r="E2238" i="3"/>
  <c r="AF2211" i="3"/>
  <c r="AK2204" i="3"/>
  <c r="AF2204" i="3"/>
  <c r="AE2204" i="3"/>
  <c r="AD2204" i="3"/>
  <c r="AC2204" i="3"/>
  <c r="Z2204" i="3"/>
  <c r="Y2204" i="3"/>
  <c r="X2204" i="3"/>
  <c r="W2204" i="3"/>
  <c r="V2204" i="3"/>
  <c r="U2204" i="3"/>
  <c r="R2204" i="3"/>
  <c r="Q2204" i="3"/>
  <c r="P2204" i="3"/>
  <c r="O2204" i="3"/>
  <c r="L2204" i="3"/>
  <c r="K2204" i="3"/>
  <c r="J2204" i="3"/>
  <c r="I2204" i="3"/>
  <c r="H2204" i="3"/>
  <c r="G2204" i="3"/>
  <c r="F2204" i="3"/>
  <c r="E2204" i="3"/>
  <c r="AF2167" i="3"/>
  <c r="AE2167" i="3"/>
  <c r="AD2167" i="3"/>
  <c r="AC2167" i="3"/>
  <c r="Z2167" i="3"/>
  <c r="Y2167" i="3"/>
  <c r="X2167" i="3"/>
  <c r="W2167" i="3"/>
  <c r="V2167" i="3"/>
  <c r="U2167" i="3"/>
  <c r="R2167" i="3"/>
  <c r="Q2167" i="3"/>
  <c r="P2167" i="3"/>
  <c r="O2167" i="3"/>
  <c r="L2167" i="3"/>
  <c r="K2167" i="3"/>
  <c r="J2167" i="3"/>
  <c r="I2167" i="3"/>
  <c r="H2167" i="3"/>
  <c r="G2167" i="3"/>
  <c r="F2167" i="3"/>
  <c r="E2167" i="3"/>
  <c r="AF2143" i="3"/>
  <c r="AK2136" i="3"/>
  <c r="AF2136" i="3"/>
  <c r="AE2136" i="3"/>
  <c r="AD2136" i="3"/>
  <c r="AC2136" i="3"/>
  <c r="Z2136" i="3"/>
  <c r="Y2136" i="3"/>
  <c r="X2136" i="3"/>
  <c r="W2136" i="3"/>
  <c r="V2136" i="3"/>
  <c r="U2136" i="3"/>
  <c r="R2136" i="3"/>
  <c r="Q2136" i="3"/>
  <c r="P2136" i="3"/>
  <c r="O2136" i="3"/>
  <c r="L2136" i="3"/>
  <c r="K2136" i="3"/>
  <c r="J2136" i="3"/>
  <c r="I2136" i="3"/>
  <c r="H2136" i="3"/>
  <c r="G2136" i="3"/>
  <c r="F2136" i="3"/>
  <c r="E2136" i="3"/>
  <c r="AF2099" i="3"/>
  <c r="AE2099" i="3"/>
  <c r="AD2099" i="3"/>
  <c r="AC2099" i="3"/>
  <c r="Z2099" i="3"/>
  <c r="Y2099" i="3"/>
  <c r="X2099" i="3"/>
  <c r="W2099" i="3"/>
  <c r="V2099" i="3"/>
  <c r="U2099" i="3"/>
  <c r="R2099" i="3"/>
  <c r="Q2099" i="3"/>
  <c r="P2099" i="3"/>
  <c r="O2099" i="3"/>
  <c r="L2099" i="3"/>
  <c r="K2099" i="3"/>
  <c r="J2099" i="3"/>
  <c r="I2099" i="3"/>
  <c r="H2099" i="3"/>
  <c r="G2099" i="3"/>
  <c r="F2099" i="3"/>
  <c r="E2099" i="3"/>
  <c r="AF2076" i="3"/>
  <c r="AK2069" i="3"/>
  <c r="AF2069" i="3"/>
  <c r="AE2069" i="3"/>
  <c r="AD2069" i="3"/>
  <c r="AC2069" i="3"/>
  <c r="Z2069" i="3"/>
  <c r="Y2069" i="3"/>
  <c r="X2069" i="3"/>
  <c r="W2069" i="3"/>
  <c r="V2069" i="3"/>
  <c r="U2069" i="3"/>
  <c r="R2069" i="3"/>
  <c r="Q2069" i="3"/>
  <c r="P2069" i="3"/>
  <c r="O2069" i="3"/>
  <c r="L2069" i="3"/>
  <c r="K2069" i="3"/>
  <c r="J2069" i="3"/>
  <c r="I2069" i="3"/>
  <c r="H2069" i="3"/>
  <c r="G2069" i="3"/>
  <c r="F2069" i="3"/>
  <c r="E2069" i="3"/>
  <c r="AF2032" i="3"/>
  <c r="AE2032" i="3"/>
  <c r="AD2032" i="3"/>
  <c r="AC2032" i="3"/>
  <c r="Z2032" i="3"/>
  <c r="Y2032" i="3"/>
  <c r="X2032" i="3"/>
  <c r="W2032" i="3"/>
  <c r="V2032" i="3"/>
  <c r="U2032" i="3"/>
  <c r="R2032" i="3"/>
  <c r="Q2032" i="3"/>
  <c r="P2032" i="3"/>
  <c r="O2032" i="3"/>
  <c r="L2032" i="3"/>
  <c r="K2032" i="3"/>
  <c r="J2032" i="3"/>
  <c r="I2032" i="3"/>
  <c r="H2032" i="3"/>
  <c r="G2032" i="3"/>
  <c r="F2032" i="3"/>
  <c r="E2032" i="3"/>
  <c r="AH2017" i="3"/>
  <c r="AH2016" i="3"/>
  <c r="AG2016" i="3"/>
  <c r="AH2015" i="3"/>
  <c r="AG2015" i="3"/>
  <c r="AH2014" i="3"/>
  <c r="AG2014" i="3"/>
  <c r="AH2013" i="3"/>
  <c r="AG2013" i="3"/>
  <c r="AF1997" i="3"/>
  <c r="AK1990" i="3"/>
  <c r="AF1990" i="3"/>
  <c r="AE1990" i="3"/>
  <c r="AD1990" i="3"/>
  <c r="AC1990" i="3"/>
  <c r="Z1990" i="3"/>
  <c r="Y1990" i="3"/>
  <c r="X1990" i="3"/>
  <c r="W1990" i="3"/>
  <c r="V1990" i="3"/>
  <c r="U1990" i="3"/>
  <c r="R1990" i="3"/>
  <c r="Q1990" i="3"/>
  <c r="P1990" i="3"/>
  <c r="O1990" i="3"/>
  <c r="L1990" i="3"/>
  <c r="K1990" i="3"/>
  <c r="J1990" i="3"/>
  <c r="I1990" i="3"/>
  <c r="H1990" i="3"/>
  <c r="G1990" i="3"/>
  <c r="F1990" i="3"/>
  <c r="E1990" i="3"/>
  <c r="AF1953" i="3"/>
  <c r="AE1953" i="3"/>
  <c r="AD1953" i="3"/>
  <c r="AC1953" i="3"/>
  <c r="Z1953" i="3"/>
  <c r="Y1953" i="3"/>
  <c r="X1953" i="3"/>
  <c r="W1953" i="3"/>
  <c r="V1953" i="3"/>
  <c r="U1953" i="3"/>
  <c r="R1953" i="3"/>
  <c r="Q1953" i="3"/>
  <c r="P1953" i="3"/>
  <c r="O1953" i="3"/>
  <c r="L1953" i="3"/>
  <c r="K1953" i="3"/>
  <c r="J1953" i="3"/>
  <c r="I1953" i="3"/>
  <c r="H1953" i="3"/>
  <c r="G1953" i="3"/>
  <c r="F1953" i="3"/>
  <c r="E1953" i="3"/>
  <c r="AF1932" i="3"/>
  <c r="AK1925" i="3"/>
  <c r="AF1925" i="3"/>
  <c r="AE1925" i="3"/>
  <c r="AD1925" i="3"/>
  <c r="AC1925" i="3"/>
  <c r="Z1925" i="3"/>
  <c r="Y1925" i="3"/>
  <c r="X1925" i="3"/>
  <c r="W1925" i="3"/>
  <c r="V1925" i="3"/>
  <c r="U1925" i="3"/>
  <c r="R1925" i="3"/>
  <c r="Q1925" i="3"/>
  <c r="P1925" i="3"/>
  <c r="O1925" i="3"/>
  <c r="L1925" i="3"/>
  <c r="K1925" i="3"/>
  <c r="J1925" i="3"/>
  <c r="I1925" i="3"/>
  <c r="H1925" i="3"/>
  <c r="G1925" i="3"/>
  <c r="F1925" i="3"/>
  <c r="E1925" i="3"/>
  <c r="AF1888" i="3"/>
  <c r="AE1888" i="3"/>
  <c r="AD1888" i="3"/>
  <c r="AC1888" i="3"/>
  <c r="Z1888" i="3"/>
  <c r="Y1888" i="3"/>
  <c r="X1888" i="3"/>
  <c r="W1888" i="3"/>
  <c r="V1888" i="3"/>
  <c r="U1888" i="3"/>
  <c r="R1888" i="3"/>
  <c r="Q1888" i="3"/>
  <c r="P1888" i="3"/>
  <c r="O1888" i="3"/>
  <c r="L1888" i="3"/>
  <c r="K1888" i="3"/>
  <c r="J1888" i="3"/>
  <c r="I1888" i="3"/>
  <c r="H1888" i="3"/>
  <c r="G1888" i="3"/>
  <c r="F1888" i="3"/>
  <c r="E1888" i="3"/>
  <c r="AF1865" i="3"/>
  <c r="AK1858" i="3"/>
  <c r="AF1858" i="3"/>
  <c r="AE1858" i="3"/>
  <c r="AD1858" i="3"/>
  <c r="AC1858" i="3"/>
  <c r="Z1858" i="3"/>
  <c r="Y1858" i="3"/>
  <c r="X1858" i="3"/>
  <c r="W1858" i="3"/>
  <c r="V1858" i="3"/>
  <c r="U1858" i="3"/>
  <c r="R1858" i="3"/>
  <c r="Q1858" i="3"/>
  <c r="P1858" i="3"/>
  <c r="O1858" i="3"/>
  <c r="L1858" i="3"/>
  <c r="K1858" i="3"/>
  <c r="J1858" i="3"/>
  <c r="I1858" i="3"/>
  <c r="H1858" i="3"/>
  <c r="G1858" i="3"/>
  <c r="F1858" i="3"/>
  <c r="E1858" i="3"/>
  <c r="AF1821" i="3"/>
  <c r="AE1821" i="3"/>
  <c r="AD1821" i="3"/>
  <c r="AC1821" i="3"/>
  <c r="Z1821" i="3"/>
  <c r="Y1821" i="3"/>
  <c r="X1821" i="3"/>
  <c r="W1821" i="3"/>
  <c r="V1821" i="3"/>
  <c r="U1821" i="3"/>
  <c r="R1821" i="3"/>
  <c r="Q1821" i="3"/>
  <c r="P1821" i="3"/>
  <c r="O1821" i="3"/>
  <c r="L1821" i="3"/>
  <c r="K1821" i="3"/>
  <c r="J1821" i="3"/>
  <c r="I1821" i="3"/>
  <c r="H1821" i="3"/>
  <c r="G1821" i="3"/>
  <c r="F1821" i="3"/>
  <c r="E1821" i="3"/>
  <c r="AF1795" i="3"/>
  <c r="AK1788" i="3"/>
  <c r="AF1788" i="3"/>
  <c r="AE1788" i="3"/>
  <c r="AD1788" i="3"/>
  <c r="AC1788" i="3"/>
  <c r="Z1788" i="3"/>
  <c r="Y1788" i="3"/>
  <c r="X1788" i="3"/>
  <c r="W1788" i="3"/>
  <c r="V1788" i="3"/>
  <c r="U1788" i="3"/>
  <c r="R1788" i="3"/>
  <c r="Q1788" i="3"/>
  <c r="P1788" i="3"/>
  <c r="O1788" i="3"/>
  <c r="L1788" i="3"/>
  <c r="K1788" i="3"/>
  <c r="J1788" i="3"/>
  <c r="I1788" i="3"/>
  <c r="H1788" i="3"/>
  <c r="G1788" i="3"/>
  <c r="F1788" i="3"/>
  <c r="E1788" i="3"/>
  <c r="AF1751" i="3"/>
  <c r="AE1751" i="3"/>
  <c r="AD1751" i="3"/>
  <c r="AC1751" i="3"/>
  <c r="Z1751" i="3"/>
  <c r="Y1751" i="3"/>
  <c r="X1751" i="3"/>
  <c r="W1751" i="3"/>
  <c r="V1751" i="3"/>
  <c r="U1751" i="3"/>
  <c r="R1751" i="3"/>
  <c r="Q1751" i="3"/>
  <c r="P1751" i="3"/>
  <c r="O1751" i="3"/>
  <c r="L1751" i="3"/>
  <c r="K1751" i="3"/>
  <c r="J1751" i="3"/>
  <c r="I1751" i="3"/>
  <c r="H1751" i="3"/>
  <c r="G1751" i="3"/>
  <c r="F1751" i="3"/>
  <c r="E1751" i="3"/>
  <c r="AF1726" i="3"/>
  <c r="AK1719" i="3"/>
  <c r="AF1719" i="3"/>
  <c r="AE1719" i="3"/>
  <c r="AD1719" i="3"/>
  <c r="AC1719" i="3"/>
  <c r="Z1719" i="3"/>
  <c r="Y1719" i="3"/>
  <c r="X1719" i="3"/>
  <c r="W1719" i="3"/>
  <c r="V1719" i="3"/>
  <c r="U1719" i="3"/>
  <c r="R1719" i="3"/>
  <c r="Q1719" i="3"/>
  <c r="P1719" i="3"/>
  <c r="O1719" i="3"/>
  <c r="L1719" i="3"/>
  <c r="K1719" i="3"/>
  <c r="J1719" i="3"/>
  <c r="I1719" i="3"/>
  <c r="H1719" i="3"/>
  <c r="G1719" i="3"/>
  <c r="F1719" i="3"/>
  <c r="E1719" i="3"/>
  <c r="AF1682" i="3"/>
  <c r="AE1682" i="3"/>
  <c r="AD1682" i="3"/>
  <c r="AC1682" i="3"/>
  <c r="Z1682" i="3"/>
  <c r="Y1682" i="3"/>
  <c r="X1682" i="3"/>
  <c r="W1682" i="3"/>
  <c r="V1682" i="3"/>
  <c r="U1682" i="3"/>
  <c r="R1682" i="3"/>
  <c r="Q1682" i="3"/>
  <c r="P1682" i="3"/>
  <c r="O1682" i="3"/>
  <c r="L1682" i="3"/>
  <c r="K1682" i="3"/>
  <c r="J1682" i="3"/>
  <c r="I1682" i="3"/>
  <c r="H1682" i="3"/>
  <c r="G1682" i="3"/>
  <c r="F1682" i="3"/>
  <c r="E1682" i="3"/>
  <c r="AF1660" i="3"/>
  <c r="AK1653" i="3"/>
  <c r="AF1653" i="3"/>
  <c r="AE1653" i="3"/>
  <c r="AD1653" i="3"/>
  <c r="AC1653" i="3"/>
  <c r="Z1653" i="3"/>
  <c r="Y1653" i="3"/>
  <c r="X1653" i="3"/>
  <c r="W1653" i="3"/>
  <c r="V1653" i="3"/>
  <c r="U1653" i="3"/>
  <c r="R1653" i="3"/>
  <c r="Q1653" i="3"/>
  <c r="P1653" i="3"/>
  <c r="O1653" i="3"/>
  <c r="L1653" i="3"/>
  <c r="K1653" i="3"/>
  <c r="J1653" i="3"/>
  <c r="I1653" i="3"/>
  <c r="H1653" i="3"/>
  <c r="G1653" i="3"/>
  <c r="F1653" i="3"/>
  <c r="E1653" i="3"/>
  <c r="AF1616" i="3"/>
  <c r="AE1616" i="3"/>
  <c r="AD1616" i="3"/>
  <c r="AC1616" i="3"/>
  <c r="Z1616" i="3"/>
  <c r="Y1616" i="3"/>
  <c r="X1616" i="3"/>
  <c r="W1616" i="3"/>
  <c r="V1616" i="3"/>
  <c r="U1616" i="3"/>
  <c r="R1616" i="3"/>
  <c r="Q1616" i="3"/>
  <c r="P1616" i="3"/>
  <c r="O1616" i="3"/>
  <c r="L1616" i="3"/>
  <c r="K1616" i="3"/>
  <c r="J1616" i="3"/>
  <c r="I1616" i="3"/>
  <c r="H1616" i="3"/>
  <c r="G1616" i="3"/>
  <c r="F1616" i="3"/>
  <c r="E1616" i="3"/>
  <c r="AF1594" i="3"/>
  <c r="AK1587" i="3"/>
  <c r="AF1587" i="3"/>
  <c r="AE1587" i="3"/>
  <c r="AD1587" i="3"/>
  <c r="AC1587" i="3"/>
  <c r="Z1587" i="3"/>
  <c r="Y1587" i="3"/>
  <c r="X1587" i="3"/>
  <c r="W1587" i="3"/>
  <c r="V1587" i="3"/>
  <c r="U1587" i="3"/>
  <c r="R1587" i="3"/>
  <c r="Q1587" i="3"/>
  <c r="P1587" i="3"/>
  <c r="O1587" i="3"/>
  <c r="L1587" i="3"/>
  <c r="K1587" i="3"/>
  <c r="J1587" i="3"/>
  <c r="I1587" i="3"/>
  <c r="H1587" i="3"/>
  <c r="G1587" i="3"/>
  <c r="F1587" i="3"/>
  <c r="E1587" i="3"/>
  <c r="AF1550" i="3"/>
  <c r="AE1550" i="3"/>
  <c r="AD1550" i="3"/>
  <c r="AC1550" i="3"/>
  <c r="Z1550" i="3"/>
  <c r="Y1550" i="3"/>
  <c r="X1550" i="3"/>
  <c r="W1550" i="3"/>
  <c r="V1550" i="3"/>
  <c r="U1550" i="3"/>
  <c r="R1550" i="3"/>
  <c r="Q1550" i="3"/>
  <c r="P1550" i="3"/>
  <c r="O1550" i="3"/>
  <c r="L1550" i="3"/>
  <c r="K1550" i="3"/>
  <c r="J1550" i="3"/>
  <c r="I1550" i="3"/>
  <c r="H1550" i="3"/>
  <c r="G1550" i="3"/>
  <c r="F1550" i="3"/>
  <c r="E1550" i="3"/>
  <c r="AH1548" i="3"/>
  <c r="AH1547" i="3"/>
  <c r="AG1547" i="3"/>
  <c r="AH1546" i="3"/>
  <c r="AG1546" i="3"/>
  <c r="AH1545" i="3"/>
  <c r="AG1545" i="3"/>
  <c r="AH1544" i="3"/>
  <c r="AG1544" i="3"/>
  <c r="AH1543" i="3"/>
  <c r="AG1543" i="3"/>
  <c r="AH1542" i="3"/>
  <c r="AG1542" i="3"/>
  <c r="AF1528" i="3"/>
  <c r="AK1521" i="3"/>
  <c r="AF1521" i="3"/>
  <c r="AE1521" i="3"/>
  <c r="AD1521" i="3"/>
  <c r="AC1521" i="3"/>
  <c r="Z1521" i="3"/>
  <c r="Y1521" i="3"/>
  <c r="X1521" i="3"/>
  <c r="W1521" i="3"/>
  <c r="V1521" i="3"/>
  <c r="U1521" i="3"/>
  <c r="R1521" i="3"/>
  <c r="Q1521" i="3"/>
  <c r="P1521" i="3"/>
  <c r="O1521" i="3"/>
  <c r="L1521" i="3"/>
  <c r="K1521" i="3"/>
  <c r="J1521" i="3"/>
  <c r="I1521" i="3"/>
  <c r="H1521" i="3"/>
  <c r="G1521" i="3"/>
  <c r="F1521" i="3"/>
  <c r="E1521" i="3"/>
  <c r="AF1484" i="3"/>
  <c r="AE1484" i="3"/>
  <c r="AD1484" i="3"/>
  <c r="AC1484" i="3"/>
  <c r="Z1484" i="3"/>
  <c r="Y1484" i="3"/>
  <c r="X1484" i="3"/>
  <c r="W1484" i="3"/>
  <c r="V1484" i="3"/>
  <c r="U1484" i="3"/>
  <c r="R1484" i="3"/>
  <c r="Q1484" i="3"/>
  <c r="P1484" i="3"/>
  <c r="O1484" i="3"/>
  <c r="L1484" i="3"/>
  <c r="K1484" i="3"/>
  <c r="J1484" i="3"/>
  <c r="I1484" i="3"/>
  <c r="H1484" i="3"/>
  <c r="G1484" i="3"/>
  <c r="F1484" i="3"/>
  <c r="E1484" i="3"/>
  <c r="AF1459" i="3"/>
  <c r="AK1452" i="3"/>
  <c r="AF1452" i="3"/>
  <c r="AE1452" i="3"/>
  <c r="AD1452" i="3"/>
  <c r="AC1452" i="3"/>
  <c r="Z1452" i="3"/>
  <c r="Y1452" i="3"/>
  <c r="X1452" i="3"/>
  <c r="W1452" i="3"/>
  <c r="V1452" i="3"/>
  <c r="U1452" i="3"/>
  <c r="R1452" i="3"/>
  <c r="Q1452" i="3"/>
  <c r="P1452" i="3"/>
  <c r="O1452" i="3"/>
  <c r="L1452" i="3"/>
  <c r="K1452" i="3"/>
  <c r="J1452" i="3"/>
  <c r="I1452" i="3"/>
  <c r="H1452" i="3"/>
  <c r="G1452" i="3"/>
  <c r="F1452" i="3"/>
  <c r="E1452" i="3"/>
  <c r="AF1415" i="3"/>
  <c r="AE1415" i="3"/>
  <c r="AD1415" i="3"/>
  <c r="AC1415" i="3"/>
  <c r="Z1415" i="3"/>
  <c r="Y1415" i="3"/>
  <c r="X1415" i="3"/>
  <c r="W1415" i="3"/>
  <c r="V1415" i="3"/>
  <c r="U1415" i="3"/>
  <c r="R1415" i="3"/>
  <c r="Q1415" i="3"/>
  <c r="P1415" i="3"/>
  <c r="O1415" i="3"/>
  <c r="L1415" i="3"/>
  <c r="K1415" i="3"/>
  <c r="J1415" i="3"/>
  <c r="I1415" i="3"/>
  <c r="H1415" i="3"/>
  <c r="G1415" i="3"/>
  <c r="F1415" i="3"/>
  <c r="E1415" i="3"/>
  <c r="AF1393" i="3"/>
  <c r="AK1386" i="3"/>
  <c r="AF1386" i="3"/>
  <c r="AE1386" i="3"/>
  <c r="AD1386" i="3"/>
  <c r="AC1386" i="3"/>
  <c r="Z1386" i="3"/>
  <c r="Y1386" i="3"/>
  <c r="X1386" i="3"/>
  <c r="W1386" i="3"/>
  <c r="V1386" i="3"/>
  <c r="U1386" i="3"/>
  <c r="R1386" i="3"/>
  <c r="Q1386" i="3"/>
  <c r="P1386" i="3"/>
  <c r="O1386" i="3"/>
  <c r="L1386" i="3"/>
  <c r="K1386" i="3"/>
  <c r="J1386" i="3"/>
  <c r="I1386" i="3"/>
  <c r="H1386" i="3"/>
  <c r="G1386" i="3"/>
  <c r="F1386" i="3"/>
  <c r="E1386" i="3"/>
  <c r="AF1349" i="3"/>
  <c r="AE1349" i="3"/>
  <c r="AD1349" i="3"/>
  <c r="AC1349" i="3"/>
  <c r="Z1349" i="3"/>
  <c r="Y1349" i="3"/>
  <c r="X1349" i="3"/>
  <c r="W1349" i="3"/>
  <c r="V1349" i="3"/>
  <c r="U1349" i="3"/>
  <c r="R1349" i="3"/>
  <c r="Q1349" i="3"/>
  <c r="P1349" i="3"/>
  <c r="O1349" i="3"/>
  <c r="L1349" i="3"/>
  <c r="K1349" i="3"/>
  <c r="J1349" i="3"/>
  <c r="I1349" i="3"/>
  <c r="H1349" i="3"/>
  <c r="G1349" i="3"/>
  <c r="F1349" i="3"/>
  <c r="E1349" i="3"/>
  <c r="AF1323" i="3"/>
  <c r="AK1316" i="3"/>
  <c r="AF1316" i="3"/>
  <c r="AE1316" i="3"/>
  <c r="AD1316" i="3"/>
  <c r="AC1316" i="3"/>
  <c r="Z1316" i="3"/>
  <c r="Y1316" i="3"/>
  <c r="X1316" i="3"/>
  <c r="W1316" i="3"/>
  <c r="V1316" i="3"/>
  <c r="U1316" i="3"/>
  <c r="R1316" i="3"/>
  <c r="Q1316" i="3"/>
  <c r="P1316" i="3"/>
  <c r="O1316" i="3"/>
  <c r="L1316" i="3"/>
  <c r="K1316" i="3"/>
  <c r="J1316" i="3"/>
  <c r="I1316" i="3"/>
  <c r="H1316" i="3"/>
  <c r="G1316" i="3"/>
  <c r="F1316" i="3"/>
  <c r="E1316" i="3"/>
  <c r="AF1279" i="3"/>
  <c r="AE1279" i="3"/>
  <c r="AD1279" i="3"/>
  <c r="AC1279" i="3"/>
  <c r="Z1279" i="3"/>
  <c r="Y1279" i="3"/>
  <c r="X1279" i="3"/>
  <c r="W1279" i="3"/>
  <c r="V1279" i="3"/>
  <c r="U1279" i="3"/>
  <c r="R1279" i="3"/>
  <c r="Q1279" i="3"/>
  <c r="P1279" i="3"/>
  <c r="O1279" i="3"/>
  <c r="L1279" i="3"/>
  <c r="K1279" i="3"/>
  <c r="J1279" i="3"/>
  <c r="I1279" i="3"/>
  <c r="H1279" i="3"/>
  <c r="G1279" i="3"/>
  <c r="F1279" i="3"/>
  <c r="E1279" i="3"/>
  <c r="AF1257" i="3"/>
  <c r="AF1250" i="3"/>
  <c r="AE1250" i="3"/>
  <c r="AD1250" i="3"/>
  <c r="AC1250" i="3"/>
  <c r="Z1250" i="3"/>
  <c r="Y1250" i="3"/>
  <c r="X1250" i="3"/>
  <c r="W1250" i="3"/>
  <c r="V1250" i="3"/>
  <c r="U1250" i="3"/>
  <c r="R1250" i="3"/>
  <c r="Q1250" i="3"/>
  <c r="P1250" i="3"/>
  <c r="O1250" i="3"/>
  <c r="L1250" i="3"/>
  <c r="K1250" i="3"/>
  <c r="J1250" i="3"/>
  <c r="I1250" i="3"/>
  <c r="H1250" i="3"/>
  <c r="G1250" i="3"/>
  <c r="F1250" i="3"/>
  <c r="E1250" i="3"/>
  <c r="AF1213" i="3"/>
  <c r="AE1213" i="3"/>
  <c r="AD1213" i="3"/>
  <c r="AC1213" i="3"/>
  <c r="Z1213" i="3"/>
  <c r="Y1213" i="3"/>
  <c r="X1213" i="3"/>
  <c r="W1213" i="3"/>
  <c r="V1213" i="3"/>
  <c r="U1213" i="3"/>
  <c r="R1213" i="3"/>
  <c r="Q1213" i="3"/>
  <c r="P1213" i="3"/>
  <c r="O1213" i="3"/>
  <c r="L1213" i="3"/>
  <c r="K1213" i="3"/>
  <c r="J1213" i="3"/>
  <c r="I1213" i="3"/>
  <c r="H1213" i="3"/>
  <c r="G1213" i="3"/>
  <c r="F1213" i="3"/>
  <c r="E1213" i="3"/>
  <c r="AF1192" i="3"/>
  <c r="AJ1185" i="3"/>
  <c r="AI1185" i="3"/>
  <c r="AF1185" i="3"/>
  <c r="AE1185" i="3"/>
  <c r="AD1185" i="3"/>
  <c r="AC1185" i="3"/>
  <c r="Z1185" i="3"/>
  <c r="Y1185" i="3"/>
  <c r="X1185" i="3"/>
  <c r="W1185" i="3"/>
  <c r="V1185" i="3"/>
  <c r="U1185" i="3"/>
  <c r="R1185" i="3"/>
  <c r="Q1185" i="3"/>
  <c r="P1185" i="3"/>
  <c r="O1185" i="3"/>
  <c r="L1185" i="3"/>
  <c r="K1185" i="3"/>
  <c r="J1185" i="3"/>
  <c r="I1185" i="3"/>
  <c r="H1185" i="3"/>
  <c r="G1185" i="3"/>
  <c r="F1185" i="3"/>
  <c r="E1185" i="3"/>
  <c r="AF1148" i="3"/>
  <c r="AE1148" i="3"/>
  <c r="AD1148" i="3"/>
  <c r="AC1148" i="3"/>
  <c r="Z1148" i="3"/>
  <c r="Y1148" i="3"/>
  <c r="X1148" i="3"/>
  <c r="W1148" i="3"/>
  <c r="V1148" i="3"/>
  <c r="U1148" i="3"/>
  <c r="R1148" i="3"/>
  <c r="Q1148" i="3"/>
  <c r="P1148" i="3"/>
  <c r="O1148" i="3"/>
  <c r="L1148" i="3"/>
  <c r="K1148" i="3"/>
  <c r="J1148" i="3"/>
  <c r="I1148" i="3"/>
  <c r="H1148" i="3"/>
  <c r="G1148" i="3"/>
  <c r="F1148" i="3"/>
  <c r="E1148" i="3"/>
  <c r="AF1127" i="3"/>
  <c r="AJ1120" i="3"/>
  <c r="AI1120" i="3"/>
  <c r="AF1120" i="3"/>
  <c r="AE1120" i="3"/>
  <c r="AD1120" i="3"/>
  <c r="AC1120" i="3"/>
  <c r="Z1120" i="3"/>
  <c r="Y1120" i="3"/>
  <c r="X1120" i="3"/>
  <c r="W1120" i="3"/>
  <c r="V1120" i="3"/>
  <c r="U1120" i="3"/>
  <c r="R1120" i="3"/>
  <c r="Q1120" i="3"/>
  <c r="P1120" i="3"/>
  <c r="O1120" i="3"/>
  <c r="L1120" i="3"/>
  <c r="K1120" i="3"/>
  <c r="J1120" i="3"/>
  <c r="I1120" i="3"/>
  <c r="H1120" i="3"/>
  <c r="G1120" i="3"/>
  <c r="F1120" i="3"/>
  <c r="E1120" i="3"/>
  <c r="AF1083" i="3"/>
  <c r="AE1083" i="3"/>
  <c r="AD1083" i="3"/>
  <c r="AC1083" i="3"/>
  <c r="Z1083" i="3"/>
  <c r="Y1083" i="3"/>
  <c r="X1083" i="3"/>
  <c r="W1083" i="3"/>
  <c r="V1083" i="3"/>
  <c r="U1083" i="3"/>
  <c r="R1083" i="3"/>
  <c r="Q1083" i="3"/>
  <c r="P1083" i="3"/>
  <c r="O1083" i="3"/>
  <c r="L1083" i="3"/>
  <c r="K1083" i="3"/>
  <c r="J1083" i="3"/>
  <c r="I1083" i="3"/>
  <c r="H1083" i="3"/>
  <c r="G1083" i="3"/>
  <c r="F1083" i="3"/>
  <c r="E1083" i="3"/>
  <c r="AF1059" i="3"/>
  <c r="AF1052" i="3"/>
  <c r="AE1052" i="3"/>
  <c r="AD1052" i="3"/>
  <c r="AC1052" i="3"/>
  <c r="Z1052" i="3"/>
  <c r="Y1052" i="3"/>
  <c r="X1052" i="3"/>
  <c r="W1052" i="3"/>
  <c r="V1052" i="3"/>
  <c r="U1052" i="3"/>
  <c r="R1052" i="3"/>
  <c r="Q1052" i="3"/>
  <c r="P1052" i="3"/>
  <c r="O1052" i="3"/>
  <c r="L1052" i="3"/>
  <c r="K1052" i="3"/>
  <c r="J1052" i="3"/>
  <c r="I1052" i="3"/>
  <c r="H1052" i="3"/>
  <c r="G1052" i="3"/>
  <c r="F1052" i="3"/>
  <c r="E1052" i="3"/>
  <c r="AF1015" i="3"/>
  <c r="AE1015" i="3"/>
  <c r="AD1015" i="3"/>
  <c r="AC1015" i="3"/>
  <c r="Z1015" i="3"/>
  <c r="Y1015" i="3"/>
  <c r="X1015" i="3"/>
  <c r="W1015" i="3"/>
  <c r="V1015" i="3"/>
  <c r="U1015" i="3"/>
  <c r="R1015" i="3"/>
  <c r="Q1015" i="3"/>
  <c r="P1015" i="3"/>
  <c r="O1015" i="3"/>
  <c r="L1015" i="3"/>
  <c r="K1015" i="3"/>
  <c r="J1015" i="3"/>
  <c r="I1015" i="3"/>
  <c r="H1015" i="3"/>
  <c r="G1015" i="3"/>
  <c r="F1015" i="3"/>
  <c r="E1015" i="3"/>
  <c r="AF993" i="3"/>
  <c r="AF986" i="3"/>
  <c r="AE986" i="3"/>
  <c r="AD986" i="3"/>
  <c r="AC986" i="3"/>
  <c r="Z986" i="3"/>
  <c r="Y986" i="3"/>
  <c r="X986" i="3"/>
  <c r="W986" i="3"/>
  <c r="V986" i="3"/>
  <c r="U986" i="3"/>
  <c r="R986" i="3"/>
  <c r="Q986" i="3"/>
  <c r="P986" i="3"/>
  <c r="O986" i="3"/>
  <c r="L986" i="3"/>
  <c r="K986" i="3"/>
  <c r="J986" i="3"/>
  <c r="I986" i="3"/>
  <c r="H986" i="3"/>
  <c r="G986" i="3"/>
  <c r="F986" i="3"/>
  <c r="E986" i="3"/>
  <c r="AF949" i="3"/>
  <c r="AE949" i="3"/>
  <c r="AD949" i="3"/>
  <c r="AC949" i="3"/>
  <c r="Z949" i="3"/>
  <c r="Y949" i="3"/>
  <c r="X949" i="3"/>
  <c r="W949" i="3"/>
  <c r="V949" i="3"/>
  <c r="U949" i="3"/>
  <c r="R949" i="3"/>
  <c r="Q949" i="3"/>
  <c r="P949" i="3"/>
  <c r="O949" i="3"/>
  <c r="L949" i="3"/>
  <c r="K949" i="3"/>
  <c r="J949" i="3"/>
  <c r="I949" i="3"/>
  <c r="H949" i="3"/>
  <c r="G949" i="3"/>
  <c r="F949" i="3"/>
  <c r="E949" i="3"/>
  <c r="AF926" i="3"/>
  <c r="AF919" i="3"/>
  <c r="AE919" i="3"/>
  <c r="AD919" i="3"/>
  <c r="AC919" i="3"/>
  <c r="Z919" i="3"/>
  <c r="Y919" i="3"/>
  <c r="X919" i="3"/>
  <c r="W919" i="3"/>
  <c r="V919" i="3"/>
  <c r="U919" i="3"/>
  <c r="R919" i="3"/>
  <c r="Q919" i="3"/>
  <c r="P919" i="3"/>
  <c r="O919" i="3"/>
  <c r="L919" i="3"/>
  <c r="K919" i="3"/>
  <c r="J919" i="3"/>
  <c r="I919" i="3"/>
  <c r="H919" i="3"/>
  <c r="G919" i="3"/>
  <c r="F919" i="3"/>
  <c r="E919" i="3"/>
  <c r="AF882" i="3"/>
  <c r="AE882" i="3"/>
  <c r="AD882" i="3"/>
  <c r="AC882" i="3"/>
  <c r="Z882" i="3"/>
  <c r="Y882" i="3"/>
  <c r="X882" i="3"/>
  <c r="W882" i="3"/>
  <c r="V882" i="3"/>
  <c r="U882" i="3"/>
  <c r="R882" i="3"/>
  <c r="Q882" i="3"/>
  <c r="P882" i="3"/>
  <c r="O882" i="3"/>
  <c r="L882" i="3"/>
  <c r="K882" i="3"/>
  <c r="J882" i="3"/>
  <c r="I882" i="3"/>
  <c r="H882" i="3"/>
  <c r="G882" i="3"/>
  <c r="F882" i="3"/>
  <c r="E882" i="3"/>
  <c r="AF857" i="3"/>
  <c r="AF850" i="3"/>
  <c r="AE850" i="3"/>
  <c r="AD850" i="3"/>
  <c r="AC850" i="3"/>
  <c r="Z850" i="3"/>
  <c r="Y850" i="3"/>
  <c r="X850" i="3"/>
  <c r="W850" i="3"/>
  <c r="V850" i="3"/>
  <c r="U850" i="3"/>
  <c r="R850" i="3"/>
  <c r="Q850" i="3"/>
  <c r="P850" i="3"/>
  <c r="O850" i="3"/>
  <c r="L850" i="3"/>
  <c r="K850" i="3"/>
  <c r="J850" i="3"/>
  <c r="I850" i="3"/>
  <c r="H850" i="3"/>
  <c r="G850" i="3"/>
  <c r="F850" i="3"/>
  <c r="E850" i="3"/>
  <c r="AF813" i="3"/>
  <c r="AE813" i="3"/>
  <c r="AD813" i="3"/>
  <c r="AC813" i="3"/>
  <c r="Z813" i="3"/>
  <c r="Y813" i="3"/>
  <c r="X813" i="3"/>
  <c r="W813" i="3"/>
  <c r="V813" i="3"/>
  <c r="U813" i="3"/>
  <c r="R813" i="3"/>
  <c r="Q813" i="3"/>
  <c r="P813" i="3"/>
  <c r="O813" i="3"/>
  <c r="L813" i="3"/>
  <c r="K813" i="3"/>
  <c r="J813" i="3"/>
  <c r="I813" i="3"/>
  <c r="H813" i="3"/>
  <c r="G813" i="3"/>
  <c r="F813" i="3"/>
  <c r="E813" i="3"/>
  <c r="AF781" i="3"/>
  <c r="AF774" i="3"/>
  <c r="AE774" i="3"/>
  <c r="AD774" i="3"/>
  <c r="AC774" i="3"/>
  <c r="Z774" i="3"/>
  <c r="Y774" i="3"/>
  <c r="X774" i="3"/>
  <c r="W774" i="3"/>
  <c r="V774" i="3"/>
  <c r="U774" i="3"/>
  <c r="R774" i="3"/>
  <c r="Q774" i="3"/>
  <c r="P774" i="3"/>
  <c r="O774" i="3"/>
  <c r="L774" i="3"/>
  <c r="K774" i="3"/>
  <c r="J774" i="3"/>
  <c r="I774" i="3"/>
  <c r="H774" i="3"/>
  <c r="G774" i="3"/>
  <c r="F774" i="3"/>
  <c r="E774" i="3"/>
  <c r="AF737" i="3"/>
  <c r="AE737" i="3"/>
  <c r="AD737" i="3"/>
  <c r="AC737" i="3"/>
  <c r="Z737" i="3"/>
  <c r="Y737" i="3"/>
  <c r="X737" i="3"/>
  <c r="W737" i="3"/>
  <c r="V737" i="3"/>
  <c r="U737" i="3"/>
  <c r="R737" i="3"/>
  <c r="Q737" i="3"/>
  <c r="P737" i="3"/>
  <c r="O737" i="3"/>
  <c r="L737" i="3"/>
  <c r="K737" i="3"/>
  <c r="J737" i="3"/>
  <c r="I737" i="3"/>
  <c r="H737" i="3"/>
  <c r="G737" i="3"/>
  <c r="F737" i="3"/>
  <c r="E737" i="3"/>
  <c r="AF713" i="3"/>
  <c r="AF706" i="3"/>
  <c r="AE706" i="3"/>
  <c r="AD706" i="3"/>
  <c r="AC706" i="3"/>
  <c r="Z706" i="3"/>
  <c r="Y706" i="3"/>
  <c r="X706" i="3"/>
  <c r="W706" i="3"/>
  <c r="V706" i="3"/>
  <c r="U706" i="3"/>
  <c r="R706" i="3"/>
  <c r="Q706" i="3"/>
  <c r="P706" i="3"/>
  <c r="O706" i="3"/>
  <c r="L706" i="3"/>
  <c r="K706" i="3"/>
  <c r="J706" i="3"/>
  <c r="I706" i="3"/>
  <c r="H706" i="3"/>
  <c r="G706" i="3"/>
  <c r="F706" i="3"/>
  <c r="E706" i="3"/>
  <c r="AF669" i="3"/>
  <c r="AE669" i="3"/>
  <c r="AD669" i="3"/>
  <c r="AC669" i="3"/>
  <c r="Z669" i="3"/>
  <c r="Y669" i="3"/>
  <c r="X669" i="3"/>
  <c r="W669" i="3"/>
  <c r="V669" i="3"/>
  <c r="U669" i="3"/>
  <c r="R669" i="3"/>
  <c r="Q669" i="3"/>
  <c r="P669" i="3"/>
  <c r="O669" i="3"/>
  <c r="L669" i="3"/>
  <c r="K669" i="3"/>
  <c r="J669" i="3"/>
  <c r="I669" i="3"/>
  <c r="H669" i="3"/>
  <c r="G669" i="3"/>
  <c r="F669" i="3"/>
  <c r="E669" i="3"/>
  <c r="AH667" i="3"/>
  <c r="AG667" i="3"/>
  <c r="AH666" i="3"/>
  <c r="AG666" i="3"/>
  <c r="AH665" i="3"/>
  <c r="AG665" i="3"/>
  <c r="AF647" i="3"/>
  <c r="AF640" i="3"/>
  <c r="AE640" i="3"/>
  <c r="AD640" i="3"/>
  <c r="AC640" i="3"/>
  <c r="Z640" i="3"/>
  <c r="Y640" i="3"/>
  <c r="X640" i="3"/>
  <c r="W640" i="3"/>
  <c r="V640" i="3"/>
  <c r="U640" i="3"/>
  <c r="R640" i="3"/>
  <c r="Q640" i="3"/>
  <c r="P640" i="3"/>
  <c r="O640" i="3"/>
  <c r="L640" i="3"/>
  <c r="K640" i="3"/>
  <c r="J640" i="3"/>
  <c r="I640" i="3"/>
  <c r="H640" i="3"/>
  <c r="G640" i="3"/>
  <c r="F640" i="3"/>
  <c r="E640" i="3"/>
  <c r="AF603" i="3"/>
  <c r="AE603" i="3"/>
  <c r="AD603" i="3"/>
  <c r="AC603" i="3"/>
  <c r="Z603" i="3"/>
  <c r="Y603" i="3"/>
  <c r="X603" i="3"/>
  <c r="W603" i="3"/>
  <c r="V603" i="3"/>
  <c r="U603" i="3"/>
  <c r="R603" i="3"/>
  <c r="Q603" i="3"/>
  <c r="P603" i="3"/>
  <c r="O603" i="3"/>
  <c r="L603" i="3"/>
  <c r="K603" i="3"/>
  <c r="J603" i="3"/>
  <c r="I603" i="3"/>
  <c r="H603" i="3"/>
  <c r="G603" i="3"/>
  <c r="F603" i="3"/>
  <c r="E603" i="3"/>
  <c r="AF581" i="3"/>
  <c r="AF574" i="3"/>
  <c r="AE574" i="3"/>
  <c r="AD574" i="3"/>
  <c r="AC574" i="3"/>
  <c r="Z574" i="3"/>
  <c r="Y574" i="3"/>
  <c r="X574" i="3"/>
  <c r="W574" i="3"/>
  <c r="V574" i="3"/>
  <c r="U574" i="3"/>
  <c r="R574" i="3"/>
  <c r="Q574" i="3"/>
  <c r="P574" i="3"/>
  <c r="O574" i="3"/>
  <c r="L574" i="3"/>
  <c r="K574" i="3"/>
  <c r="J574" i="3"/>
  <c r="I574" i="3"/>
  <c r="H574" i="3"/>
  <c r="G574" i="3"/>
  <c r="F574" i="3"/>
  <c r="E574" i="3"/>
  <c r="AF537" i="3"/>
  <c r="AE537" i="3"/>
  <c r="AD537" i="3"/>
  <c r="AC537" i="3"/>
  <c r="Z537" i="3"/>
  <c r="Y537" i="3"/>
  <c r="X537" i="3"/>
  <c r="W537" i="3"/>
  <c r="V537" i="3"/>
  <c r="U537" i="3"/>
  <c r="R537" i="3"/>
  <c r="Q537" i="3"/>
  <c r="P537" i="3"/>
  <c r="O537" i="3"/>
  <c r="L537" i="3"/>
  <c r="K537" i="3"/>
  <c r="J537" i="3"/>
  <c r="I537" i="3"/>
  <c r="H537" i="3"/>
  <c r="G537" i="3"/>
  <c r="F537" i="3"/>
  <c r="E537" i="3"/>
  <c r="AF516" i="3"/>
  <c r="AF509" i="3"/>
  <c r="AE509" i="3"/>
  <c r="AD509" i="3"/>
  <c r="AC509" i="3"/>
  <c r="Z509" i="3"/>
  <c r="Y509" i="3"/>
  <c r="X509" i="3"/>
  <c r="W509" i="3"/>
  <c r="V509" i="3"/>
  <c r="U509" i="3"/>
  <c r="R509" i="3"/>
  <c r="Q509" i="3"/>
  <c r="P509" i="3"/>
  <c r="O509" i="3"/>
  <c r="L509" i="3"/>
  <c r="K509" i="3"/>
  <c r="J509" i="3"/>
  <c r="I509" i="3"/>
  <c r="H509" i="3"/>
  <c r="G509" i="3"/>
  <c r="F509" i="3"/>
  <c r="E509" i="3"/>
  <c r="AF472" i="3"/>
  <c r="AE472" i="3"/>
  <c r="AD472" i="3"/>
  <c r="AC472" i="3"/>
  <c r="Z472" i="3"/>
  <c r="Y472" i="3"/>
  <c r="X472" i="3"/>
  <c r="W472" i="3"/>
  <c r="V472" i="3"/>
  <c r="U472" i="3"/>
  <c r="R472" i="3"/>
  <c r="Q472" i="3"/>
  <c r="P472" i="3"/>
  <c r="O472" i="3"/>
  <c r="L472" i="3"/>
  <c r="K472" i="3"/>
  <c r="J472" i="3"/>
  <c r="I472" i="3"/>
  <c r="H472" i="3"/>
  <c r="G472" i="3"/>
  <c r="F472" i="3"/>
  <c r="E472" i="3"/>
  <c r="AF445" i="3"/>
  <c r="AF438" i="3"/>
  <c r="AE438" i="3"/>
  <c r="AD438" i="3"/>
  <c r="AC438" i="3"/>
  <c r="Z438" i="3"/>
  <c r="Y438" i="3"/>
  <c r="X438" i="3"/>
  <c r="W438" i="3"/>
  <c r="V438" i="3"/>
  <c r="U438" i="3"/>
  <c r="R438" i="3"/>
  <c r="Q438" i="3"/>
  <c r="P438" i="3"/>
  <c r="O438" i="3"/>
  <c r="L438" i="3"/>
  <c r="K438" i="3"/>
  <c r="J438" i="3"/>
  <c r="I438" i="3"/>
  <c r="H438" i="3"/>
  <c r="G438" i="3"/>
  <c r="F438" i="3"/>
  <c r="E438" i="3"/>
  <c r="AF401" i="3"/>
  <c r="AE401" i="3"/>
  <c r="AD401" i="3"/>
  <c r="AC401" i="3"/>
  <c r="Z401" i="3"/>
  <c r="Y401" i="3"/>
  <c r="X401" i="3"/>
  <c r="W401" i="3"/>
  <c r="V401" i="3"/>
  <c r="U401" i="3"/>
  <c r="R401" i="3"/>
  <c r="Q401" i="3"/>
  <c r="P401" i="3"/>
  <c r="O401" i="3"/>
  <c r="L401" i="3"/>
  <c r="K401" i="3"/>
  <c r="J401" i="3"/>
  <c r="I401" i="3"/>
  <c r="H401" i="3"/>
  <c r="G401" i="3"/>
  <c r="F401" i="3"/>
  <c r="E401" i="3"/>
  <c r="AF377" i="3"/>
  <c r="AF370" i="3"/>
  <c r="AE370" i="3"/>
  <c r="AD370" i="3"/>
  <c r="AC370" i="3"/>
  <c r="Z370" i="3"/>
  <c r="Y370" i="3"/>
  <c r="X370" i="3"/>
  <c r="W370" i="3"/>
  <c r="V370" i="3"/>
  <c r="U370" i="3"/>
  <c r="R370" i="3"/>
  <c r="Q370" i="3"/>
  <c r="P370" i="3"/>
  <c r="O370" i="3"/>
  <c r="L370" i="3"/>
  <c r="K370" i="3"/>
  <c r="J370" i="3"/>
  <c r="I370" i="3"/>
  <c r="H370" i="3"/>
  <c r="G370" i="3"/>
  <c r="F370" i="3"/>
  <c r="E370" i="3"/>
  <c r="AF333" i="3"/>
  <c r="AE333" i="3"/>
  <c r="AD333" i="3"/>
  <c r="AC333" i="3"/>
  <c r="Z333" i="3"/>
  <c r="Y333" i="3"/>
  <c r="X333" i="3"/>
  <c r="W333" i="3"/>
  <c r="V333" i="3"/>
  <c r="U333" i="3"/>
  <c r="R333" i="3"/>
  <c r="Q333" i="3"/>
  <c r="P333" i="3"/>
  <c r="O333" i="3"/>
  <c r="L333" i="3"/>
  <c r="K333" i="3"/>
  <c r="J333" i="3"/>
  <c r="I333" i="3"/>
  <c r="H333" i="3"/>
  <c r="G333" i="3"/>
  <c r="F333" i="3"/>
  <c r="E333" i="3"/>
  <c r="AF311" i="3"/>
  <c r="AF304" i="3"/>
  <c r="AE304" i="3"/>
  <c r="AD304" i="3"/>
  <c r="AC304" i="3"/>
  <c r="Z304" i="3"/>
  <c r="Y304" i="3"/>
  <c r="X304" i="3"/>
  <c r="W304" i="3"/>
  <c r="V304" i="3"/>
  <c r="U304" i="3"/>
  <c r="R304" i="3"/>
  <c r="Q304" i="3"/>
  <c r="P304" i="3"/>
  <c r="O304" i="3"/>
  <c r="L304" i="3"/>
  <c r="K304" i="3"/>
  <c r="J304" i="3"/>
  <c r="I304" i="3"/>
  <c r="H304" i="3"/>
  <c r="G304" i="3"/>
  <c r="F304" i="3"/>
  <c r="E304" i="3"/>
  <c r="AF267" i="3"/>
  <c r="AE267" i="3"/>
  <c r="AD267" i="3"/>
  <c r="AC267" i="3"/>
  <c r="Z267" i="3"/>
  <c r="Y267" i="3"/>
  <c r="X267" i="3"/>
  <c r="W267" i="3"/>
  <c r="V267" i="3"/>
  <c r="U267" i="3"/>
  <c r="R267" i="3"/>
  <c r="Q267" i="3"/>
  <c r="P267" i="3"/>
  <c r="O267" i="3"/>
  <c r="L267" i="3"/>
  <c r="K267" i="3"/>
  <c r="J267" i="3"/>
  <c r="I267" i="3"/>
  <c r="H267" i="3"/>
  <c r="G267" i="3"/>
  <c r="F267" i="3"/>
  <c r="E267" i="3"/>
  <c r="AF246" i="3"/>
  <c r="AF239" i="3"/>
  <c r="AE239" i="3"/>
  <c r="AD239" i="3"/>
  <c r="AC239" i="3"/>
  <c r="Z239" i="3"/>
  <c r="Y239" i="3"/>
  <c r="X239" i="3"/>
  <c r="W239" i="3"/>
  <c r="V239" i="3"/>
  <c r="U239" i="3"/>
  <c r="R239" i="3"/>
  <c r="Q239" i="3"/>
  <c r="P239" i="3"/>
  <c r="O239" i="3"/>
  <c r="L239" i="3"/>
  <c r="K239" i="3"/>
  <c r="J239" i="3"/>
  <c r="I239" i="3"/>
  <c r="H239" i="3"/>
  <c r="G239" i="3"/>
  <c r="F239" i="3"/>
  <c r="E239" i="3"/>
  <c r="AF202" i="3"/>
  <c r="AE202" i="3"/>
  <c r="AD202" i="3"/>
  <c r="AC202" i="3"/>
  <c r="Z202" i="3"/>
  <c r="Y202" i="3"/>
  <c r="X202" i="3"/>
  <c r="W202" i="3"/>
  <c r="V202" i="3"/>
  <c r="U202" i="3"/>
  <c r="R202" i="3"/>
  <c r="Q202" i="3"/>
  <c r="P202" i="3"/>
  <c r="O202" i="3"/>
  <c r="L202" i="3"/>
  <c r="K202" i="3"/>
  <c r="J202" i="3"/>
  <c r="I202" i="3"/>
  <c r="H202" i="3"/>
  <c r="G202" i="3"/>
  <c r="F202" i="3"/>
  <c r="E202" i="3"/>
  <c r="AF172" i="3"/>
  <c r="AF165" i="3"/>
  <c r="AE165" i="3"/>
  <c r="AD165" i="3"/>
  <c r="AC165" i="3"/>
  <c r="Z165" i="3"/>
  <c r="Y165" i="3"/>
  <c r="X165" i="3"/>
  <c r="W165" i="3"/>
  <c r="V165" i="3"/>
  <c r="U165" i="3"/>
  <c r="R165" i="3"/>
  <c r="Q165" i="3"/>
  <c r="P165" i="3"/>
  <c r="O165" i="3"/>
  <c r="L165" i="3"/>
  <c r="K165" i="3"/>
  <c r="J165" i="3"/>
  <c r="I165" i="3"/>
  <c r="H165" i="3"/>
  <c r="G165" i="3"/>
  <c r="F165" i="3"/>
  <c r="E165" i="3"/>
  <c r="AF128" i="3"/>
  <c r="AE128" i="3"/>
  <c r="AD128" i="3"/>
  <c r="AC128" i="3"/>
  <c r="Z128" i="3"/>
  <c r="Y128" i="3"/>
  <c r="X128" i="3"/>
  <c r="W128" i="3"/>
  <c r="V128" i="3"/>
  <c r="U128" i="3"/>
  <c r="R128" i="3"/>
  <c r="Q128" i="3"/>
  <c r="P128" i="3"/>
  <c r="O128" i="3"/>
  <c r="L128" i="3"/>
  <c r="K128" i="3"/>
  <c r="J128" i="3"/>
  <c r="I128" i="3"/>
  <c r="H128" i="3"/>
  <c r="G128" i="3"/>
  <c r="F128" i="3"/>
  <c r="E128" i="3"/>
  <c r="AF105" i="3"/>
  <c r="AF98" i="3"/>
  <c r="AE98" i="3"/>
  <c r="AD98" i="3"/>
  <c r="AC98" i="3"/>
  <c r="Z98" i="3"/>
  <c r="Y98" i="3"/>
  <c r="X98" i="3"/>
  <c r="W98" i="3"/>
  <c r="V98" i="3"/>
  <c r="U98" i="3"/>
  <c r="R98" i="3"/>
  <c r="Q98" i="3"/>
  <c r="P98" i="3"/>
  <c r="O98" i="3"/>
  <c r="L98" i="3"/>
  <c r="K98" i="3"/>
  <c r="J98" i="3"/>
  <c r="I98" i="3"/>
  <c r="H98" i="3"/>
  <c r="G98" i="3"/>
  <c r="F98" i="3"/>
  <c r="E98" i="3"/>
  <c r="AF61" i="3"/>
  <c r="AE61" i="3"/>
  <c r="AD61" i="3"/>
  <c r="AC61" i="3"/>
  <c r="Z61" i="3"/>
  <c r="Y61" i="3"/>
  <c r="X61" i="3"/>
  <c r="W61" i="3"/>
  <c r="V61" i="3"/>
  <c r="U61" i="3"/>
  <c r="R61" i="3"/>
  <c r="Q61" i="3"/>
  <c r="P61" i="3"/>
  <c r="O61" i="3"/>
  <c r="L61" i="3"/>
  <c r="K61" i="3"/>
  <c r="J61" i="3"/>
  <c r="I61" i="3"/>
  <c r="H61" i="3"/>
  <c r="G61" i="3"/>
  <c r="F61" i="3"/>
  <c r="E61" i="3"/>
  <c r="AF32" i="3"/>
  <c r="AF25" i="3"/>
  <c r="AE25" i="3"/>
  <c r="AD25" i="3"/>
  <c r="AC25" i="3"/>
  <c r="Z25" i="3"/>
  <c r="Y25" i="3"/>
  <c r="X25" i="3"/>
  <c r="W25" i="3"/>
  <c r="V25" i="3"/>
  <c r="U25" i="3"/>
  <c r="R25" i="3"/>
  <c r="Q25" i="3"/>
  <c r="P25" i="3"/>
  <c r="O25" i="3"/>
  <c r="L25" i="3"/>
  <c r="K25" i="3"/>
  <c r="J25" i="3"/>
  <c r="I25" i="3"/>
  <c r="H25" i="3"/>
  <c r="G25" i="3"/>
  <c r="F25" i="3"/>
  <c r="E25" i="3"/>
  <c r="AL2402" i="3" l="1"/>
  <c r="AJ2399" i="3"/>
  <c r="C2411" i="3"/>
  <c r="D2398" i="3"/>
  <c r="D2411" i="3" s="1"/>
  <c r="AJ2373" i="3"/>
  <c r="AJ2364" i="3"/>
  <c r="AI2364" i="3"/>
  <c r="C2374" i="3"/>
  <c r="AL2411" i="3"/>
  <c r="AH2443" i="3"/>
  <c r="AK2443" i="3" s="1"/>
  <c r="AA2275" i="3"/>
  <c r="S2069" i="3"/>
  <c r="AG2136" i="3"/>
  <c r="T2344" i="3"/>
  <c r="T2374" i="3"/>
  <c r="AB2374" i="3"/>
  <c r="AI2443" i="3"/>
  <c r="AK2372" i="3"/>
  <c r="AK2431" i="3"/>
  <c r="AJ2443" i="3"/>
  <c r="S2136" i="3"/>
  <c r="N2275" i="3"/>
  <c r="C2262" i="3" s="1"/>
  <c r="AI2263" i="3" s="1"/>
  <c r="S2204" i="3"/>
  <c r="AG2307" i="3"/>
  <c r="N2344" i="3"/>
  <c r="C2331" i="3" s="1"/>
  <c r="AI2335" i="3" s="1"/>
  <c r="AI2399" i="3"/>
  <c r="AL2399" i="3"/>
  <c r="AI2402" i="3"/>
  <c r="AJ2402" i="3"/>
  <c r="AK2364" i="3"/>
  <c r="AI2365" i="3"/>
  <c r="AJ2365" i="3"/>
  <c r="AI2372" i="3"/>
  <c r="AJ2372" i="3"/>
  <c r="AI2373" i="3"/>
  <c r="AH2344" i="3"/>
  <c r="AL2344" i="3" s="1"/>
  <c r="AK2365" i="3"/>
  <c r="AL2332" i="3"/>
  <c r="AJ2332" i="3"/>
  <c r="AI2332" i="3"/>
  <c r="C2344" i="3"/>
  <c r="AJ2335" i="3"/>
  <c r="AK2233" i="3"/>
  <c r="AJ2374" i="3"/>
  <c r="S2275" i="3"/>
  <c r="T2307" i="3"/>
  <c r="AB2204" i="3"/>
  <c r="AB2344" i="3"/>
  <c r="AB1925" i="3"/>
  <c r="AG2204" i="3"/>
  <c r="T2275" i="3"/>
  <c r="S2307" i="3"/>
  <c r="AA2069" i="3"/>
  <c r="N2136" i="3"/>
  <c r="C2123" i="3" s="1"/>
  <c r="AJ2124" i="3" s="1"/>
  <c r="AA2307" i="3"/>
  <c r="AH2373" i="3"/>
  <c r="AK2373" i="3" s="1"/>
  <c r="N2238" i="3"/>
  <c r="C2224" i="3" s="1"/>
  <c r="AI2234" i="3" s="1"/>
  <c r="AB2307" i="3"/>
  <c r="N1925" i="3"/>
  <c r="C1912" i="3" s="1"/>
  <c r="AJ1916" i="3" s="1"/>
  <c r="M2307" i="3"/>
  <c r="AI2374" i="3"/>
  <c r="N2307" i="3"/>
  <c r="C2295" i="3" s="1"/>
  <c r="AK2305" i="3" s="1"/>
  <c r="AI2305" i="3"/>
  <c r="AL2266" i="3"/>
  <c r="AJ2263" i="3"/>
  <c r="AI2236" i="3"/>
  <c r="AJ2235" i="3"/>
  <c r="AI2235" i="3"/>
  <c r="C2238" i="3"/>
  <c r="AI2233" i="3"/>
  <c r="AJ2237" i="3"/>
  <c r="AI2237" i="3"/>
  <c r="AI2224" i="3"/>
  <c r="AH2275" i="3"/>
  <c r="S1990" i="3"/>
  <c r="AA2238" i="3"/>
  <c r="AB2275" i="3"/>
  <c r="AB1858" i="3"/>
  <c r="T1990" i="3"/>
  <c r="AA1990" i="3"/>
  <c r="N2204" i="3"/>
  <c r="C2191" i="3" s="1"/>
  <c r="AI2192" i="3" s="1"/>
  <c r="S2238" i="3"/>
  <c r="AK2234" i="3"/>
  <c r="AH2303" i="3"/>
  <c r="AG1719" i="3"/>
  <c r="M2069" i="3"/>
  <c r="AA2099" i="3"/>
  <c r="AA2204" i="3"/>
  <c r="N2099" i="3"/>
  <c r="C2089" i="3" s="1"/>
  <c r="AJ2097" i="3" s="1"/>
  <c r="M2238" i="3"/>
  <c r="AB2238" i="3"/>
  <c r="T2238" i="3"/>
  <c r="AK2235" i="3"/>
  <c r="AI2307" i="3"/>
  <c r="M1990" i="3"/>
  <c r="N2167" i="3"/>
  <c r="C2156" i="3" s="1"/>
  <c r="AI2165" i="3" s="1"/>
  <c r="AH2204" i="3"/>
  <c r="AG2238" i="3"/>
  <c r="AK2236" i="3"/>
  <c r="AL2263" i="3"/>
  <c r="AJ2266" i="3"/>
  <c r="AJ2224" i="3"/>
  <c r="AI2166" i="3"/>
  <c r="C2167" i="3"/>
  <c r="AL2195" i="3"/>
  <c r="T1925" i="3"/>
  <c r="AG2167" i="3"/>
  <c r="AH2224" i="3"/>
  <c r="AG1788" i="3"/>
  <c r="T2136" i="3"/>
  <c r="AB2136" i="3"/>
  <c r="AG1925" i="3"/>
  <c r="S2099" i="3"/>
  <c r="AH2136" i="3"/>
  <c r="AA2167" i="3"/>
  <c r="S1719" i="3"/>
  <c r="AG1888" i="3"/>
  <c r="AB2167" i="3"/>
  <c r="S2167" i="3"/>
  <c r="T2167" i="3"/>
  <c r="AA1858" i="3"/>
  <c r="M2167" i="3"/>
  <c r="AL2192" i="3"/>
  <c r="M2204" i="3"/>
  <c r="AK2166" i="3"/>
  <c r="AL2127" i="3"/>
  <c r="AI2124" i="3"/>
  <c r="AI2089" i="3"/>
  <c r="AL2136" i="3"/>
  <c r="AG2099" i="3"/>
  <c r="AA1719" i="3"/>
  <c r="M1925" i="3"/>
  <c r="AB2069" i="3"/>
  <c r="C1953" i="3"/>
  <c r="AH1719" i="3"/>
  <c r="AH1720" i="3" s="1"/>
  <c r="AA1788" i="3"/>
  <c r="N1990" i="3"/>
  <c r="C1977" i="3" s="1"/>
  <c r="AI1981" i="3" s="1"/>
  <c r="AG2069" i="3"/>
  <c r="M2099" i="3"/>
  <c r="AH2158" i="3"/>
  <c r="AB2099" i="3"/>
  <c r="AH1849" i="3"/>
  <c r="AA2032" i="3"/>
  <c r="D1945" i="3"/>
  <c r="D1953" i="3" s="1"/>
  <c r="AI2167" i="3"/>
  <c r="AA1925" i="3"/>
  <c r="AJ2167" i="3"/>
  <c r="S1788" i="3"/>
  <c r="S2032" i="3"/>
  <c r="S1858" i="3"/>
  <c r="AJ1945" i="3"/>
  <c r="AG1990" i="3"/>
  <c r="T2069" i="3"/>
  <c r="T2099" i="3"/>
  <c r="AL2124" i="3"/>
  <c r="AJ2127" i="3"/>
  <c r="AK2097" i="3"/>
  <c r="AH2099" i="3"/>
  <c r="AK2099" i="3" s="1"/>
  <c r="AL2060" i="3"/>
  <c r="AJ2057" i="3"/>
  <c r="C2069" i="3"/>
  <c r="AI2057" i="3"/>
  <c r="T1858" i="3"/>
  <c r="AA1888" i="3"/>
  <c r="AH1913" i="3"/>
  <c r="AH1925" i="3" s="1"/>
  <c r="AH1926" i="3" s="1"/>
  <c r="AH1990" i="3"/>
  <c r="AH1991" i="3" s="1"/>
  <c r="AH2057" i="3"/>
  <c r="AH2069" i="3" s="1"/>
  <c r="AL2069" i="3" s="1"/>
  <c r="AB1719" i="3"/>
  <c r="S1316" i="3"/>
  <c r="AG1452" i="3"/>
  <c r="AH1521" i="3"/>
  <c r="AH1522" i="3" s="1"/>
  <c r="AB1788" i="3"/>
  <c r="AG1858" i="3"/>
  <c r="AB2032" i="3"/>
  <c r="AI2099" i="3"/>
  <c r="N1213" i="3"/>
  <c r="AJ2099" i="3"/>
  <c r="T2032" i="3"/>
  <c r="AI2060" i="3"/>
  <c r="AJ2060" i="3"/>
  <c r="M1858" i="3"/>
  <c r="AA1587" i="3"/>
  <c r="M1788" i="3"/>
  <c r="N1858" i="3"/>
  <c r="C1845" i="3" s="1"/>
  <c r="AJ1849" i="3" s="1"/>
  <c r="S1888" i="3"/>
  <c r="AH2012" i="3"/>
  <c r="AH2032" i="3" s="1"/>
  <c r="N2032" i="3"/>
  <c r="C2010" i="3" s="1"/>
  <c r="AK2026" i="3" s="1"/>
  <c r="AB1990" i="3"/>
  <c r="N1788" i="3"/>
  <c r="C1775" i="3" s="1"/>
  <c r="AJ1779" i="3" s="1"/>
  <c r="M1386" i="3"/>
  <c r="S1415" i="3"/>
  <c r="N1616" i="3"/>
  <c r="C1607" i="3" s="1"/>
  <c r="AJ1615" i="3" s="1"/>
  <c r="T1788" i="3"/>
  <c r="S1925" i="3"/>
  <c r="M2032" i="3"/>
  <c r="AK1945" i="3"/>
  <c r="AH1953" i="3"/>
  <c r="AG1587" i="3"/>
  <c r="M1616" i="3"/>
  <c r="S1653" i="3"/>
  <c r="T1888" i="3"/>
  <c r="AB1953" i="3"/>
  <c r="AH1858" i="3"/>
  <c r="AH1859" i="3" s="1"/>
  <c r="N1888" i="3"/>
  <c r="C1878" i="3" s="1"/>
  <c r="AK1886" i="3" s="1"/>
  <c r="M1888" i="3"/>
  <c r="AI1916" i="3"/>
  <c r="AH1888" i="3"/>
  <c r="C1858" i="3"/>
  <c r="N1550" i="3"/>
  <c r="C1541" i="3" s="1"/>
  <c r="AK1541" i="3" s="1"/>
  <c r="T1587" i="3"/>
  <c r="AG1821" i="3"/>
  <c r="AB1888" i="3"/>
  <c r="AB1587" i="3"/>
  <c r="AG1751" i="3"/>
  <c r="AA1821" i="3"/>
  <c r="AH1776" i="3"/>
  <c r="AH1788" i="3" s="1"/>
  <c r="S1821" i="3"/>
  <c r="AL1185" i="3"/>
  <c r="T1821" i="3"/>
  <c r="N1821" i="3"/>
  <c r="C1808" i="3" s="1"/>
  <c r="AK1816" i="3" s="1"/>
  <c r="AH1821" i="3"/>
  <c r="T1719" i="3"/>
  <c r="AB1821" i="3"/>
  <c r="AK1274" i="3"/>
  <c r="T1521" i="3"/>
  <c r="AH1575" i="3"/>
  <c r="AH1587" i="3" s="1"/>
  <c r="AH1588" i="3" s="1"/>
  <c r="AB1452" i="3"/>
  <c r="S1751" i="3"/>
  <c r="AK1270" i="3"/>
  <c r="AA1682" i="3"/>
  <c r="AG1682" i="3"/>
  <c r="AA1751" i="3"/>
  <c r="T1751" i="3"/>
  <c r="S1521" i="3"/>
  <c r="AG1616" i="3"/>
  <c r="AA1316" i="3"/>
  <c r="AG1521" i="3"/>
  <c r="AA1653" i="3"/>
  <c r="AB1751" i="3"/>
  <c r="T1452" i="3"/>
  <c r="AA1452" i="3"/>
  <c r="AJ1270" i="3"/>
  <c r="AI1271" i="3"/>
  <c r="M1682" i="3"/>
  <c r="M1751" i="3"/>
  <c r="C1279" i="3"/>
  <c r="AA1213" i="3"/>
  <c r="AG1653" i="3"/>
  <c r="N1719" i="3"/>
  <c r="C1706" i="3" s="1"/>
  <c r="N1751" i="3"/>
  <c r="C1739" i="3" s="1"/>
  <c r="AK1749" i="3" s="1"/>
  <c r="M1821" i="3"/>
  <c r="AI1779" i="3"/>
  <c r="AB1653" i="3"/>
  <c r="AB1316" i="3"/>
  <c r="N1452" i="3"/>
  <c r="C1439" i="3" s="1"/>
  <c r="AI1440" i="3" s="1"/>
  <c r="AA1616" i="3"/>
  <c r="AB1682" i="3"/>
  <c r="AH1747" i="3"/>
  <c r="AK1747" i="3" s="1"/>
  <c r="AI1206" i="3"/>
  <c r="S1682" i="3"/>
  <c r="T1316" i="3"/>
  <c r="T1682" i="3"/>
  <c r="AB1521" i="3"/>
  <c r="S1587" i="3"/>
  <c r="T1653" i="3"/>
  <c r="N1653" i="3"/>
  <c r="C1640" i="3" s="1"/>
  <c r="AJ1641" i="3" s="1"/>
  <c r="M1719" i="3"/>
  <c r="AB1148" i="3"/>
  <c r="N1682" i="3"/>
  <c r="C1673" i="3" s="1"/>
  <c r="AK1673" i="3" s="1"/>
  <c r="AH1653" i="3"/>
  <c r="AH1654" i="3" s="1"/>
  <c r="M1452" i="3"/>
  <c r="S1550" i="3"/>
  <c r="S1386" i="3"/>
  <c r="T1616" i="3"/>
  <c r="AB1616" i="3"/>
  <c r="AH1440" i="3"/>
  <c r="AH1452" i="3" s="1"/>
  <c r="AK1273" i="3"/>
  <c r="M1316" i="3"/>
  <c r="M1415" i="3"/>
  <c r="AB1484" i="3"/>
  <c r="M1587" i="3"/>
  <c r="N1587" i="3"/>
  <c r="C1574" i="3" s="1"/>
  <c r="AH1674" i="3"/>
  <c r="S1616" i="3"/>
  <c r="M1653" i="3"/>
  <c r="AA1521" i="3"/>
  <c r="AH1616" i="3"/>
  <c r="AJ1271" i="3"/>
  <c r="AJ1272" i="3"/>
  <c r="D1270" i="3"/>
  <c r="D1279" i="3" s="1"/>
  <c r="AH1304" i="3"/>
  <c r="M1349" i="3"/>
  <c r="AA1386" i="3"/>
  <c r="AG1415" i="3"/>
  <c r="AA1550" i="3"/>
  <c r="AB1279" i="3"/>
  <c r="AI1273" i="3"/>
  <c r="M1521" i="3"/>
  <c r="M1550" i="3"/>
  <c r="C1213" i="3"/>
  <c r="AH1415" i="3"/>
  <c r="M1484" i="3"/>
  <c r="AB1415" i="3"/>
  <c r="N1316" i="3"/>
  <c r="C1303" i="3" s="1"/>
  <c r="AI1304" i="3" s="1"/>
  <c r="T1484" i="3"/>
  <c r="N1521" i="3"/>
  <c r="C1508" i="3" s="1"/>
  <c r="AI1512" i="3" s="1"/>
  <c r="T1386" i="3"/>
  <c r="T1550" i="3"/>
  <c r="S1349" i="3"/>
  <c r="AG1386" i="3"/>
  <c r="S1452" i="3"/>
  <c r="AH1482" i="3"/>
  <c r="AB1550" i="3"/>
  <c r="AI1141" i="3"/>
  <c r="N1415" i="3"/>
  <c r="C1406" i="3" s="1"/>
  <c r="AJ1414" i="3" s="1"/>
  <c r="N1484" i="3"/>
  <c r="C1472" i="3" s="1"/>
  <c r="AI1483" i="3" s="1"/>
  <c r="AI1207" i="3"/>
  <c r="AK1276" i="3"/>
  <c r="AA1349" i="3"/>
  <c r="T1415" i="3"/>
  <c r="S1484" i="3"/>
  <c r="AB1386" i="3"/>
  <c r="AA1415" i="3"/>
  <c r="AA1484" i="3"/>
  <c r="AK1277" i="3"/>
  <c r="S1250" i="3"/>
  <c r="AG1484" i="3"/>
  <c r="AH1386" i="3"/>
  <c r="AH1387" i="3" s="1"/>
  <c r="AI1006" i="3"/>
  <c r="AJ1007" i="3"/>
  <c r="T1279" i="3"/>
  <c r="AI1010" i="3"/>
  <c r="T1015" i="3"/>
  <c r="AI1270" i="3"/>
  <c r="AK1272" i="3"/>
  <c r="AK1275" i="3"/>
  <c r="N1386" i="3"/>
  <c r="C1373" i="3" s="1"/>
  <c r="AL1377" i="3" s="1"/>
  <c r="AJ1009" i="3"/>
  <c r="N1349" i="3"/>
  <c r="C1336" i="3" s="1"/>
  <c r="AJ1344" i="3" s="1"/>
  <c r="C537" i="3"/>
  <c r="T1250" i="3"/>
  <c r="M1250" i="3"/>
  <c r="N1279" i="3"/>
  <c r="AG1349" i="3"/>
  <c r="AJ1011" i="3"/>
  <c r="C1148" i="3"/>
  <c r="AK1009" i="3"/>
  <c r="AK1012" i="3"/>
  <c r="AK1207" i="3"/>
  <c r="M1279" i="3"/>
  <c r="AI1274" i="3"/>
  <c r="AI1275" i="3"/>
  <c r="T1349" i="3"/>
  <c r="AB1213" i="3"/>
  <c r="S1213" i="3"/>
  <c r="S1279" i="3"/>
  <c r="AJ1275" i="3"/>
  <c r="D1140" i="3"/>
  <c r="D1148" i="3" s="1"/>
  <c r="AB1250" i="3"/>
  <c r="N1250" i="3"/>
  <c r="C1237" i="3" s="1"/>
  <c r="AJ1240" i="3" s="1"/>
  <c r="AA1279" i="3"/>
  <c r="AJ1276" i="3"/>
  <c r="AG1250" i="3"/>
  <c r="AK1141" i="3"/>
  <c r="AG1279" i="3"/>
  <c r="AG1316" i="3"/>
  <c r="AK1271" i="3"/>
  <c r="AH1279" i="3"/>
  <c r="AH1250" i="3"/>
  <c r="AG1213" i="3"/>
  <c r="AH1349" i="3"/>
  <c r="AH1213" i="3"/>
  <c r="AK1213" i="3" s="1"/>
  <c r="AB1349" i="3"/>
  <c r="AK1206" i="3"/>
  <c r="AJ1273" i="3"/>
  <c r="AI1276" i="3"/>
  <c r="S986" i="3"/>
  <c r="D1205" i="3"/>
  <c r="D1213" i="3" s="1"/>
  <c r="AA1250" i="3"/>
  <c r="AJ1274" i="3"/>
  <c r="AI1277" i="3"/>
  <c r="T1213" i="3"/>
  <c r="AI1272" i="3"/>
  <c r="AJ1206" i="3"/>
  <c r="AL1179" i="3"/>
  <c r="C1185" i="3"/>
  <c r="D1172" i="3"/>
  <c r="D1185" i="3" s="1"/>
  <c r="AG1015" i="3"/>
  <c r="AJ1213" i="3"/>
  <c r="AG1083" i="3"/>
  <c r="AG986" i="3"/>
  <c r="M1015" i="3"/>
  <c r="M1052" i="3"/>
  <c r="S1083" i="3"/>
  <c r="M1213" i="3"/>
  <c r="AB1185" i="3"/>
  <c r="AA1052" i="3"/>
  <c r="T986" i="3"/>
  <c r="AA1015" i="3"/>
  <c r="AG1052" i="3"/>
  <c r="AA1083" i="3"/>
  <c r="AA986" i="3"/>
  <c r="AB1052" i="3"/>
  <c r="AI1213" i="3"/>
  <c r="AK1007" i="3"/>
  <c r="AK1008" i="3"/>
  <c r="AK1010" i="3"/>
  <c r="AK1011" i="3"/>
  <c r="AK1013" i="3"/>
  <c r="AK1179" i="3"/>
  <c r="AK1185" i="3" s="1"/>
  <c r="C1120" i="3"/>
  <c r="N919" i="3"/>
  <c r="C906" i="3" s="1"/>
  <c r="AI917" i="3" s="1"/>
  <c r="AB986" i="3"/>
  <c r="N1015" i="3"/>
  <c r="S1015" i="3"/>
  <c r="AH1046" i="3"/>
  <c r="AH1052" i="3" s="1"/>
  <c r="N1083" i="3"/>
  <c r="C1072" i="3" s="1"/>
  <c r="AI1082" i="3" s="1"/>
  <c r="AH1114" i="3"/>
  <c r="AH1120" i="3" s="1"/>
  <c r="AL1120" i="3" s="1"/>
  <c r="AI1148" i="3"/>
  <c r="M986" i="3"/>
  <c r="S919" i="3"/>
  <c r="AJ1148" i="3"/>
  <c r="N986" i="3"/>
  <c r="C973" i="3" s="1"/>
  <c r="AI976" i="3" s="1"/>
  <c r="N1052" i="3"/>
  <c r="C1039" i="3" s="1"/>
  <c r="M1083" i="3"/>
  <c r="S1052" i="3"/>
  <c r="N949" i="3"/>
  <c r="C939" i="3" s="1"/>
  <c r="AI948" i="3" s="1"/>
  <c r="AH1148" i="3"/>
  <c r="AK1148" i="3" s="1"/>
  <c r="AA774" i="3"/>
  <c r="T1052" i="3"/>
  <c r="T1083" i="3"/>
  <c r="AH1015" i="3"/>
  <c r="AK1006" i="3"/>
  <c r="AH1083" i="3"/>
  <c r="M919" i="3"/>
  <c r="AB1083" i="3"/>
  <c r="AB949" i="3"/>
  <c r="AJ1006" i="3"/>
  <c r="AI1009" i="3"/>
  <c r="D1006" i="3"/>
  <c r="D1015" i="3" s="1"/>
  <c r="AG949" i="3"/>
  <c r="AI1012" i="3"/>
  <c r="T737" i="3"/>
  <c r="T919" i="3"/>
  <c r="M949" i="3"/>
  <c r="AI1007" i="3"/>
  <c r="AJ1012" i="3"/>
  <c r="AA919" i="3"/>
  <c r="AJ1010" i="3"/>
  <c r="C1015" i="3"/>
  <c r="S813" i="3"/>
  <c r="AG919" i="3"/>
  <c r="AH976" i="3"/>
  <c r="AI1008" i="3"/>
  <c r="AJ1013" i="3"/>
  <c r="AG850" i="3"/>
  <c r="S949" i="3"/>
  <c r="AI1013" i="3"/>
  <c r="AB1015" i="3"/>
  <c r="AK533" i="3"/>
  <c r="M882" i="3"/>
  <c r="AA949" i="3"/>
  <c r="T949" i="3"/>
  <c r="AJ1008" i="3"/>
  <c r="M850" i="3"/>
  <c r="T882" i="3"/>
  <c r="S882" i="3"/>
  <c r="AH940" i="3"/>
  <c r="AH919" i="3"/>
  <c r="AA882" i="3"/>
  <c r="N850" i="3"/>
  <c r="C837" i="3" s="1"/>
  <c r="AL844" i="3" s="1"/>
  <c r="AB919" i="3"/>
  <c r="S850" i="3"/>
  <c r="AA850" i="3"/>
  <c r="AB882" i="3"/>
  <c r="S774" i="3"/>
  <c r="T850" i="3"/>
  <c r="AG882" i="3"/>
  <c r="AA813" i="3"/>
  <c r="N882" i="3"/>
  <c r="C870" i="3" s="1"/>
  <c r="AK871" i="3" s="1"/>
  <c r="AH850" i="3"/>
  <c r="AH851" i="3" s="1"/>
  <c r="AG706" i="3"/>
  <c r="N774" i="3"/>
  <c r="C761" i="3" s="1"/>
  <c r="AI769" i="3" s="1"/>
  <c r="M706" i="3"/>
  <c r="T813" i="3"/>
  <c r="AG640" i="3"/>
  <c r="T774" i="3"/>
  <c r="AB850" i="3"/>
  <c r="AB813" i="3"/>
  <c r="M774" i="3"/>
  <c r="N813" i="3"/>
  <c r="C794" i="3" s="1"/>
  <c r="AK811" i="3" s="1"/>
  <c r="S706" i="3"/>
  <c r="AG813" i="3"/>
  <c r="T640" i="3"/>
  <c r="AH870" i="3"/>
  <c r="AG774" i="3"/>
  <c r="AH774" i="3"/>
  <c r="AB774" i="3"/>
  <c r="AA640" i="3"/>
  <c r="AH796" i="3"/>
  <c r="AA706" i="3"/>
  <c r="AB737" i="3"/>
  <c r="S640" i="3"/>
  <c r="AB706" i="3"/>
  <c r="N737" i="3"/>
  <c r="C726" i="3" s="1"/>
  <c r="AK735" i="3" s="1"/>
  <c r="AG737" i="3"/>
  <c r="S737" i="3"/>
  <c r="AA737" i="3"/>
  <c r="N706" i="3"/>
  <c r="C693" i="3" s="1"/>
  <c r="AJ704" i="3" s="1"/>
  <c r="T574" i="3"/>
  <c r="T706" i="3"/>
  <c r="M813" i="3"/>
  <c r="AH737" i="3"/>
  <c r="M603" i="3"/>
  <c r="AB669" i="3"/>
  <c r="AH698" i="3"/>
  <c r="AG574" i="3"/>
  <c r="M640" i="3"/>
  <c r="T669" i="3"/>
  <c r="N669" i="3"/>
  <c r="C660" i="3" s="1"/>
  <c r="AK663" i="3" s="1"/>
  <c r="M737" i="3"/>
  <c r="AG509" i="3"/>
  <c r="S669" i="3"/>
  <c r="N640" i="3"/>
  <c r="C627" i="3" s="1"/>
  <c r="AJ636" i="3" s="1"/>
  <c r="AA669" i="3"/>
  <c r="T509" i="3"/>
  <c r="M669" i="3"/>
  <c r="AH640" i="3"/>
  <c r="AH641" i="3" s="1"/>
  <c r="AK325" i="3"/>
  <c r="AA537" i="3"/>
  <c r="T603" i="3"/>
  <c r="AB640" i="3"/>
  <c r="AA603" i="3"/>
  <c r="AG603" i="3"/>
  <c r="AH662" i="3"/>
  <c r="AA509" i="3"/>
  <c r="N603" i="3"/>
  <c r="C594" i="3" s="1"/>
  <c r="AK595" i="3" s="1"/>
  <c r="M333" i="3"/>
  <c r="S574" i="3"/>
  <c r="AH603" i="3"/>
  <c r="AB603" i="3"/>
  <c r="S603" i="3"/>
  <c r="N537" i="3"/>
  <c r="S537" i="3"/>
  <c r="AH574" i="3"/>
  <c r="AH575" i="3" s="1"/>
  <c r="D529" i="3"/>
  <c r="D537" i="3" s="1"/>
  <c r="AB537" i="3"/>
  <c r="AK262" i="3"/>
  <c r="AB509" i="3"/>
  <c r="M537" i="3"/>
  <c r="AI529" i="3"/>
  <c r="AG537" i="3"/>
  <c r="AK531" i="3"/>
  <c r="AK326" i="3"/>
  <c r="AJ529" i="3"/>
  <c r="AI530" i="3"/>
  <c r="M509" i="3"/>
  <c r="AJ530" i="3"/>
  <c r="AI531" i="3"/>
  <c r="N333" i="3"/>
  <c r="T537" i="3"/>
  <c r="AJ531" i="3"/>
  <c r="AK532" i="3"/>
  <c r="N509" i="3"/>
  <c r="C496" i="3" s="1"/>
  <c r="AL507" i="3" s="1"/>
  <c r="S509" i="3"/>
  <c r="AJ532" i="3"/>
  <c r="AB574" i="3"/>
  <c r="AA574" i="3"/>
  <c r="N574" i="3"/>
  <c r="C561" i="3" s="1"/>
  <c r="AL569" i="3" s="1"/>
  <c r="M574" i="3"/>
  <c r="AI532" i="3"/>
  <c r="AI533" i="3"/>
  <c r="S472" i="3"/>
  <c r="AB472" i="3"/>
  <c r="T472" i="3"/>
  <c r="AH499" i="3"/>
  <c r="AK529" i="3"/>
  <c r="AH530" i="3"/>
  <c r="AK530" i="3" s="1"/>
  <c r="AI325" i="3"/>
  <c r="M472" i="3"/>
  <c r="AG438" i="3"/>
  <c r="AA472" i="3"/>
  <c r="AG472" i="3"/>
  <c r="N472" i="3"/>
  <c r="C458" i="3" s="1"/>
  <c r="AK459" i="3" s="1"/>
  <c r="AH438" i="3"/>
  <c r="AH439" i="3" s="1"/>
  <c r="C267" i="3"/>
  <c r="T267" i="3"/>
  <c r="AJ326" i="3"/>
  <c r="AJ327" i="3"/>
  <c r="N438" i="3"/>
  <c r="C425" i="3" s="1"/>
  <c r="AK432" i="3" s="1"/>
  <c r="AK438" i="3" s="1"/>
  <c r="AG267" i="3"/>
  <c r="AK260" i="3"/>
  <c r="AI328" i="3"/>
  <c r="AI331" i="3"/>
  <c r="AG401" i="3"/>
  <c r="AH458" i="3"/>
  <c r="M438" i="3"/>
  <c r="AK261" i="3"/>
  <c r="AJ259" i="3"/>
  <c r="AI260" i="3"/>
  <c r="AK324" i="3"/>
  <c r="AA438" i="3"/>
  <c r="AI259" i="3"/>
  <c r="AF780" i="3"/>
  <c r="AJ260" i="3"/>
  <c r="AJ261" i="3"/>
  <c r="AB438" i="3"/>
  <c r="AG304" i="3"/>
  <c r="D259" i="3"/>
  <c r="D267" i="3" s="1"/>
  <c r="C333" i="3"/>
  <c r="S267" i="3"/>
  <c r="AJ262" i="3"/>
  <c r="AJ324" i="3"/>
  <c r="AG370" i="3"/>
  <c r="T438" i="3"/>
  <c r="S438" i="3"/>
  <c r="AF443" i="3"/>
  <c r="AH333" i="3"/>
  <c r="AK331" i="3"/>
  <c r="AH401" i="3"/>
  <c r="AH370" i="3"/>
  <c r="AH371" i="3" s="1"/>
  <c r="M267" i="3"/>
  <c r="M304" i="3"/>
  <c r="S333" i="3"/>
  <c r="N267" i="3"/>
  <c r="N304" i="3"/>
  <c r="C291" i="3" s="1"/>
  <c r="AI294" i="3" s="1"/>
  <c r="AI324" i="3"/>
  <c r="AI327" i="3"/>
  <c r="T333" i="3"/>
  <c r="D324" i="3"/>
  <c r="D333" i="3" s="1"/>
  <c r="AF924" i="3"/>
  <c r="AH304" i="3"/>
  <c r="AH305" i="3" s="1"/>
  <c r="M370" i="3"/>
  <c r="S370" i="3"/>
  <c r="AF1793" i="3"/>
  <c r="AI262" i="3"/>
  <c r="N370" i="3"/>
  <c r="C357" i="3" s="1"/>
  <c r="AL365" i="3" s="1"/>
  <c r="T370" i="3"/>
  <c r="AA98" i="3"/>
  <c r="T165" i="3"/>
  <c r="AA304" i="3"/>
  <c r="AG333" i="3"/>
  <c r="AF1593" i="3"/>
  <c r="S128" i="3"/>
  <c r="AA128" i="3"/>
  <c r="AB304" i="3"/>
  <c r="AJ325" i="3"/>
  <c r="AJ328" i="3"/>
  <c r="AB401" i="3"/>
  <c r="AA401" i="3"/>
  <c r="N401" i="3"/>
  <c r="C390" i="3" s="1"/>
  <c r="M401" i="3"/>
  <c r="T401" i="3"/>
  <c r="S401" i="3"/>
  <c r="AB370" i="3"/>
  <c r="AA370" i="3"/>
  <c r="AI326" i="3"/>
  <c r="AK328" i="3"/>
  <c r="AB333" i="3"/>
  <c r="AA333" i="3"/>
  <c r="T304" i="3"/>
  <c r="S304" i="3"/>
  <c r="AH239" i="3"/>
  <c r="AH240" i="3" s="1"/>
  <c r="AH267" i="3"/>
  <c r="AK259" i="3"/>
  <c r="T98" i="3"/>
  <c r="AB128" i="3"/>
  <c r="S165" i="3"/>
  <c r="S239" i="3"/>
  <c r="AF1322" i="3"/>
  <c r="T239" i="3"/>
  <c r="AF580" i="3"/>
  <c r="AF1659" i="3"/>
  <c r="AG165" i="3"/>
  <c r="AG239" i="3"/>
  <c r="AA267" i="3"/>
  <c r="AF1931" i="3"/>
  <c r="AB267" i="3"/>
  <c r="M239" i="3"/>
  <c r="AB239" i="3"/>
  <c r="N239" i="3"/>
  <c r="C226" i="3" s="1"/>
  <c r="AL235" i="3" s="1"/>
  <c r="AA239" i="3"/>
  <c r="AH165" i="3"/>
  <c r="AH166" i="3" s="1"/>
  <c r="AB98" i="3"/>
  <c r="T25" i="3"/>
  <c r="AA25" i="3"/>
  <c r="AG128" i="3"/>
  <c r="AF1321" i="3"/>
  <c r="AG98" i="3"/>
  <c r="M202" i="3"/>
  <c r="AF1864" i="3"/>
  <c r="AH2345" i="3"/>
  <c r="T128" i="3"/>
  <c r="N128" i="3"/>
  <c r="C118" i="3" s="1"/>
  <c r="AK118" i="3" s="1"/>
  <c r="N202" i="3"/>
  <c r="C185" i="3" s="1"/>
  <c r="AI187" i="3" s="1"/>
  <c r="M61" i="3"/>
  <c r="AF310" i="3"/>
  <c r="AF1995" i="3"/>
  <c r="N98" i="3"/>
  <c r="C85" i="3" s="1"/>
  <c r="AL88" i="3" s="1"/>
  <c r="AH2276" i="3"/>
  <c r="M165" i="3"/>
  <c r="AF1058" i="3"/>
  <c r="AH2070" i="3"/>
  <c r="S98" i="3"/>
  <c r="AH202" i="3"/>
  <c r="AG202" i="3"/>
  <c r="T202" i="3"/>
  <c r="S202" i="3"/>
  <c r="AB202" i="3"/>
  <c r="AA202" i="3"/>
  <c r="AB165" i="3"/>
  <c r="AA165" i="3"/>
  <c r="N165" i="3"/>
  <c r="C152" i="3" s="1"/>
  <c r="AJ157" i="3" s="1"/>
  <c r="AF171" i="3"/>
  <c r="AH98" i="3"/>
  <c r="AH99" i="3" s="1"/>
  <c r="AH1550" i="3"/>
  <c r="AH2412" i="3"/>
  <c r="AF646" i="3"/>
  <c r="AF1996" i="3"/>
  <c r="AF2417" i="3"/>
  <c r="AF2484" i="3"/>
  <c r="N25" i="3"/>
  <c r="C12" i="3" s="1"/>
  <c r="AJ22" i="3" s="1"/>
  <c r="S25" i="3"/>
  <c r="T61" i="3"/>
  <c r="AG61" i="3"/>
  <c r="AH120" i="3"/>
  <c r="AB61" i="3"/>
  <c r="M25" i="3"/>
  <c r="S61" i="3"/>
  <c r="AF309" i="3"/>
  <c r="AF444" i="3"/>
  <c r="AF1057" i="3"/>
  <c r="AF1457" i="3"/>
  <c r="AF1794" i="3"/>
  <c r="AF2416" i="3"/>
  <c r="AA61" i="3"/>
  <c r="M98" i="3"/>
  <c r="AF2142" i="3"/>
  <c r="AF779" i="3"/>
  <c r="AF1190" i="3"/>
  <c r="AF1724" i="3"/>
  <c r="AB25" i="3"/>
  <c r="N61" i="3"/>
  <c r="C45" i="3" s="1"/>
  <c r="AJ49" i="3" s="1"/>
  <c r="AF244" i="3"/>
  <c r="AF375" i="3"/>
  <c r="AF515" i="3"/>
  <c r="AF2280" i="3"/>
  <c r="AG25" i="3"/>
  <c r="M128" i="3"/>
  <c r="AF104" i="3"/>
  <c r="AF2075" i="3"/>
  <c r="AF514" i="3"/>
  <c r="AF579" i="3"/>
  <c r="AF856" i="3"/>
  <c r="AF1126" i="3"/>
  <c r="AF1392" i="3"/>
  <c r="AF1592" i="3"/>
  <c r="AF1658" i="3"/>
  <c r="AF2074" i="3"/>
  <c r="AF2350" i="3"/>
  <c r="AH17" i="3"/>
  <c r="AH25" i="3" s="1"/>
  <c r="AH26" i="3" s="1"/>
  <c r="AF103" i="3"/>
  <c r="AF170" i="3"/>
  <c r="AF376" i="3"/>
  <c r="AF855" i="3"/>
  <c r="AF1125" i="3"/>
  <c r="AF1391" i="3"/>
  <c r="AG1550" i="3"/>
  <c r="AF2281" i="3"/>
  <c r="AF2349" i="3"/>
  <c r="AH47" i="3"/>
  <c r="AH2137" i="3"/>
  <c r="AF2210" i="3"/>
  <c r="AG2032" i="3"/>
  <c r="AF245" i="3"/>
  <c r="AF712" i="3"/>
  <c r="AF925" i="3"/>
  <c r="AF992" i="3"/>
  <c r="AF1191" i="3"/>
  <c r="AH1186" i="3"/>
  <c r="AF1256" i="3"/>
  <c r="AF1458" i="3"/>
  <c r="AF1527" i="3"/>
  <c r="AF1725" i="3"/>
  <c r="AF1863" i="3"/>
  <c r="AF1930" i="3"/>
  <c r="AF2209" i="3"/>
  <c r="AL2479" i="3"/>
  <c r="AG669" i="3"/>
  <c r="AF645" i="3"/>
  <c r="AF711" i="3"/>
  <c r="AF991" i="3"/>
  <c r="AF1255" i="3"/>
  <c r="AF1526" i="3"/>
  <c r="AF2141" i="3"/>
  <c r="AF2485" i="3"/>
  <c r="AF31" i="3"/>
  <c r="AF30" i="3"/>
  <c r="AJ2089" i="3" l="1"/>
  <c r="C2136" i="3"/>
  <c r="D2123" i="3"/>
  <c r="D2136" i="3" s="1"/>
  <c r="AI2266" i="3"/>
  <c r="AI2275" i="3" s="1"/>
  <c r="D2262" i="3"/>
  <c r="D2275" i="3" s="1"/>
  <c r="AJ2411" i="3"/>
  <c r="AL1719" i="3"/>
  <c r="AI2127" i="3"/>
  <c r="AI2136" i="3" s="1"/>
  <c r="AJ2158" i="3"/>
  <c r="AJ2307" i="3"/>
  <c r="AK2303" i="3"/>
  <c r="AI2306" i="3"/>
  <c r="D2331" i="3"/>
  <c r="D2344" i="3" s="1"/>
  <c r="AJ2165" i="3"/>
  <c r="AI2156" i="3"/>
  <c r="AL2204" i="3"/>
  <c r="AL2275" i="3"/>
  <c r="AL2335" i="3"/>
  <c r="C2275" i="3"/>
  <c r="AJ2344" i="3"/>
  <c r="AK2098" i="3"/>
  <c r="C2099" i="3"/>
  <c r="AK2304" i="3"/>
  <c r="AI2411" i="3"/>
  <c r="AI1913" i="3"/>
  <c r="AI2232" i="3"/>
  <c r="AJ2234" i="3"/>
  <c r="AJ1953" i="3"/>
  <c r="AJ2136" i="3"/>
  <c r="AI2158" i="3"/>
  <c r="AJ2232" i="3"/>
  <c r="AJ2236" i="3"/>
  <c r="AK2295" i="3"/>
  <c r="AK2232" i="3"/>
  <c r="AI1953" i="3"/>
  <c r="C1925" i="3"/>
  <c r="AJ1913" i="3"/>
  <c r="AH2374" i="3"/>
  <c r="AL1916" i="3"/>
  <c r="AK2237" i="3"/>
  <c r="AJ2233" i="3"/>
  <c r="AJ2306" i="3"/>
  <c r="AI2303" i="3"/>
  <c r="AJ2295" i="3"/>
  <c r="C2307" i="3"/>
  <c r="AI2295" i="3"/>
  <c r="AJ2305" i="3"/>
  <c r="D2295" i="3"/>
  <c r="D2307" i="3" s="1"/>
  <c r="AJ2304" i="3"/>
  <c r="AI2304" i="3"/>
  <c r="AJ2303" i="3"/>
  <c r="AK2306" i="3"/>
  <c r="AK1953" i="3"/>
  <c r="AI2344" i="3"/>
  <c r="AJ1888" i="3"/>
  <c r="AI2097" i="3"/>
  <c r="AK2165" i="3"/>
  <c r="AJ2238" i="3"/>
  <c r="AI2164" i="3"/>
  <c r="D1706" i="3"/>
  <c r="D1719" i="3" s="1"/>
  <c r="AJ1981" i="3"/>
  <c r="AK2089" i="3"/>
  <c r="AK2158" i="3"/>
  <c r="AJ2098" i="3"/>
  <c r="AK2164" i="3"/>
  <c r="AJ2192" i="3"/>
  <c r="AJ2164" i="3"/>
  <c r="AJ2275" i="3"/>
  <c r="AH2205" i="3"/>
  <c r="C1990" i="3"/>
  <c r="AK2156" i="3"/>
  <c r="AI2238" i="3"/>
  <c r="D2191" i="3"/>
  <c r="D2204" i="3" s="1"/>
  <c r="AJ2166" i="3"/>
  <c r="AI1849" i="3"/>
  <c r="AI1858" i="3" s="1"/>
  <c r="AI1615" i="3"/>
  <c r="AJ2032" i="3"/>
  <c r="AI2098" i="3"/>
  <c r="AJ2195" i="3"/>
  <c r="C2204" i="3"/>
  <c r="AJ2156" i="3"/>
  <c r="AH2307" i="3"/>
  <c r="AK2307" i="3" s="1"/>
  <c r="C1616" i="3"/>
  <c r="AI1846" i="3"/>
  <c r="AI2195" i="3"/>
  <c r="AI2204" i="3" s="1"/>
  <c r="AI1607" i="3"/>
  <c r="AL1849" i="3"/>
  <c r="AI2032" i="3"/>
  <c r="AL1981" i="3"/>
  <c r="AJ1978" i="3"/>
  <c r="AJ1990" i="3" s="1"/>
  <c r="AL1978" i="3"/>
  <c r="AK2224" i="3"/>
  <c r="AH2238" i="3"/>
  <c r="AK1607" i="3"/>
  <c r="AJ1607" i="3"/>
  <c r="D2089" i="3"/>
  <c r="D2099" i="3" s="1"/>
  <c r="AL1990" i="3"/>
  <c r="AI1888" i="3"/>
  <c r="AI1978" i="3"/>
  <c r="AI1990" i="3" s="1"/>
  <c r="D1607" i="3"/>
  <c r="D1616" i="3" s="1"/>
  <c r="AK1615" i="3"/>
  <c r="AJ1846" i="3"/>
  <c r="AJ1858" i="3" s="1"/>
  <c r="AI2069" i="3"/>
  <c r="AK1888" i="3"/>
  <c r="AJ2069" i="3"/>
  <c r="D2056" i="3"/>
  <c r="D2069" i="3" s="1"/>
  <c r="AH2167" i="3"/>
  <c r="AK2019" i="3"/>
  <c r="AI1820" i="3"/>
  <c r="AK1819" i="3"/>
  <c r="AK2023" i="3"/>
  <c r="AK2011" i="3"/>
  <c r="AL1913" i="3"/>
  <c r="D1912" i="3"/>
  <c r="D1925" i="3" s="1"/>
  <c r="AK2012" i="3"/>
  <c r="AJ2022" i="3"/>
  <c r="AK2025" i="3"/>
  <c r="AL1858" i="3"/>
  <c r="AI2018" i="3"/>
  <c r="D1977" i="3"/>
  <c r="D1990" i="3" s="1"/>
  <c r="AI2030" i="3"/>
  <c r="AL2057" i="3"/>
  <c r="AK2031" i="3"/>
  <c r="AJ2025" i="3"/>
  <c r="AK2027" i="3"/>
  <c r="AL1575" i="3"/>
  <c r="AK2022" i="3"/>
  <c r="AK2029" i="3"/>
  <c r="AK2030" i="3"/>
  <c r="AK2010" i="3"/>
  <c r="AL1925" i="3"/>
  <c r="AI1549" i="3"/>
  <c r="AK1748" i="3"/>
  <c r="AK1878" i="3"/>
  <c r="AK1887" i="3"/>
  <c r="AI2031" i="3"/>
  <c r="AJ2021" i="3"/>
  <c r="AK2021" i="3"/>
  <c r="AJ2031" i="3"/>
  <c r="AI2029" i="3"/>
  <c r="AJ2028" i="3"/>
  <c r="AJ2023" i="3"/>
  <c r="AJ2012" i="3"/>
  <c r="AJ2011" i="3"/>
  <c r="C2032" i="3"/>
  <c r="AJ2024" i="3"/>
  <c r="AI2028" i="3"/>
  <c r="AJ2027" i="3"/>
  <c r="AI2023" i="3"/>
  <c r="AI2011" i="3"/>
  <c r="AI2021" i="3"/>
  <c r="AJ2020" i="3"/>
  <c r="AK2018" i="3"/>
  <c r="AI2027" i="3"/>
  <c r="AI2022" i="3"/>
  <c r="AJ2010" i="3"/>
  <c r="AI2010" i="3"/>
  <c r="AJ2029" i="3"/>
  <c r="AI2024" i="3"/>
  <c r="AI2026" i="3"/>
  <c r="AI2020" i="3"/>
  <c r="AJ2019" i="3"/>
  <c r="AI2025" i="3"/>
  <c r="AK2024" i="3"/>
  <c r="AI2019" i="3"/>
  <c r="AJ2030" i="3"/>
  <c r="AJ2018" i="3"/>
  <c r="AK2020" i="3"/>
  <c r="AJ1925" i="3"/>
  <c r="AJ2026" i="3"/>
  <c r="AI2012" i="3"/>
  <c r="AK2028" i="3"/>
  <c r="AK2032" i="3"/>
  <c r="D2010" i="3"/>
  <c r="D2032" i="3" s="1"/>
  <c r="AI1776" i="3"/>
  <c r="AI1788" i="3" s="1"/>
  <c r="AK1549" i="3"/>
  <c r="AI1821" i="3"/>
  <c r="C1550" i="3"/>
  <c r="AK1750" i="3"/>
  <c r="C1788" i="3"/>
  <c r="AL1846" i="3"/>
  <c r="AI1541" i="3"/>
  <c r="AJ1821" i="3"/>
  <c r="AJ1776" i="3"/>
  <c r="AJ1788" i="3" s="1"/>
  <c r="AJ1549" i="3"/>
  <c r="AJ1751" i="3"/>
  <c r="AL1779" i="3"/>
  <c r="AK1821" i="3"/>
  <c r="AJ1243" i="3"/>
  <c r="AI1808" i="3"/>
  <c r="AI1641" i="3"/>
  <c r="AJ1307" i="3"/>
  <c r="AI1349" i="3"/>
  <c r="C1316" i="3"/>
  <c r="AL1776" i="3"/>
  <c r="AK1739" i="3"/>
  <c r="AK1808" i="3"/>
  <c r="D1845" i="3"/>
  <c r="D1858" i="3" s="1"/>
  <c r="AJ1304" i="3"/>
  <c r="AL1304" i="3"/>
  <c r="AI1810" i="3"/>
  <c r="AI1886" i="3"/>
  <c r="AJ1887" i="3"/>
  <c r="C1888" i="3"/>
  <c r="AI1887" i="3"/>
  <c r="AJ1886" i="3"/>
  <c r="AJ1878" i="3"/>
  <c r="AI1878" i="3"/>
  <c r="D1878" i="3"/>
  <c r="D1888" i="3" s="1"/>
  <c r="AI1925" i="3"/>
  <c r="AH1789" i="3"/>
  <c r="AL1788" i="3"/>
  <c r="D1775" i="3"/>
  <c r="D1788" i="3" s="1"/>
  <c r="AJ1541" i="3"/>
  <c r="AI1751" i="3"/>
  <c r="AJ1818" i="3"/>
  <c r="AK1818" i="3"/>
  <c r="AH1751" i="3"/>
  <c r="D1739" i="3" s="1"/>
  <c r="D1751" i="3" s="1"/>
  <c r="AK1674" i="3"/>
  <c r="AJ1707" i="3"/>
  <c r="AJ1819" i="3"/>
  <c r="AK1817" i="3"/>
  <c r="D1336" i="3"/>
  <c r="D1349" i="3" s="1"/>
  <c r="AK1336" i="3"/>
  <c r="AK1681" i="3"/>
  <c r="AJ1820" i="3"/>
  <c r="AI1818" i="3"/>
  <c r="AJ1817" i="3"/>
  <c r="C1821" i="3"/>
  <c r="AI1817" i="3"/>
  <c r="AJ1816" i="3"/>
  <c r="AJ1808" i="3"/>
  <c r="AI1816" i="3"/>
  <c r="AJ1810" i="3"/>
  <c r="D1808" i="3"/>
  <c r="D1821" i="3" s="1"/>
  <c r="AI1819" i="3"/>
  <c r="AI1707" i="3"/>
  <c r="AK1820" i="3"/>
  <c r="AK1810" i="3"/>
  <c r="AJ1440" i="3"/>
  <c r="C1587" i="3"/>
  <c r="D1439" i="3"/>
  <c r="D1452" i="3" s="1"/>
  <c r="AJ1484" i="3"/>
  <c r="AL1443" i="3"/>
  <c r="AL1710" i="3"/>
  <c r="AI1443" i="3"/>
  <c r="AI1452" i="3" s="1"/>
  <c r="AI1484" i="3"/>
  <c r="AJ1710" i="3"/>
  <c r="AJ1051" i="3"/>
  <c r="AJ1443" i="3"/>
  <c r="C1452" i="3"/>
  <c r="AI1710" i="3"/>
  <c r="C1719" i="3"/>
  <c r="AL696" i="3"/>
  <c r="AL1641" i="3"/>
  <c r="AL1707" i="3"/>
  <c r="AJ1750" i="3"/>
  <c r="AI1747" i="3"/>
  <c r="AJ1739" i="3"/>
  <c r="C1751" i="3"/>
  <c r="AI1739" i="3"/>
  <c r="AI1748" i="3"/>
  <c r="AI1750" i="3"/>
  <c r="AJ1749" i="3"/>
  <c r="AJ1747" i="3"/>
  <c r="AI1749" i="3"/>
  <c r="AJ1748" i="3"/>
  <c r="AI1374" i="3"/>
  <c r="AI1482" i="3"/>
  <c r="AI1575" i="3"/>
  <c r="AJ1682" i="3"/>
  <c r="C1653" i="3"/>
  <c r="AL1653" i="3"/>
  <c r="AL1509" i="3"/>
  <c r="AJ1616" i="3"/>
  <c r="AJ1575" i="3"/>
  <c r="AJ1644" i="3"/>
  <c r="AJ1653" i="3" s="1"/>
  <c r="D1640" i="3"/>
  <c r="D1653" i="3" s="1"/>
  <c r="AK1481" i="3"/>
  <c r="AJ1578" i="3"/>
  <c r="AL1578" i="3"/>
  <c r="AI1644" i="3"/>
  <c r="AI1682" i="3"/>
  <c r="AL1644" i="3"/>
  <c r="D1574" i="3"/>
  <c r="D1587" i="3" s="1"/>
  <c r="AJ1415" i="3"/>
  <c r="AL1440" i="3"/>
  <c r="AI1616" i="3"/>
  <c r="AL1587" i="3"/>
  <c r="AK1406" i="3"/>
  <c r="AK1415" i="3"/>
  <c r="AI1406" i="3"/>
  <c r="AK1482" i="3"/>
  <c r="AI1578" i="3"/>
  <c r="AI1678" i="3"/>
  <c r="AJ1678" i="3"/>
  <c r="AJ1674" i="3"/>
  <c r="AI1681" i="3"/>
  <c r="AI1674" i="3"/>
  <c r="AJ1673" i="3"/>
  <c r="AI1673" i="3"/>
  <c r="AJ1681" i="3"/>
  <c r="C1682" i="3"/>
  <c r="AK1678" i="3"/>
  <c r="AJ1406" i="3"/>
  <c r="AK1472" i="3"/>
  <c r="AI1083" i="3"/>
  <c r="AK1480" i="3"/>
  <c r="AL1042" i="3"/>
  <c r="AK1347" i="3"/>
  <c r="AJ1083" i="3"/>
  <c r="AH1316" i="3"/>
  <c r="AL1316" i="3" s="1"/>
  <c r="AK1616" i="3"/>
  <c r="AI1050" i="3"/>
  <c r="AH1682" i="3"/>
  <c r="AK1682" i="3" s="1"/>
  <c r="AJ1239" i="3"/>
  <c r="AJ1345" i="3"/>
  <c r="AH1484" i="3"/>
  <c r="AK1484" i="3" s="1"/>
  <c r="AJ1349" i="3"/>
  <c r="AL1307" i="3"/>
  <c r="C1521" i="3"/>
  <c r="AK1348" i="3"/>
  <c r="AI1414" i="3"/>
  <c r="AI1550" i="3"/>
  <c r="D1508" i="3"/>
  <c r="D1521" i="3" s="1"/>
  <c r="AI1307" i="3"/>
  <c r="AI1316" i="3" s="1"/>
  <c r="AK1414" i="3"/>
  <c r="D1406" i="3"/>
  <c r="D1415" i="3" s="1"/>
  <c r="AL1521" i="3"/>
  <c r="AJ1509" i="3"/>
  <c r="AI1509" i="3"/>
  <c r="AI1521" i="3" s="1"/>
  <c r="AJ763" i="3"/>
  <c r="AK1349" i="3"/>
  <c r="C1415" i="3"/>
  <c r="AJ1512" i="3"/>
  <c r="AL1512" i="3"/>
  <c r="AJ1550" i="3"/>
  <c r="AI1242" i="3"/>
  <c r="AK1550" i="3"/>
  <c r="D1541" i="3"/>
  <c r="D1550" i="3" s="1"/>
  <c r="AL1386" i="3"/>
  <c r="AH1453" i="3"/>
  <c r="AL1452" i="3"/>
  <c r="AJ1336" i="3"/>
  <c r="AJ1483" i="3"/>
  <c r="AI1472" i="3"/>
  <c r="AI1480" i="3"/>
  <c r="C1484" i="3"/>
  <c r="AJ1480" i="3"/>
  <c r="D1472" i="3"/>
  <c r="D1484" i="3" s="1"/>
  <c r="AI1481" i="3"/>
  <c r="AJ1482" i="3"/>
  <c r="AJ1481" i="3"/>
  <c r="AJ1472" i="3"/>
  <c r="AI1336" i="3"/>
  <c r="AI1347" i="3"/>
  <c r="AI1344" i="3"/>
  <c r="AI942" i="3"/>
  <c r="AI1348" i="3"/>
  <c r="AI1345" i="3"/>
  <c r="AJ1346" i="3"/>
  <c r="AK1344" i="3"/>
  <c r="C1349" i="3"/>
  <c r="AK1483" i="3"/>
  <c r="AJ1044" i="3"/>
  <c r="AK1346" i="3"/>
  <c r="AJ1347" i="3"/>
  <c r="AI1415" i="3"/>
  <c r="AI1346" i="3"/>
  <c r="AJ1348" i="3"/>
  <c r="D1373" i="3"/>
  <c r="D1386" i="3" s="1"/>
  <c r="AJ1049" i="3"/>
  <c r="AL1248" i="3"/>
  <c r="AK1345" i="3"/>
  <c r="AJ1377" i="3"/>
  <c r="C1386" i="3"/>
  <c r="AI1377" i="3"/>
  <c r="AJ1374" i="3"/>
  <c r="AJ639" i="3"/>
  <c r="D1107" i="3"/>
  <c r="D1120" i="3" s="1"/>
  <c r="AL1374" i="3"/>
  <c r="AL1246" i="3"/>
  <c r="C919" i="3"/>
  <c r="AL1240" i="3"/>
  <c r="C1250" i="3"/>
  <c r="AI1239" i="3"/>
  <c r="AI1247" i="3"/>
  <c r="AH1121" i="3"/>
  <c r="AL636" i="3"/>
  <c r="AJ911" i="3"/>
  <c r="AI940" i="3"/>
  <c r="AK1244" i="3"/>
  <c r="AK1250" i="3" s="1"/>
  <c r="AL1249" i="3"/>
  <c r="AJ1238" i="3"/>
  <c r="AJ1248" i="3"/>
  <c r="AL1239" i="3"/>
  <c r="AI1243" i="3"/>
  <c r="AL1250" i="3"/>
  <c r="AL1247" i="3"/>
  <c r="AI1246" i="3"/>
  <c r="AI1249" i="3"/>
  <c r="AL913" i="3"/>
  <c r="C1052" i="3"/>
  <c r="AK1114" i="3"/>
  <c r="AK1120" i="3" s="1"/>
  <c r="AJ1279" i="3"/>
  <c r="AK1279" i="3"/>
  <c r="AJ1242" i="3"/>
  <c r="AI1240" i="3"/>
  <c r="AI1238" i="3"/>
  <c r="AL1238" i="3"/>
  <c r="AI1245" i="3"/>
  <c r="AJ1246" i="3"/>
  <c r="AL911" i="3"/>
  <c r="AL1242" i="3"/>
  <c r="AI915" i="3"/>
  <c r="AI1279" i="3"/>
  <c r="AL1244" i="3"/>
  <c r="AJ1245" i="3"/>
  <c r="AJ1249" i="3"/>
  <c r="AJ1247" i="3"/>
  <c r="AH1251" i="3"/>
  <c r="AL919" i="3"/>
  <c r="AJ909" i="3"/>
  <c r="AL1050" i="3"/>
  <c r="AL1243" i="3"/>
  <c r="AL1245" i="3"/>
  <c r="AI1248" i="3"/>
  <c r="AK913" i="3"/>
  <c r="AK919" i="3" s="1"/>
  <c r="AI813" i="3"/>
  <c r="AL916" i="3"/>
  <c r="AI918" i="3"/>
  <c r="AJ918" i="3"/>
  <c r="AJ771" i="3"/>
  <c r="AJ916" i="3"/>
  <c r="AL917" i="3"/>
  <c r="AJ917" i="3"/>
  <c r="AI1044" i="3"/>
  <c r="AJ915" i="3"/>
  <c r="AJ949" i="3"/>
  <c r="AL918" i="3"/>
  <c r="AI911" i="3"/>
  <c r="AI985" i="3"/>
  <c r="D1237" i="3"/>
  <c r="D1250" i="3" s="1"/>
  <c r="AI764" i="3"/>
  <c r="AI949" i="3"/>
  <c r="AL506" i="3"/>
  <c r="AL909" i="3"/>
  <c r="AK939" i="3"/>
  <c r="AI916" i="3"/>
  <c r="AK942" i="3"/>
  <c r="AI939" i="3"/>
  <c r="AH920" i="3"/>
  <c r="AJ501" i="3"/>
  <c r="AL630" i="3"/>
  <c r="AL915" i="3"/>
  <c r="AI909" i="3"/>
  <c r="AJ944" i="3"/>
  <c r="AI1015" i="3"/>
  <c r="AI947" i="3"/>
  <c r="AJ983" i="3"/>
  <c r="C949" i="3"/>
  <c r="AK947" i="3"/>
  <c r="AJ705" i="3"/>
  <c r="AJ940" i="3"/>
  <c r="AK943" i="3"/>
  <c r="AL985" i="3"/>
  <c r="AL978" i="3"/>
  <c r="AJ939" i="3"/>
  <c r="AK980" i="3"/>
  <c r="AK986" i="3" s="1"/>
  <c r="AI981" i="3"/>
  <c r="AJ766" i="3"/>
  <c r="AJ981" i="3"/>
  <c r="AJ942" i="3"/>
  <c r="AJ947" i="3"/>
  <c r="AL980" i="3"/>
  <c r="AL984" i="3"/>
  <c r="AJ976" i="3"/>
  <c r="D761" i="3"/>
  <c r="D774" i="3" s="1"/>
  <c r="AK944" i="3"/>
  <c r="AJ1047" i="3"/>
  <c r="AI984" i="3"/>
  <c r="AI943" i="3"/>
  <c r="AI941" i="3"/>
  <c r="AJ1015" i="3"/>
  <c r="AL982" i="3"/>
  <c r="AK940" i="3"/>
  <c r="AI978" i="3"/>
  <c r="AI944" i="3"/>
  <c r="AJ948" i="3"/>
  <c r="AL1052" i="3"/>
  <c r="AH1053" i="3"/>
  <c r="AJ1082" i="3"/>
  <c r="AI1081" i="3"/>
  <c r="AI1073" i="3"/>
  <c r="AJ1077" i="3"/>
  <c r="C1083" i="3"/>
  <c r="AJ1080" i="3"/>
  <c r="AI1080" i="3"/>
  <c r="AI1077" i="3"/>
  <c r="AJ1076" i="3"/>
  <c r="AJ1075" i="3"/>
  <c r="D1072" i="3"/>
  <c r="D1083" i="3" s="1"/>
  <c r="AJ1074" i="3"/>
  <c r="AI1074" i="3"/>
  <c r="AJ1073" i="3"/>
  <c r="AK810" i="3"/>
  <c r="AK804" i="3"/>
  <c r="AK805" i="3"/>
  <c r="AJ1042" i="3"/>
  <c r="AJ1050" i="3"/>
  <c r="AL1048" i="3"/>
  <c r="AK1076" i="3"/>
  <c r="AL1047" i="3"/>
  <c r="AK731" i="3"/>
  <c r="AJ770" i="3"/>
  <c r="AL768" i="3"/>
  <c r="AL1051" i="3"/>
  <c r="AI1042" i="3"/>
  <c r="AI1049" i="3"/>
  <c r="AJ984" i="3"/>
  <c r="C986" i="3"/>
  <c r="AJ943" i="3"/>
  <c r="AJ941" i="3"/>
  <c r="AK948" i="3"/>
  <c r="AK1075" i="3"/>
  <c r="AK941" i="3"/>
  <c r="AL1049" i="3"/>
  <c r="AL981" i="3"/>
  <c r="AI1047" i="3"/>
  <c r="AJ773" i="3"/>
  <c r="AL771" i="3"/>
  <c r="AL1046" i="3"/>
  <c r="AJ1048" i="3"/>
  <c r="D1039" i="3"/>
  <c r="D1052" i="3" s="1"/>
  <c r="AI982" i="3"/>
  <c r="AJ985" i="3"/>
  <c r="AL1044" i="3"/>
  <c r="AI1075" i="3"/>
  <c r="AL983" i="3"/>
  <c r="AI1048" i="3"/>
  <c r="AJ1081" i="3"/>
  <c r="AI773" i="3"/>
  <c r="AL769" i="3"/>
  <c r="AK1046" i="3"/>
  <c r="AK1052" i="3" s="1"/>
  <c r="AK1073" i="3"/>
  <c r="AI1051" i="3"/>
  <c r="AJ978" i="3"/>
  <c r="AI983" i="3"/>
  <c r="AK1080" i="3"/>
  <c r="AL1114" i="3"/>
  <c r="AJ802" i="3"/>
  <c r="AK1082" i="3"/>
  <c r="AI796" i="3"/>
  <c r="AK1077" i="3"/>
  <c r="AK1074" i="3"/>
  <c r="AF927" i="3"/>
  <c r="AL501" i="3"/>
  <c r="AI766" i="3"/>
  <c r="AI812" i="3"/>
  <c r="AK1083" i="3"/>
  <c r="AK1015" i="3"/>
  <c r="AJ982" i="3"/>
  <c r="AI1076" i="3"/>
  <c r="AK1081" i="3"/>
  <c r="AI846" i="3"/>
  <c r="D837" i="3"/>
  <c r="D850" i="3" s="1"/>
  <c r="AJ845" i="3"/>
  <c r="AL704" i="3"/>
  <c r="AL849" i="3"/>
  <c r="AI840" i="3"/>
  <c r="AK470" i="3"/>
  <c r="AI669" i="3"/>
  <c r="AL634" i="3"/>
  <c r="AJ698" i="3"/>
  <c r="AL770" i="3"/>
  <c r="AK796" i="3"/>
  <c r="AJ882" i="3"/>
  <c r="AI847" i="3"/>
  <c r="AJ848" i="3"/>
  <c r="AK807" i="3"/>
  <c r="AI705" i="3"/>
  <c r="AH986" i="3"/>
  <c r="AL976" i="3"/>
  <c r="AL845" i="3"/>
  <c r="AI845" i="3"/>
  <c r="AL848" i="3"/>
  <c r="AL847" i="3"/>
  <c r="AJ842" i="3"/>
  <c r="AI737" i="3"/>
  <c r="AI704" i="3"/>
  <c r="AI849" i="3"/>
  <c r="AL842" i="3"/>
  <c r="AK844" i="3"/>
  <c r="AK850" i="3" s="1"/>
  <c r="AJ849" i="3"/>
  <c r="AL639" i="3"/>
  <c r="AJ702" i="3"/>
  <c r="AJ811" i="3"/>
  <c r="AI882" i="3"/>
  <c r="AJ846" i="3"/>
  <c r="AK602" i="3"/>
  <c r="AI696" i="3"/>
  <c r="AL698" i="3"/>
  <c r="AJ703" i="3"/>
  <c r="AK798" i="3"/>
  <c r="C850" i="3"/>
  <c r="AL840" i="3"/>
  <c r="AI881" i="3"/>
  <c r="AJ881" i="3"/>
  <c r="AJ880" i="3"/>
  <c r="AJ872" i="3"/>
  <c r="AI871" i="3"/>
  <c r="AJ870" i="3"/>
  <c r="AI880" i="3"/>
  <c r="AI870" i="3"/>
  <c r="AJ875" i="3"/>
  <c r="AI873" i="3"/>
  <c r="AI879" i="3"/>
  <c r="AJ878" i="3"/>
  <c r="AI878" i="3"/>
  <c r="AI875" i="3"/>
  <c r="C882" i="3"/>
  <c r="AJ873" i="3"/>
  <c r="AI507" i="3"/>
  <c r="AK598" i="3"/>
  <c r="C640" i="3"/>
  <c r="AK700" i="3"/>
  <c r="AK706" i="3" s="1"/>
  <c r="AK729" i="3"/>
  <c r="AL766" i="3"/>
  <c r="C774" i="3"/>
  <c r="AJ769" i="3"/>
  <c r="AI807" i="3"/>
  <c r="AK809" i="3"/>
  <c r="AL846" i="3"/>
  <c r="AJ847" i="3"/>
  <c r="AL850" i="3"/>
  <c r="AK881" i="3"/>
  <c r="AK878" i="3"/>
  <c r="AI635" i="3"/>
  <c r="AI736" i="3"/>
  <c r="AI763" i="3"/>
  <c r="AL764" i="3"/>
  <c r="AJ764" i="3"/>
  <c r="AK794" i="3"/>
  <c r="AK880" i="3"/>
  <c r="AH949" i="3"/>
  <c r="AJ729" i="3"/>
  <c r="AJ879" i="3"/>
  <c r="AK879" i="3"/>
  <c r="AK873" i="3"/>
  <c r="AL638" i="3"/>
  <c r="AJ696" i="3"/>
  <c r="AK726" i="3"/>
  <c r="AI771" i="3"/>
  <c r="AL772" i="3"/>
  <c r="AL763" i="3"/>
  <c r="AI772" i="3"/>
  <c r="AL773" i="3"/>
  <c r="AJ840" i="3"/>
  <c r="AK806" i="3"/>
  <c r="AI842" i="3"/>
  <c r="AI848" i="3"/>
  <c r="AI872" i="3"/>
  <c r="AK768" i="3"/>
  <c r="AK774" i="3" s="1"/>
  <c r="AI770" i="3"/>
  <c r="AJ813" i="3"/>
  <c r="AJ772" i="3"/>
  <c r="AJ871" i="3"/>
  <c r="AK872" i="3"/>
  <c r="AK875" i="3"/>
  <c r="D906" i="3"/>
  <c r="D919" i="3" s="1"/>
  <c r="AJ15" i="3"/>
  <c r="AI23" i="3"/>
  <c r="AJ632" i="3"/>
  <c r="AI726" i="3"/>
  <c r="AL774" i="3"/>
  <c r="AJ795" i="3"/>
  <c r="AK795" i="3"/>
  <c r="AK802" i="3"/>
  <c r="AK736" i="3"/>
  <c r="AI735" i="3"/>
  <c r="AJ812" i="3"/>
  <c r="AI808" i="3"/>
  <c r="AJ803" i="3"/>
  <c r="AJ796" i="3"/>
  <c r="AI795" i="3"/>
  <c r="AJ794" i="3"/>
  <c r="AJ806" i="3"/>
  <c r="AI799" i="3"/>
  <c r="AI803" i="3"/>
  <c r="AI794" i="3"/>
  <c r="AJ798" i="3"/>
  <c r="C813" i="3"/>
  <c r="AI810" i="3"/>
  <c r="AI809" i="3"/>
  <c r="AI797" i="3"/>
  <c r="AJ807" i="3"/>
  <c r="AI802" i="3"/>
  <c r="AJ799" i="3"/>
  <c r="AI811" i="3"/>
  <c r="AI806" i="3"/>
  <c r="AJ805" i="3"/>
  <c r="AI798" i="3"/>
  <c r="AJ810" i="3"/>
  <c r="AI805" i="3"/>
  <c r="AJ804" i="3"/>
  <c r="AK797" i="3"/>
  <c r="AJ809" i="3"/>
  <c r="AI804" i="3"/>
  <c r="AJ797" i="3"/>
  <c r="AJ808" i="3"/>
  <c r="AK803" i="3"/>
  <c r="AK799" i="3"/>
  <c r="AK812" i="3"/>
  <c r="AK870" i="3"/>
  <c r="AH882" i="3"/>
  <c r="AK882" i="3" s="1"/>
  <c r="AI602" i="3"/>
  <c r="AJ728" i="3"/>
  <c r="AK734" i="3"/>
  <c r="AK808" i="3"/>
  <c r="AH775" i="3"/>
  <c r="AJ599" i="3"/>
  <c r="AI703" i="3"/>
  <c r="AL700" i="3"/>
  <c r="C706" i="3"/>
  <c r="AL702" i="3"/>
  <c r="AJ737" i="3"/>
  <c r="AK737" i="3"/>
  <c r="AL705" i="3"/>
  <c r="AH813" i="3"/>
  <c r="AK813" i="3" s="1"/>
  <c r="AJ736" i="3"/>
  <c r="AI731" i="3"/>
  <c r="AJ730" i="3"/>
  <c r="D726" i="3"/>
  <c r="D737" i="3" s="1"/>
  <c r="AK727" i="3"/>
  <c r="AI730" i="3"/>
  <c r="C737" i="3"/>
  <c r="AI729" i="3"/>
  <c r="AI728" i="3"/>
  <c r="AJ727" i="3"/>
  <c r="AJ726" i="3"/>
  <c r="AI734" i="3"/>
  <c r="AJ735" i="3"/>
  <c r="AI727" i="3"/>
  <c r="AJ734" i="3"/>
  <c r="AJ731" i="3"/>
  <c r="AK728" i="3"/>
  <c r="AH706" i="3"/>
  <c r="AL703" i="3"/>
  <c r="AI698" i="3"/>
  <c r="AI702" i="3"/>
  <c r="AK730" i="3"/>
  <c r="AK660" i="3"/>
  <c r="C509" i="3"/>
  <c r="AJ506" i="3"/>
  <c r="AL632" i="3"/>
  <c r="AK662" i="3"/>
  <c r="AJ630" i="3"/>
  <c r="AI668" i="3"/>
  <c r="AI499" i="3"/>
  <c r="AI571" i="3"/>
  <c r="AK599" i="3"/>
  <c r="AI639" i="3"/>
  <c r="AL635" i="3"/>
  <c r="AJ635" i="3"/>
  <c r="AK668" i="3"/>
  <c r="AI661" i="3"/>
  <c r="AJ603" i="3"/>
  <c r="AK664" i="3"/>
  <c r="AJ61" i="3"/>
  <c r="AJ537" i="3"/>
  <c r="AJ508" i="3"/>
  <c r="AI566" i="3"/>
  <c r="AL570" i="3"/>
  <c r="AI594" i="3"/>
  <c r="AI636" i="3"/>
  <c r="AL637" i="3"/>
  <c r="AJ637" i="3"/>
  <c r="AJ668" i="3"/>
  <c r="AJ663" i="3"/>
  <c r="C669" i="3"/>
  <c r="AI663" i="3"/>
  <c r="AI662" i="3"/>
  <c r="AJ662" i="3"/>
  <c r="AJ661" i="3"/>
  <c r="AJ660" i="3"/>
  <c r="AJ664" i="3"/>
  <c r="AI664" i="3"/>
  <c r="AI505" i="3"/>
  <c r="AJ573" i="3"/>
  <c r="AI501" i="3"/>
  <c r="AJ564" i="3"/>
  <c r="AI570" i="3"/>
  <c r="AK503" i="3"/>
  <c r="AK509" i="3" s="1"/>
  <c r="AI637" i="3"/>
  <c r="AI632" i="3"/>
  <c r="AJ669" i="3"/>
  <c r="AI638" i="3"/>
  <c r="AI630" i="3"/>
  <c r="AI660" i="3"/>
  <c r="AI537" i="3"/>
  <c r="AI506" i="3"/>
  <c r="AL568" i="3"/>
  <c r="AK634" i="3"/>
  <c r="AK640" i="3" s="1"/>
  <c r="AJ638" i="3"/>
  <c r="AK661" i="3"/>
  <c r="D627" i="3"/>
  <c r="D640" i="3" s="1"/>
  <c r="AJ507" i="3"/>
  <c r="AJ499" i="3"/>
  <c r="AI595" i="3"/>
  <c r="AK596" i="3"/>
  <c r="AF2212" i="3"/>
  <c r="AF1258" i="3"/>
  <c r="AH669" i="3"/>
  <c r="AJ430" i="3"/>
  <c r="AJ602" i="3"/>
  <c r="AJ594" i="3"/>
  <c r="C603" i="3"/>
  <c r="D594" i="3"/>
  <c r="D603" i="3" s="1"/>
  <c r="AI596" i="3"/>
  <c r="AI599" i="3"/>
  <c r="AJ598" i="3"/>
  <c r="AJ595" i="3"/>
  <c r="AI598" i="3"/>
  <c r="AJ596" i="3"/>
  <c r="AK594" i="3"/>
  <c r="AL640" i="3"/>
  <c r="AL438" i="3"/>
  <c r="AI471" i="3"/>
  <c r="AL505" i="3"/>
  <c r="AI508" i="3"/>
  <c r="AK568" i="3"/>
  <c r="AK574" i="3" s="1"/>
  <c r="AI564" i="3"/>
  <c r="AI603" i="3"/>
  <c r="AL574" i="3"/>
  <c r="AJ472" i="3"/>
  <c r="AJ566" i="3"/>
  <c r="AL573" i="3"/>
  <c r="AJ570" i="3"/>
  <c r="C574" i="3"/>
  <c r="D561" i="3"/>
  <c r="D574" i="3" s="1"/>
  <c r="AJ569" i="3"/>
  <c r="AI569" i="3"/>
  <c r="AJ571" i="3"/>
  <c r="AJ572" i="3"/>
  <c r="AI572" i="3"/>
  <c r="AL566" i="3"/>
  <c r="AK603" i="3"/>
  <c r="AI573" i="3"/>
  <c r="AL571" i="3"/>
  <c r="AL503" i="3"/>
  <c r="AL508" i="3"/>
  <c r="AJ505" i="3"/>
  <c r="AL572" i="3"/>
  <c r="AL564" i="3"/>
  <c r="AJ466" i="3"/>
  <c r="AL97" i="3"/>
  <c r="AK461" i="3"/>
  <c r="AF1796" i="3"/>
  <c r="AL96" i="3"/>
  <c r="AL433" i="3"/>
  <c r="AJ460" i="3"/>
  <c r="AJ471" i="3"/>
  <c r="AJ469" i="3"/>
  <c r="AJ461" i="3"/>
  <c r="AI458" i="3"/>
  <c r="AI469" i="3"/>
  <c r="AJ468" i="3"/>
  <c r="AI460" i="3"/>
  <c r="AI462" i="3"/>
  <c r="AI468" i="3"/>
  <c r="AJ467" i="3"/>
  <c r="AI459" i="3"/>
  <c r="AJ458" i="3"/>
  <c r="AI467" i="3"/>
  <c r="AI466" i="3"/>
  <c r="AI463" i="3"/>
  <c r="AK462" i="3"/>
  <c r="C472" i="3"/>
  <c r="AJ462" i="3"/>
  <c r="AJ470" i="3"/>
  <c r="AK471" i="3"/>
  <c r="AH537" i="3"/>
  <c r="AK537" i="3" s="1"/>
  <c r="AF582" i="3"/>
  <c r="AI430" i="3"/>
  <c r="AI472" i="3"/>
  <c r="AK467" i="3"/>
  <c r="AJ463" i="3"/>
  <c r="AH509" i="3"/>
  <c r="AL499" i="3"/>
  <c r="AK463" i="3"/>
  <c r="AI470" i="3"/>
  <c r="AJ428" i="3"/>
  <c r="AK466" i="3"/>
  <c r="AK460" i="3"/>
  <c r="AK469" i="3"/>
  <c r="AK468" i="3"/>
  <c r="AJ362" i="3"/>
  <c r="AI461" i="3"/>
  <c r="AJ459" i="3"/>
  <c r="AJ400" i="3"/>
  <c r="AI394" i="3"/>
  <c r="C401" i="3"/>
  <c r="AI398" i="3"/>
  <c r="AI395" i="3"/>
  <c r="AJ393" i="3"/>
  <c r="AI390" i="3"/>
  <c r="AJ394" i="3"/>
  <c r="D390" i="3"/>
  <c r="D401" i="3" s="1"/>
  <c r="AI393" i="3"/>
  <c r="AJ392" i="3"/>
  <c r="AI392" i="3"/>
  <c r="AI400" i="3"/>
  <c r="AJ399" i="3"/>
  <c r="AJ391" i="3"/>
  <c r="AI399" i="3"/>
  <c r="AJ390" i="3"/>
  <c r="AJ395" i="3"/>
  <c r="AK394" i="3"/>
  <c r="AF2419" i="3"/>
  <c r="AL370" i="3"/>
  <c r="AI401" i="3"/>
  <c r="AL362" i="3"/>
  <c r="AK400" i="3"/>
  <c r="AK390" i="3"/>
  <c r="AI437" i="3"/>
  <c r="AJ434" i="3"/>
  <c r="AL428" i="3"/>
  <c r="C438" i="3"/>
  <c r="AJ433" i="3"/>
  <c r="AL430" i="3"/>
  <c r="AI434" i="3"/>
  <c r="AI428" i="3"/>
  <c r="AL434" i="3"/>
  <c r="AJ436" i="3"/>
  <c r="AI436" i="3"/>
  <c r="D425" i="3"/>
  <c r="D438" i="3" s="1"/>
  <c r="AI433" i="3"/>
  <c r="AJ435" i="3"/>
  <c r="AI435" i="3"/>
  <c r="AJ437" i="3"/>
  <c r="AL435" i="3"/>
  <c r="AL368" i="3"/>
  <c r="AL364" i="3"/>
  <c r="AL360" i="3"/>
  <c r="AK399" i="3"/>
  <c r="AK458" i="3"/>
  <c r="AH472" i="3"/>
  <c r="AK472" i="3" s="1"/>
  <c r="AL432" i="3"/>
  <c r="AI366" i="3"/>
  <c r="AK392" i="3"/>
  <c r="AL436" i="3"/>
  <c r="AK393" i="3"/>
  <c r="AK124" i="3"/>
  <c r="AK398" i="3"/>
  <c r="AJ398" i="3"/>
  <c r="AF782" i="3"/>
  <c r="AI362" i="3"/>
  <c r="AL366" i="3"/>
  <c r="AI391" i="3"/>
  <c r="AK395" i="3"/>
  <c r="AK391" i="3"/>
  <c r="AJ360" i="3"/>
  <c r="AL367" i="3"/>
  <c r="AL437" i="3"/>
  <c r="AF446" i="3"/>
  <c r="AJ303" i="3"/>
  <c r="AI303" i="3"/>
  <c r="AJ302" i="3"/>
  <c r="AJ299" i="3"/>
  <c r="AI302" i="3"/>
  <c r="AI299" i="3"/>
  <c r="AJ300" i="3"/>
  <c r="AJ301" i="3"/>
  <c r="C304" i="3"/>
  <c r="D291" i="3"/>
  <c r="D304" i="3" s="1"/>
  <c r="AI301" i="3"/>
  <c r="AL300" i="3"/>
  <c r="AJ97" i="3"/>
  <c r="AF1998" i="3"/>
  <c r="AI296" i="3"/>
  <c r="AF1933" i="3"/>
  <c r="AF1595" i="3"/>
  <c r="AJ17" i="3"/>
  <c r="AI90" i="3"/>
  <c r="AF1866" i="3"/>
  <c r="AJ294" i="3"/>
  <c r="AJ369" i="3"/>
  <c r="AK401" i="3"/>
  <c r="AJ88" i="3"/>
  <c r="AI128" i="3"/>
  <c r="AL92" i="3"/>
  <c r="AI88" i="3"/>
  <c r="AL369" i="3"/>
  <c r="AJ367" i="3"/>
  <c r="AK364" i="3"/>
  <c r="AK370" i="3" s="1"/>
  <c r="AJ368" i="3"/>
  <c r="AI368" i="3"/>
  <c r="AI367" i="3"/>
  <c r="D357" i="3"/>
  <c r="D370" i="3" s="1"/>
  <c r="C370" i="3"/>
  <c r="AJ366" i="3"/>
  <c r="AI369" i="3"/>
  <c r="AJ365" i="3"/>
  <c r="AI365" i="3"/>
  <c r="AL301" i="3"/>
  <c r="AK333" i="3"/>
  <c r="AJ90" i="3"/>
  <c r="AF1727" i="3"/>
  <c r="AF2283" i="3"/>
  <c r="AJ96" i="3"/>
  <c r="AL302" i="3"/>
  <c r="AJ333" i="3"/>
  <c r="AJ401" i="3"/>
  <c r="AL299" i="3"/>
  <c r="AL296" i="3"/>
  <c r="AL298" i="3"/>
  <c r="AI333" i="3"/>
  <c r="AJ296" i="3"/>
  <c r="AL304" i="3"/>
  <c r="AI96" i="3"/>
  <c r="AF1324" i="3"/>
  <c r="AI300" i="3"/>
  <c r="AI360" i="3"/>
  <c r="AL303" i="3"/>
  <c r="AK298" i="3"/>
  <c r="AK304" i="3" s="1"/>
  <c r="AL294" i="3"/>
  <c r="AF312" i="3"/>
  <c r="AK267" i="3"/>
  <c r="AF714" i="3"/>
  <c r="AF1394" i="3"/>
  <c r="AK120" i="3"/>
  <c r="AJ95" i="3"/>
  <c r="AL87" i="3"/>
  <c r="AL160" i="3"/>
  <c r="AJ229" i="3"/>
  <c r="AK187" i="3"/>
  <c r="AF648" i="3"/>
  <c r="AJ21" i="3"/>
  <c r="AK92" i="3"/>
  <c r="AK98" i="3" s="1"/>
  <c r="AL94" i="3"/>
  <c r="AI93" i="3"/>
  <c r="AI127" i="3"/>
  <c r="AK127" i="3"/>
  <c r="AK193" i="3"/>
  <c r="AL238" i="3"/>
  <c r="AJ237" i="3"/>
  <c r="AJ234" i="3"/>
  <c r="AJ236" i="3"/>
  <c r="AI237" i="3"/>
  <c r="AI234" i="3"/>
  <c r="D226" i="3"/>
  <c r="D239" i="3" s="1"/>
  <c r="AI236" i="3"/>
  <c r="C239" i="3"/>
  <c r="AJ238" i="3"/>
  <c r="AJ235" i="3"/>
  <c r="AI238" i="3"/>
  <c r="AL234" i="3"/>
  <c r="AF1529" i="3"/>
  <c r="AJ93" i="3"/>
  <c r="AK119" i="3"/>
  <c r="AL229" i="3"/>
  <c r="AK233" i="3"/>
  <c r="AK239" i="3" s="1"/>
  <c r="AJ201" i="3"/>
  <c r="AI201" i="3"/>
  <c r="AI196" i="3"/>
  <c r="AJ193" i="3"/>
  <c r="AI185" i="3"/>
  <c r="AI199" i="3"/>
  <c r="AI193" i="3"/>
  <c r="AJ187" i="3"/>
  <c r="AJ200" i="3"/>
  <c r="AI195" i="3"/>
  <c r="AJ194" i="3"/>
  <c r="AJ185" i="3"/>
  <c r="AJ199" i="3"/>
  <c r="AI194" i="3"/>
  <c r="AJ198" i="3"/>
  <c r="AI198" i="3"/>
  <c r="AJ197" i="3"/>
  <c r="AJ190" i="3"/>
  <c r="AI197" i="3"/>
  <c r="AI190" i="3"/>
  <c r="C202" i="3"/>
  <c r="D185" i="3"/>
  <c r="D202" i="3" s="1"/>
  <c r="AJ188" i="3"/>
  <c r="AJ196" i="3"/>
  <c r="AI188" i="3"/>
  <c r="AI186" i="3"/>
  <c r="AL236" i="3"/>
  <c r="AK185" i="3"/>
  <c r="AJ267" i="3"/>
  <c r="AK199" i="3"/>
  <c r="AI200" i="3"/>
  <c r="AK200" i="3"/>
  <c r="AK196" i="3"/>
  <c r="AL239" i="3"/>
  <c r="AL90" i="3"/>
  <c r="AJ195" i="3"/>
  <c r="AI267" i="3"/>
  <c r="AK195" i="3"/>
  <c r="AL231" i="3"/>
  <c r="AJ94" i="3"/>
  <c r="AL237" i="3"/>
  <c r="AK198" i="3"/>
  <c r="AF1661" i="3"/>
  <c r="AJ128" i="3"/>
  <c r="AI97" i="3"/>
  <c r="AI94" i="3"/>
  <c r="AJ186" i="3"/>
  <c r="AI235" i="3"/>
  <c r="AK194" i="3"/>
  <c r="AK197" i="3"/>
  <c r="AK186" i="3"/>
  <c r="AL233" i="3"/>
  <c r="AL165" i="3"/>
  <c r="AI61" i="3"/>
  <c r="AI87" i="3"/>
  <c r="AI231" i="3"/>
  <c r="AI229" i="3"/>
  <c r="AK188" i="3"/>
  <c r="AK190" i="3"/>
  <c r="AK201" i="3"/>
  <c r="AJ231" i="3"/>
  <c r="AF247" i="3"/>
  <c r="AI45" i="3"/>
  <c r="AI59" i="3"/>
  <c r="AK58" i="3"/>
  <c r="AF517" i="3"/>
  <c r="AJ54" i="3"/>
  <c r="AK57" i="3"/>
  <c r="AK48" i="3"/>
  <c r="AK122" i="3"/>
  <c r="AL159" i="3"/>
  <c r="AF994" i="3"/>
  <c r="AF1193" i="3"/>
  <c r="AF2077" i="3"/>
  <c r="AI15" i="3"/>
  <c r="AK49" i="3"/>
  <c r="C98" i="3"/>
  <c r="AJ87" i="3"/>
  <c r="AK56" i="3"/>
  <c r="AK121" i="3"/>
  <c r="AK125" i="3"/>
  <c r="AI202" i="3"/>
  <c r="AL93" i="3"/>
  <c r="AI60" i="3"/>
  <c r="AJ48" i="3"/>
  <c r="AK45" i="3"/>
  <c r="AJ126" i="3"/>
  <c r="AJ164" i="3"/>
  <c r="AK159" i="3"/>
  <c r="AK165" i="3" s="1"/>
  <c r="AK47" i="3"/>
  <c r="AJ55" i="3"/>
  <c r="AI95" i="3"/>
  <c r="AL95" i="3"/>
  <c r="AI121" i="3"/>
  <c r="AL163" i="3"/>
  <c r="AK202" i="3"/>
  <c r="AJ202" i="3"/>
  <c r="AL161" i="3"/>
  <c r="AK54" i="3"/>
  <c r="AK46" i="3"/>
  <c r="AF2144" i="3"/>
  <c r="AL164" i="3"/>
  <c r="AJ162" i="3"/>
  <c r="AJ161" i="3"/>
  <c r="AL162" i="3"/>
  <c r="AI162" i="3"/>
  <c r="D152" i="3"/>
  <c r="D165" i="3" s="1"/>
  <c r="AI164" i="3"/>
  <c r="AJ163" i="3"/>
  <c r="AJ160" i="3"/>
  <c r="AI163" i="3"/>
  <c r="AI160" i="3"/>
  <c r="C165" i="3"/>
  <c r="AK50" i="3"/>
  <c r="AK60" i="3"/>
  <c r="AI157" i="3"/>
  <c r="AI161" i="3"/>
  <c r="AJ127" i="3"/>
  <c r="AI125" i="3"/>
  <c r="AJ124" i="3"/>
  <c r="C128" i="3"/>
  <c r="AI124" i="3"/>
  <c r="AJ122" i="3"/>
  <c r="AI122" i="3"/>
  <c r="AJ121" i="3"/>
  <c r="AJ120" i="3"/>
  <c r="AI120" i="3"/>
  <c r="AJ119" i="3"/>
  <c r="AI126" i="3"/>
  <c r="AI119" i="3"/>
  <c r="AJ118" i="3"/>
  <c r="AJ125" i="3"/>
  <c r="AI118" i="3"/>
  <c r="AK126" i="3"/>
  <c r="AF2352" i="3"/>
  <c r="AF106" i="3"/>
  <c r="AF1060" i="3"/>
  <c r="AJ155" i="3"/>
  <c r="AI155" i="3"/>
  <c r="AL157" i="3"/>
  <c r="AL155" i="3"/>
  <c r="AF173" i="3"/>
  <c r="AL23" i="3"/>
  <c r="AL17" i="3"/>
  <c r="AL22" i="3"/>
  <c r="AJ24" i="3"/>
  <c r="AI20" i="3"/>
  <c r="AF2487" i="3"/>
  <c r="AK19" i="3"/>
  <c r="AK25" i="3" s="1"/>
  <c r="AL15" i="3"/>
  <c r="AL21" i="3"/>
  <c r="C25" i="3"/>
  <c r="AL24" i="3"/>
  <c r="AJ60" i="3"/>
  <c r="AJ58" i="3"/>
  <c r="AI53" i="3"/>
  <c r="AJ45" i="3"/>
  <c r="AJ56" i="3"/>
  <c r="AI50" i="3"/>
  <c r="AI56" i="3"/>
  <c r="AI58" i="3"/>
  <c r="AJ57" i="3"/>
  <c r="AJ50" i="3"/>
  <c r="AI57" i="3"/>
  <c r="AI49" i="3"/>
  <c r="AI48" i="3"/>
  <c r="AJ47" i="3"/>
  <c r="C61" i="3"/>
  <c r="AI55" i="3"/>
  <c r="AI47" i="3"/>
  <c r="AJ46" i="3"/>
  <c r="AI54" i="3"/>
  <c r="AI46" i="3"/>
  <c r="AJ59" i="3"/>
  <c r="AJ53" i="3"/>
  <c r="AK59" i="3"/>
  <c r="AF1128" i="3"/>
  <c r="AL20" i="3"/>
  <c r="AI17" i="3"/>
  <c r="AF858" i="3"/>
  <c r="AJ20" i="3"/>
  <c r="D12" i="3"/>
  <c r="D25" i="3" s="1"/>
  <c r="AL98" i="3"/>
  <c r="AH128" i="3"/>
  <c r="AK128" i="3" s="1"/>
  <c r="D85" i="3"/>
  <c r="D98" i="3" s="1"/>
  <c r="AI22" i="3"/>
  <c r="AL19" i="3"/>
  <c r="AF378" i="3"/>
  <c r="AI21" i="3"/>
  <c r="AJ23" i="3"/>
  <c r="AK55" i="3"/>
  <c r="AF1460" i="3"/>
  <c r="AI24" i="3"/>
  <c r="AK53" i="3"/>
  <c r="AL25" i="3"/>
  <c r="AH61" i="3"/>
  <c r="AK61" i="3" s="1"/>
  <c r="AF33" i="3"/>
  <c r="AK2374" i="3" l="1"/>
  <c r="D2364" i="3"/>
  <c r="D2374" i="3" s="1"/>
  <c r="AJ2204" i="3"/>
  <c r="AK2238" i="3"/>
  <c r="D2224" i="3"/>
  <c r="D2238" i="3" s="1"/>
  <c r="AK2167" i="3"/>
  <c r="D2156" i="3"/>
  <c r="D2167" i="3" s="1"/>
  <c r="AI1653" i="3"/>
  <c r="AJ1719" i="3"/>
  <c r="AJ1452" i="3"/>
  <c r="AJ1316" i="3"/>
  <c r="AI1719" i="3"/>
  <c r="AI1587" i="3"/>
  <c r="AK1751" i="3"/>
  <c r="D1673" i="3"/>
  <c r="D1682" i="3" s="1"/>
  <c r="AI1386" i="3"/>
  <c r="AH1317" i="3"/>
  <c r="AJ1587" i="3"/>
  <c r="D1303" i="3"/>
  <c r="D1316" i="3" s="1"/>
  <c r="AI919" i="3"/>
  <c r="AJ1521" i="3"/>
  <c r="AJ1386" i="3"/>
  <c r="AJ1250" i="3"/>
  <c r="AJ919" i="3"/>
  <c r="AI1250" i="3"/>
  <c r="AI986" i="3"/>
  <c r="AI1052" i="3"/>
  <c r="AJ1052" i="3"/>
  <c r="AJ706" i="3"/>
  <c r="AJ986" i="3"/>
  <c r="AJ850" i="3"/>
  <c r="AI774" i="3"/>
  <c r="AK949" i="3"/>
  <c r="D939" i="3"/>
  <c r="D949" i="3" s="1"/>
  <c r="AL986" i="3"/>
  <c r="D973" i="3"/>
  <c r="D986" i="3" s="1"/>
  <c r="AH987" i="3"/>
  <c r="AI850" i="3"/>
  <c r="AJ774" i="3"/>
  <c r="AI706" i="3"/>
  <c r="D870" i="3"/>
  <c r="D882" i="3" s="1"/>
  <c r="D794" i="3"/>
  <c r="D813" i="3" s="1"/>
  <c r="AI509" i="3"/>
  <c r="AI640" i="3"/>
  <c r="AL706" i="3"/>
  <c r="AH707" i="3"/>
  <c r="D693" i="3"/>
  <c r="D706" i="3" s="1"/>
  <c r="AJ509" i="3"/>
  <c r="AJ640" i="3"/>
  <c r="AK669" i="3"/>
  <c r="D660" i="3"/>
  <c r="D669" i="3" s="1"/>
  <c r="AI574" i="3"/>
  <c r="AJ574" i="3"/>
  <c r="D458" i="3"/>
  <c r="D472" i="3" s="1"/>
  <c r="AJ438" i="3"/>
  <c r="AI438" i="3"/>
  <c r="AL509" i="3"/>
  <c r="AH510" i="3"/>
  <c r="D496" i="3"/>
  <c r="D509" i="3" s="1"/>
  <c r="AI370" i="3"/>
  <c r="AI304" i="3"/>
  <c r="AJ370" i="3"/>
  <c r="AJ304" i="3"/>
  <c r="AJ239" i="3"/>
  <c r="AI98" i="3"/>
  <c r="AI165" i="3"/>
  <c r="AJ165" i="3"/>
  <c r="AI239" i="3"/>
  <c r="AJ98" i="3"/>
  <c r="AJ25" i="3"/>
  <c r="AI25" i="3"/>
  <c r="D118" i="3"/>
  <c r="D128" i="3" s="1"/>
  <c r="D45" i="3"/>
  <c r="D61" i="3" s="1"/>
</calcChain>
</file>

<file path=xl/sharedStrings.xml><?xml version="1.0" encoding="utf-8"?>
<sst xmlns="http://schemas.openxmlformats.org/spreadsheetml/2006/main" count="8759" uniqueCount="370">
  <si>
    <t>ZŁOŻONE</t>
  </si>
  <si>
    <t>PRZYJĘTE DO REALIZACJI</t>
  </si>
  <si>
    <t>SUMA</t>
  </si>
  <si>
    <t>W TRAKCIE REALIZACJI                                                                                                  
 (operacje rozpoczęte - co do których zostały podjęte zobowiązania tj. została podpisana umowa lub zlecono realizację usługi )</t>
  </si>
  <si>
    <t>CZĘŚCIOWO ROZLICZONE                                                                                                                                                                               
 (operacje za które dokonano płatności częściowych )</t>
  </si>
  <si>
    <t>ŚRODKI ROZLICZONE (operacje zakończone)</t>
  </si>
  <si>
    <t>L.P</t>
  </si>
  <si>
    <t>Nr działania</t>
  </si>
  <si>
    <t>Działanie</t>
  </si>
  <si>
    <t>ID jednostki</t>
  </si>
  <si>
    <t>Jednostka</t>
  </si>
  <si>
    <t>liczba operacji złożonych przez partnerów 
(szt.)</t>
  </si>
  <si>
    <t>kwota operacji  złożonych przez partnerów          
(w PLN)</t>
  </si>
  <si>
    <t>liczba operacji własnych   
(szt.)</t>
  </si>
  <si>
    <t>kwota operacji własnych                                               (w PLN)</t>
  </si>
  <si>
    <t>liczba operacji złożonych przez partnerów (szt.)</t>
  </si>
  <si>
    <t>kwota operacji partnerów               
(w PLN)</t>
  </si>
  <si>
    <t>liczba operacji własnych  (szt.)</t>
  </si>
  <si>
    <t>kwota operacji  własnych            
 (w PLN)</t>
  </si>
  <si>
    <t>liczba łączna operacji przyjętych do realizacji (w szt.)</t>
  </si>
  <si>
    <t>kwota łączna operacji przyjętych do realizacji (w PLN)</t>
  </si>
  <si>
    <t>liczba operacji partnerów 
(szt.)</t>
  </si>
  <si>
    <t>kwota operacji partnerów                   
(w PLN)</t>
  </si>
  <si>
    <t>liczba operacji własnych 
(szt.)</t>
  </si>
  <si>
    <t>kwota operacji własnych 
(w PLN)</t>
  </si>
  <si>
    <t>liczba łączna operacji w trakcie realizacji 
(w szt.)</t>
  </si>
  <si>
    <t>kwota łączna operacji w trakcie realizacji 
(w PLN)</t>
  </si>
  <si>
    <t>kwota operacji partnerów w trakcie realizacji                    
(w PLN)</t>
  </si>
  <si>
    <t>kwota operacji partnerów częściowo rozliczonych           
 (w PLN)</t>
  </si>
  <si>
    <t>kwota operacji własnych w trakcie realizacji                   
 (w PLN)</t>
  </si>
  <si>
    <t>kwota operacji własnych częściowo rozliczonych           
 (w PLN)</t>
  </si>
  <si>
    <t>liczba łączna operacji  rozliczonych         
 (w szt.)</t>
  </si>
  <si>
    <t>kwota łączna operacji  rozliczonych        
 (w PLN)</t>
  </si>
  <si>
    <t>kwota operacji partnerów                  
 (w PLN)</t>
  </si>
  <si>
    <t>liczba operacji ogółem 
(szt.)</t>
  </si>
  <si>
    <t>kwota operacji ogółem 
(w PLN)</t>
  </si>
  <si>
    <t>CZĘŚCIOWO ROZLICZONE                                                                                                                                                                              
 (operacje za które dokonano płatności częściowych )</t>
  </si>
  <si>
    <t>Nr priorytetu</t>
  </si>
  <si>
    <t>Priorytet łączony</t>
  </si>
  <si>
    <t>Priorytet</t>
  </si>
  <si>
    <t>Działania na rzecz tworzenia sieci kontaktów dla doradców i służb wspierających wdrażanie innowacji na obszarach wiejskich.</t>
  </si>
  <si>
    <t>Centrum Doradztwa Rolniczego</t>
  </si>
  <si>
    <t>Poszukiwanie partnerów KSOW do współpracy w ramach działania „Współpraca”, o którym mowa w art. 3 ust.1 pkt. 13 ustawy o wspieraniu rozwoju obszarów wiejskich z udziałem środków EFRROW w ramach PROW na lata 2014-2020 oraz ułatwianie tej współpracy.</t>
  </si>
  <si>
    <t>Priorytet 1 i 2</t>
  </si>
  <si>
    <t>z naciskiem na inne tematy lub tematy mieszane (doprecyzuj w komentarzach), w tym:</t>
  </si>
  <si>
    <t>Priorytet 1; 2 i 3 (z naciskiem na 1)</t>
  </si>
  <si>
    <t>Priorytet 1 i 4 (z naciskiem na 1)</t>
  </si>
  <si>
    <t>Priorytet 1 i 5 (z naciskiem na 1)</t>
  </si>
  <si>
    <t xml:space="preserve">Priorytet 1 i 6 (z naciskiem na 1) </t>
  </si>
  <si>
    <t>ODR woj. dolnośląskie</t>
  </si>
  <si>
    <t>Priorytet 1 i 2 - z naciskiem na usługi wspierające innowację</t>
  </si>
  <si>
    <t>ODR woj. kujawsko-pomorskie</t>
  </si>
  <si>
    <t>Priorytet 3</t>
  </si>
  <si>
    <t>ODR woj. lubelskie</t>
  </si>
  <si>
    <t xml:space="preserve">Priorytet 1 i 2 - zwiększenie rentowności gospodarstw i konkurencyjności wszystkich rodzajów rolnictwa we wszystkich regionach oraz promowanie innowacyjnych technologii w gospodarstwach i zrównoważonego zarządzania lasami </t>
  </si>
  <si>
    <t>ODR woj. lubuskie</t>
  </si>
  <si>
    <t>ODR woj. łódzkie</t>
  </si>
  <si>
    <t>Priorytet 4 -  Odtwarzanie , ochrona i wzbogacanie ekosystemów związanych z rolnictwem i leśnictwem</t>
  </si>
  <si>
    <t>ODR woj. małopolskie</t>
  </si>
  <si>
    <t>Priorytet 1 i 3</t>
  </si>
  <si>
    <t xml:space="preserve">Priorytet 1 i 6 </t>
  </si>
  <si>
    <t>Priorytet 1 i 5</t>
  </si>
  <si>
    <t xml:space="preserve">KOMENTARZE: KOMENTARZE: </t>
  </si>
  <si>
    <t>ODR woj. mazowieckie</t>
  </si>
  <si>
    <t>Priorytet 1 i 2 z naciskiem na nawiązywanie kontaktów i zapoznaniu z działaniem "Współpraca"</t>
  </si>
  <si>
    <t>Priorytet 1, 2 i 5 z naciskiem na transfer innowacji w rolnictwie</t>
  </si>
  <si>
    <t>Priorytet 1, 2 i 3 z naciskiem na zwiększenie rentowności i konkurencyjności wszystkich rodzajów rolnictwa oraz promowanie innowacyjnych technologii</t>
  </si>
  <si>
    <t>Priorytet 1, 3 i 5 z naciskiem na ułatwienie transferu wiedzy i innowacji w rolnictwie</t>
  </si>
  <si>
    <t>Priorytet 1, 4 i 5 z naciskiem na wsparcie działań w zakresie innowacyjnych form działaności pozarolniczej</t>
  </si>
  <si>
    <t>ODR woj. opolskie</t>
  </si>
  <si>
    <t>Priorytet 1 i 5-z naciskiem na ułatwianie transferu wiedzy i innowacji w rolnictwie oraz promowanie efektywnego gospodarowania zasobami</t>
  </si>
  <si>
    <t>Priorytet 1 i 2-z naciskiem na ułatwianie transferu wiedzy i innowacji w rolnictwie oraz konkurencyjność gospodarstw rolnych</t>
  </si>
  <si>
    <t>ODR woj. podkarpackie</t>
  </si>
  <si>
    <t>ODR woj. podlaskie</t>
  </si>
  <si>
    <t>Priorytet 1,2,5  z naciskiem na  Priorytet 2</t>
  </si>
  <si>
    <t>Priorytet 1,2,3,4,6  z naciskiem na  Priorytet 2</t>
  </si>
  <si>
    <t>Priorytet 1,3,5  z naciskiem na  Priorytet 1</t>
  </si>
  <si>
    <t>Priorytet 1,3 z naciskiem na  Priorytet 1</t>
  </si>
  <si>
    <t>Priorytet 1,2 z naciskiem na  Priorytet 1</t>
  </si>
  <si>
    <t>Priorytet 1,2,3 z naciskiem na  Priorytet 3</t>
  </si>
  <si>
    <t>Priorytet 1,2,03 z naciskiem na  Priorytet 3</t>
  </si>
  <si>
    <t>Priorytet 1,5,6 z naciskiem na  Priorytet 1</t>
  </si>
  <si>
    <t>Priorytet 1,2 z naciskiem na  Priorytet 2</t>
  </si>
  <si>
    <t>Priorytet 1,2,3,5 z naciskiem na  Priorytet 1</t>
  </si>
  <si>
    <t>Priorytet 1,3, z naciskiem na  Priorytet 3</t>
  </si>
  <si>
    <t>Priorytet 1,2,3,4 z naciskiem na  Priorytet 2</t>
  </si>
  <si>
    <t>Priorytet 1,4, 6 z naciskiem na Priorytet 4</t>
  </si>
  <si>
    <t>ODR woj. pomorskie</t>
  </si>
  <si>
    <t xml:space="preserve">KOMENTARZE:  KOMENTARZE:    Pomorski Ośrodek  Doradztwa Rolniczego w Lubaniu  zrealizował operacje z  Planu Operacyjnego KSOW na lata 2016-2017 w zakresie SIR. </t>
  </si>
  <si>
    <t>Priorytety  1 i 2 - Ułatwianie transferu wiedzy i innowacji w rolnictwie i leśnictwie oraz na obszarach wiejskich a także promowanie innowacyjnych technologii w gospodarstwach.</t>
  </si>
  <si>
    <t>Priorytety 1, 2 i 4 - Ułatwianie transferu wiedzy i innowacji w rolnictwie i leśnictwie oraz na obszarach wiejskich a także promowanie innowacyjnych technologii w gospodarstwach w zakresie ochrony i wzbogacania ekosystemów związanych z rolnictwem.</t>
  </si>
  <si>
    <t xml:space="preserve">KOMENTARZE:  Pomorski Ośrodek  Doradztwa Rolniczego w Lubaniu  zrealizował operacje z  Planu Operacyjnego KSOW na lata 2016-2017 w zakresie SIR. </t>
  </si>
  <si>
    <t>ODR woj. ślaskie</t>
  </si>
  <si>
    <t>priorytet 1,3,6 - przeznaczone dla doradców z naciskiem na usługi wspierające innowacje</t>
  </si>
  <si>
    <t>priorytet 1,2,3,6 - przeznaczone dla doradców z naciskiem na usługi wspierające innowacje</t>
  </si>
  <si>
    <t>priorytet 1,2 - przeznaczone dla doradców z naciskiem na usługi wspierające innowacje</t>
  </si>
  <si>
    <t>ODR woj. świętokrzyskie</t>
  </si>
  <si>
    <t>Priorytet 1 i 2 i 3</t>
  </si>
  <si>
    <t>Priorytet 1, 2, 4</t>
  </si>
  <si>
    <t>Priorytet 2,3,6</t>
  </si>
  <si>
    <t>Priorytet 1,2,3,5</t>
  </si>
  <si>
    <t>Priorytet1,2,5</t>
  </si>
  <si>
    <t>ODR woj. warmińsko-mazurskie</t>
  </si>
  <si>
    <t>priorytet 1 i 2</t>
  </si>
  <si>
    <t>priorytet 1 i 5</t>
  </si>
  <si>
    <t>priorytet 1 i 2 i 3</t>
  </si>
  <si>
    <t>priorytet 1 i 2 i 5</t>
  </si>
  <si>
    <t>ODR woj. wielkopolskie</t>
  </si>
  <si>
    <t>Priorytet 1 i 2 z naciskiem na ułatwianie transferu wiedzy i innowacji</t>
  </si>
  <si>
    <t>Priorytet 1 i 5 z naciskiem na ułatwianie transferu wiedzy i innowacji</t>
  </si>
  <si>
    <t>ODR woj. zachodniopomorskie</t>
  </si>
  <si>
    <t>priorytet 2- z naciskiem na żywotność i konkurencyjność gospodarstw rolnych</t>
  </si>
  <si>
    <t>priorytet 1i2 - z naciskiem na wspieranie innowacji, konkurencyjność gospodarstw rolnych</t>
  </si>
  <si>
    <t>priorytet 1i3 - z  naciskiem na wspieranie łańcucha żywnościowego, wprowadzanie do obrotu produktów rolnych</t>
  </si>
  <si>
    <t xml:space="preserve">priorytet 1 i 4 - z naciskiem na zarządzanie ekosystemami, zasoby naturalne i klimat </t>
  </si>
  <si>
    <t>Plan komunikacyjny PROW 2014-2020.</t>
  </si>
  <si>
    <t>Agencja Restrukturyzacji i Modernizacji Rolnictwa</t>
  </si>
  <si>
    <t>Szkolenia i działania na rzecz tworzenia sieci kontaktów dla Lokalnych Grup Działania (LGD), w tym zapewnianie pomocy technicznej w zakresie współpracy międzyterytorialnej i międzynarodowej</t>
  </si>
  <si>
    <t>dolnośląskie</t>
  </si>
  <si>
    <t>Ułatwianie wymiany wiedzy pomiędzy podmiotami uczestniczącymi w rozwoju obszarów wiejskich oraz wymiana i rozpowszechnianie rezultatów działań na rzecz tego rozwoju.</t>
  </si>
  <si>
    <t>Promocja współpracy w sektorze rolnym i realizacji przez rolników wspólnych inwestycji.</t>
  </si>
  <si>
    <t>Organizacja i udział w targach, wystawach tematycznych na rzecz prezentacji osiągnięć i promocji polskiej wsi w kraju i za granicą.</t>
  </si>
  <si>
    <t>Aktywizacja mieszkańców wsi na rzecz podejmowania inicjatyw służących włączeniu społecznemu, w szczególności osób starszych, młodzieży, niepełnosprawnych, mniejszości narodowych i innych osób wykluczonych społecznie.</t>
  </si>
  <si>
    <t>Identyfikacja, gromadzenie i upowszechnianie dobrych praktyk mających wpływ na rozwój obszarów wiejskich.</t>
  </si>
  <si>
    <t>Promocja zrównoważonego rozwoju obszarów wiejskich.</t>
  </si>
  <si>
    <t xml:space="preserve">KOMENTARZE: kwotę limitu w latach 2015-2017 przyjęto na podstawie zatwierdzonych przez Grupę Roboczą ds. KSOW zmian w PO 2014-2015 i PO 2016-2017._x000D_
</t>
  </si>
  <si>
    <t>Priorytet I,II, V</t>
  </si>
  <si>
    <t>Priorytet I, III</t>
  </si>
  <si>
    <t>Priorytet I,III, V</t>
  </si>
  <si>
    <t>Priorytet I,VI</t>
  </si>
  <si>
    <t>Priorytet II,III,V</t>
  </si>
  <si>
    <t>Priorytet II,VI</t>
  </si>
  <si>
    <t>Priorytet II,III,IV,V,VI</t>
  </si>
  <si>
    <t>Priorytet III,VI</t>
  </si>
  <si>
    <t>Agencja Rynku Rolnego</t>
  </si>
  <si>
    <t>Gromadzenie przykładów operacji realizujących poszczególne priotytety Programu.</t>
  </si>
  <si>
    <t>kujawsko-pomorskie</t>
  </si>
  <si>
    <t>Inne realizowane z planu komunikacyjnego</t>
  </si>
  <si>
    <t>Operacje odrzucone z powodu braku zgodności z priorytetami i celami KSOW</t>
  </si>
  <si>
    <t>KOMENTARZE:
priorytet 8.1 - wykonanie gadzetów promocyjnych, organizacja uroczystego podpisywania umów w ramach działania "Budowa lub modernizacja dróg lokalnych", organizacja panelu tematycznego nt. przyszłości wsi, organizacja szkolenia dla beneficjentów nt. zasad udzielania zamówień publiczny w PROW, zakup produktów spożywczych na spotkania info-promo w siedzibie DROW
8.2 - dotyczy operacji, które odrzucono na etapie weryfikacji wniosków z powodu braku zgodności z priorytetami i celami KSOW</t>
  </si>
  <si>
    <t>łódzkie</t>
  </si>
  <si>
    <t>lubelskie</t>
  </si>
  <si>
    <t xml:space="preserve">KOMENTARZE:           W 2016 roku została zawrata umowa na stworzenie i wdrożenie oraz zapewniwenie usługi hostingowej strony internetowej www.prow.lubelskie.pl, zapewnienie usługi pozycjonowania strony oraz realizacja usług dotyczących redakcji treści konta PROWadzi Lubelskie na portalu społecznościwym. Usługa za częśc hostingową płatna jest w 48 miesięcznych ratach. Pierwsza rata płatna była w sierpniu 2016 roku, a ostania rata zotanie zapłacona w lipcu 2020 roku. Stąd też pomimo zakończenia PO zostały częściowo nierozliczone koszty. Operacja zostanie zakończona w lipcu 2020 roku.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</si>
  <si>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Priorytet 3 i 6 - z naciskiem na promocję produktów lokalnych i regionalnych</t>
  </si>
  <si>
    <t xml:space="preserve">Priorytet 1 i 6 - </t>
  </si>
  <si>
    <t xml:space="preserve">Priorytet 2,3,6 - </t>
  </si>
  <si>
    <t xml:space="preserve">Priorytet 1,2,4,5 - </t>
  </si>
  <si>
    <t xml:space="preserve">Proirytet 1,2,5 - </t>
  </si>
  <si>
    <t xml:space="preserve">Priorytet 1,3,6 - </t>
  </si>
  <si>
    <t>Priorytet 3,1 -</t>
  </si>
  <si>
    <t>Priorytet 1,2,3 -</t>
  </si>
  <si>
    <t>Priorytet 1,3,4 -</t>
  </si>
  <si>
    <t>KOMENTARZE: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 2016 roku została zawrata umowa na stworzenie i wdrożenie oraz zapewniwenie usługi hostingowej strony internetowej www.prow.lubelskie.pl, zapewnienie usługi pozycjonowania strony oraz realizacja usług dotyczących redakcji treści konta PROWadzi Lubelskie na portalu społecznościwym. Usługa za częśc hostingową płatna jest w 48 miesięcznych ratach. Pierwsza rata płatna była w sierpniu 2016 roku, a ostania rata zotanie zapłacona w lipcu 2020 roku. Stąd też pomimo zakończenia PO zostały częściowo nierozliczone koszty. Operacja zostanie zakończona w lipcu 2020 roku.</t>
  </si>
  <si>
    <t>lubuskie</t>
  </si>
  <si>
    <t>małopolskie</t>
  </si>
  <si>
    <t>zwiększenie liczby innowacyjnych przedsięwzięć na wsi</t>
  </si>
  <si>
    <t>zachowanie dziedzictwa kulturowego / historycznego</t>
  </si>
  <si>
    <t>promowanie prow 2014 - 2020</t>
  </si>
  <si>
    <t>mazowieckie</t>
  </si>
  <si>
    <t>KOMENTARZE: W konkursie 1/2017 trzy wnioski zostały wycofane (jeden wniosek z działania 9 oraz dwa wnioski z działania 13 na łączną kwotę 158.997,40)</t>
  </si>
  <si>
    <t>Priorytet 2, 5</t>
  </si>
  <si>
    <t>Priorytet 2,3,4,5,6</t>
  </si>
  <si>
    <t xml:space="preserve">Priorytet 2,3,4 </t>
  </si>
  <si>
    <t>Priorytet 1,3</t>
  </si>
  <si>
    <t>Priorytet 1,6</t>
  </si>
  <si>
    <t>Priorytet 3,6</t>
  </si>
  <si>
    <t>opolskie</t>
  </si>
  <si>
    <t xml:space="preserve">KOMENTARZE: Poszczególne operacje ujęte w PO 2014-2015 i PO 2016-2017 zostały przypisane do poszczególnych priorytetów PROW zgodnie z zapisami PO 2014-2015 i PO 2016-2017 i z deklaracją wnioskodawców wynikającą ze złożonych podczas naboru wniosków </t>
  </si>
  <si>
    <t>podkarpackie</t>
  </si>
  <si>
    <t>z naciskiem na rozwój gospodarczy na obszarach wiejskich i włączenie społeczne</t>
  </si>
  <si>
    <t>podlaskie</t>
  </si>
  <si>
    <t>Projekt realizuje kilka priorytetów (w tym plan komunikacyjny)</t>
  </si>
  <si>
    <t>pomorskie</t>
  </si>
  <si>
    <t>promocje kultury polskiej wsi, zachowanie dziedzictwa kulturowego</t>
  </si>
  <si>
    <t>promocja Programu</t>
  </si>
  <si>
    <t>promocja turystyki regionalnej</t>
  </si>
  <si>
    <t>ślaskie</t>
  </si>
  <si>
    <t>świętokrzyskie</t>
  </si>
  <si>
    <t xml:space="preserve">KOMENTARZE:    W działaniu 13 kwota operacji przyjętych do realizacji wynosi 396 671,32 zł., pomimo, że zgodnie z planami operacyjnymi 2014-2015 i 2016-2017 powinna wynosić 396 691,32 zł. Wynika to z tego, że w Planie operacyjnym na lata 2014-2015 wystąpiła różnica pomiędzy budżetem zaplanowanym a budżetem po zmianach, który jest niższy o 20 złotych ( kwota zapłacona za realizację jednego z działań była o 20 złotych niższa niż kwota zakładana w planie).  Zmiana ta została zgłoszona przy rocznym sprawozdaniu z Planu operacyjnego na koniec 2016 r. Wyjaśnienie zamieszczono w komentarzu do zał. 1. sprawozdania rocznego. </t>
  </si>
  <si>
    <t>Priorytet: 6 (włączenie społeczne); 2 i 3</t>
  </si>
  <si>
    <t>Priorytet: 2 i 3; 4 i 5; 6(włączenie społeczne)</t>
  </si>
  <si>
    <t>Priorytet 1 i 6 (włączenie społeczne)</t>
  </si>
  <si>
    <t>Priorytet 1; 2 i 3</t>
  </si>
  <si>
    <t>KOMENTARZE:  poz. 8.1- operacja dotyczy zakupu materiałów promocyjnych w ramach Planu komunikacyjnego oraz 4 pozostałych bezkosztowych operacji w ramach Pk;  poz. 8.2 - operacja dotyczy wsparcia organizacji cyklicznych Spotkań Sadowniczych w Sandomierzu w roku 2016, działania o charakterze targowo-wystawienniczo-konferencyjnym, realizującego kilka priorytetów.  poz. 8.3 - 4 operacje, które w sprawozdaniu z realizacji planu operacyjnego 2014-2015 (II poł. 2015 roku) przypisane były do priorytetu mieszanego 1 i 6 (włączenie społeczne) - 3 imprezy targowe oraz sptkania dla LGD - ów w ramach Planu komunikacyjnego; poz. 8.4 - organizacja konferencji w ramach Planu komunikacyjnego.poz. 8.1- operacja dotyczy zakupu materiałów promocyjnych oraz pozostałych operacji w ramach Planu komunikacyjnego; poz. 8.2 - operacja dotyczy wsparcia organizacji cyklicznych Spotkań Sadowniczych w Sandomierzu w roku 2016, działania o charakterze targowo-wystawienniczo-konferencyjnym, realizującego kilka priorytetów. Poz. 8.3 - 4 operacje, które w sprawozdaniu z realizacji planu operacyjnego 2014-2015 (II poł. 2015 roku) przypisane były do priorytetu mieszanego 1 i 6 (włączenie społeczne) - 3 imprezy targowe oraz sptkania dla LGD - ów w ramach Planu komunikacyjnego; poz. 8.4 - organizacja konferencji w ramach Planu komunikacyjnego.</t>
  </si>
  <si>
    <t>warmińsko-mazurskie</t>
  </si>
  <si>
    <t>promocja i rozwój obszarów wiejskich</t>
  </si>
  <si>
    <t>plan komunikacyjny (priorytet 1,2, 3, 4, 5, 6)</t>
  </si>
  <si>
    <t>wielkopolskie</t>
  </si>
  <si>
    <t>KOMENTARZE:  Dane w kolumnach "Przyjęte do realizacji" wynikają z Dwuletniego Planu operacyjnego Krajowej Sieci Obszarów Wiejskich na lata 2014-2015 oraz planu na lata 2016-2017 (z wyłączeniem działania 8 Plan komunikacyjny) (wersja z dnia 20.12.2017 r.) oraz Dwuletniego Planu operacyjnego Krajowej Sieci Obszarów Wiejskich na lata 2014-2015 i planu na lata 2016-2017 w zakresie działania 8 Plan komunikacyjny PROW 2014-2020 (wersja z dnia 29.09.2017 r.)</t>
  </si>
  <si>
    <t>zachodniopomorskie</t>
  </si>
  <si>
    <t>priorytet 1,3 i 5</t>
  </si>
  <si>
    <t>priorytet 1,3, 4 i 5</t>
  </si>
  <si>
    <t>Ministerstwo Rolnictwa i Rozwoju Wsi</t>
  </si>
  <si>
    <t>Współpraca z Europejską Siecią na Rzecz Rozwoju Obszarów Wiejskich (ESROW).</t>
  </si>
  <si>
    <t>KOMENTARZE: 
Ad.8. W związku z tym, iż operacje zgodnie z założeniami realizują/będą realizować lub miały realizować kilka priorytetów PROW (bez wyraźnego nacisku na żaden ze wskazanych w formularzu wniosku) występowała trudność w przyporządkowaniu tych operacji do propozycji określonych w pkt. 1-7. Jednoczesnie należy zaznaczyć, iż w przypadku operacji określonych w planie komunikacyjnym zdecydowana większość jest o charakterze przekrojowym jako operacje z naciskiem na informowanie priorytet z przeznaczeniem na informowanie o polityce rozwoju obszarów wiejskich i o możliwościach finansowania ogółu społeczeństwa, konsumentów, rolników i producentów.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 ramch ogłoszonego naboru wniosków na operację partnerów w ramach planu operacyjnego 2016-2017 do JC wpłynęło 187 wniosków (w tym 97 posiadających inne koniguracje priorytetów niż wskazane w szablonie).  W związku z nierozstrzygnięciem konkursu JC nie rozpisuje dokładnej konfiguracji priorytetów w tabeli  z naciskiem na inne tematy lub tematy mieszane (doprecyzuj w komentarzach).</t>
  </si>
  <si>
    <t>Załącznik nr 1</t>
  </si>
  <si>
    <r>
      <t>Stan realizacji operacji w ramach poszczególnych działań od początku realizacji Planu działania KSOW na lata 2014-2020 przez województwo</t>
    </r>
    <r>
      <rPr>
        <sz val="18"/>
        <rFont val="Calibri"/>
        <family val="2"/>
        <charset val="238"/>
      </rPr>
      <t xml:space="preserve"> </t>
    </r>
    <r>
      <rPr>
        <sz val="20"/>
        <rFont val="Calibri"/>
        <family val="2"/>
        <charset val="238"/>
      </rPr>
      <t>dolnośląskie</t>
    </r>
  </si>
  <si>
    <t>Limit środków</t>
  </si>
  <si>
    <t xml:space="preserve">Operacje </t>
  </si>
  <si>
    <t>Stan realizacji PD 2014-2020</t>
  </si>
  <si>
    <t>Ogółem
(w PLN)</t>
  </si>
  <si>
    <t>Pozostało
(w PLN)</t>
  </si>
  <si>
    <t>W TRAKCIE REALIZACJI                                                                                                   (operacje rozpoczęte - co do których zostały podjęte zobowiązania tj. została podpisana umowa lub zlecono realizację usługi )</t>
  </si>
  <si>
    <t>CZĘŚCIOWO ROZLICZONE                                                                                                                                                                                (operacje za które dokonano płatności częściowych )</t>
  </si>
  <si>
    <t>STOPIEŃ WYKONANIA PD 2014-2020</t>
  </si>
  <si>
    <t>kwota operacji  złożonych przez partnerów          (w PLN)</t>
  </si>
  <si>
    <t>liczba operacji własnych   (szt.)</t>
  </si>
  <si>
    <t>kwota operacji partnerów               (w PLN)</t>
  </si>
  <si>
    <t>kwota operacji  własnych             (w PLN)</t>
  </si>
  <si>
    <t>liczba operacji partnerów (szt.)</t>
  </si>
  <si>
    <t>kwota operacji partnerów                   (w PLN)</t>
  </si>
  <si>
    <t>liczba operacji własnych (szt.)</t>
  </si>
  <si>
    <t>kwota operacji własnych (w PLN)</t>
  </si>
  <si>
    <t>liczba łączna operacji w trakcie realizacji (w szt.)</t>
  </si>
  <si>
    <t>kwota łączna operacji w trakcie realizacji (w PLN)</t>
  </si>
  <si>
    <t>kwota operacji partnerów w trakcie realizacji                    (w PLN)</t>
  </si>
  <si>
    <t>kwota operacji partnerów częściowo rozliczonych            (w PLN)</t>
  </si>
  <si>
    <t>kwota operacji własnych w trakcie realizacji                    (w PLN)</t>
  </si>
  <si>
    <t>kwota operacji własnych częściowo rozliczonych            (w PLN)</t>
  </si>
  <si>
    <t>liczba łączna operacji  rozliczonych          (w szt.)</t>
  </si>
  <si>
    <t>kwota łączna operacji  rozliczonych         (w PLN)</t>
  </si>
  <si>
    <t>liczba operacji ogółem (szt.)</t>
  </si>
  <si>
    <t>kwota operacji ogółem (w PLN)</t>
  </si>
  <si>
    <t>na operacje partnerów</t>
  </si>
  <si>
    <t>na operacje własne</t>
  </si>
  <si>
    <t>na plan komunikacyjny</t>
  </si>
  <si>
    <t>OGÓŁEM</t>
  </si>
  <si>
    <t>0.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</si>
  <si>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</si>
  <si>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</si>
  <si>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</si>
  <si>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</si>
  <si>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</si>
  <si>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</si>
  <si>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</si>
  <si>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</si>
  <si>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</si>
  <si>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</si>
  <si>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</si>
  <si>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</si>
  <si>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</si>
  <si>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</si>
  <si>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</si>
  <si>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</si>
  <si>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</si>
  <si>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</si>
  <si>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</si>
  <si>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</si>
  <si>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</si>
  <si>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</si>
  <si>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</si>
  <si>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</si>
  <si>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</si>
  <si>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</si>
  <si>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</si>
  <si>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</si>
  <si>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</si>
  <si>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</si>
  <si>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</si>
  <si>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</si>
  <si>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</si>
  <si>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</si>
  <si>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</si>
  <si>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</si>
  <si>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Rozpowszechnianie informacji na temat wyników monitoringu i oceny realizacji działań na rzecz rozwoju obszarów wiejskich w perspektywie finansowej 2014-2020.</t>
  </si>
  <si>
    <t xml:space="preserve">Plan komunikacyjny PROW 2014-2020. </t>
  </si>
  <si>
    <t>Ogółem</t>
  </si>
  <si>
    <t>kurs euro:</t>
  </si>
  <si>
    <t>KOMENTARZE:</t>
  </si>
  <si>
    <t>Plan Działania:</t>
  </si>
  <si>
    <t>Operacje własne</t>
  </si>
  <si>
    <t>Operacje partnerów</t>
  </si>
  <si>
    <t>Plan Komunikacyjny</t>
  </si>
  <si>
    <t>PRIORYTETY</t>
  </si>
  <si>
    <t>Operacje</t>
  </si>
  <si>
    <t>na poszczególne tematy</t>
  </si>
  <si>
    <t xml:space="preserve">Priorytet 1 - przeznaczone dla doradców i/lub usługi wspierające innowacje </t>
  </si>
  <si>
    <t xml:space="preserve">Priorytet 2 i 3 - z naciskiem na żywotność i konkurencyjność gospodarstw rolnych, łańcuch żywnościowy, przetwórstwo &amp; marketing, zarządzanie ryzykiem </t>
  </si>
  <si>
    <t xml:space="preserve">Priorytet 4 i 5 - z naciskiem na zarządzanie ekosystemami, zasoby naturalne i klimat </t>
  </si>
  <si>
    <t xml:space="preserve">Priorytet 6 - z naciskiem na włączenie społeczne, redukcja ubóstwa </t>
  </si>
  <si>
    <t xml:space="preserve">Priorytet 6  - z naciskiem na LEADER/RLKS &amp; LGD (włączając współpracę) </t>
  </si>
  <si>
    <t xml:space="preserve">Priorytet 6 -  z których przeznaczone dla LGD włączając wsparcie na współpracę </t>
  </si>
  <si>
    <t>z naciskiem na upowszechnianie wyników monitoringu i ewaluacji</t>
  </si>
  <si>
    <t xml:space="preserve">z naciskiem na inne tematy lub tematy mieszane (doprecyzuj w komentarzach), w tym: </t>
  </si>
  <si>
    <t>8.1</t>
  </si>
  <si>
    <t>Stan realizacji operacji w ramach poszczególnych działań od poczatku realizacji Planu działania KSOW na lata 2014-2020 przez województwo kujawsko-pomorskie</t>
  </si>
  <si>
    <r>
      <t>KOMENTARZE:</t>
    </r>
    <r>
      <rPr>
        <sz val="16"/>
        <color theme="1"/>
        <rFont val="Calibri"/>
        <family val="2"/>
        <charset val="238"/>
        <scheme val="minor"/>
      </rPr>
      <t xml:space="preserve">
</t>
    </r>
  </si>
  <si>
    <t>Stan realizacji operacji w ramach poszczególnych działań od poczatku realizacji Planu działania KSOW na lata 2014-2020 przez województwo lubelskie</t>
  </si>
  <si>
    <t>Stan realizacji operacji w ramach poszczególnych działań od poczatku realizacji Planu działania KSOW na lata 2014-2020 przez województwo lubuskie</t>
  </si>
  <si>
    <t>Stan realizacji operacji w ramach poszczególnych działań od poczatku realizacji Planu działania KSOW na lata 2014-2020 przez województwo łódzkie</t>
  </si>
  <si>
    <t>Stan realizacji operacji w ramach poszczególnych działań od poczatku realizacji Planu działania KSOW na lata 2014-2020 przez województwo małopolskie</t>
  </si>
  <si>
    <t>Stan realizacji operacji w ramach poszczególnych działań od poczatku realizacji Planu działania KSOW na lata 2014-2020 przez województwo mazowieckie</t>
  </si>
  <si>
    <t xml:space="preserve">KOMENTARZE: </t>
  </si>
  <si>
    <t>Stan realizacji operacji w ramach poszczególnych działań od poczatku realizacji Planu działania KSOW na lata 2014-2020 przez województwo opolskie</t>
  </si>
  <si>
    <t>Stan realizacji operacji w ramach poszczególnych działań od poczatku realizacji Planu działania KSOW na lata 2014-2020 przez województwo podkarpackie</t>
  </si>
  <si>
    <t>Stan realizacji operacji w ramach poszczególnych działań od poczatku realizacji Planu działania KSOW na lata 2014-2020 przez województwo podlaskie</t>
  </si>
  <si>
    <t>Stan realizacji operacji w ramach poszczególnych działań od poczatku realizacji Planu działania KSOW na lata 2014-2020 przez województwo pomorskie</t>
  </si>
  <si>
    <t>kwota operacji  złożonych przez partnerów                        (w PLN)</t>
  </si>
  <si>
    <t>Stan realizacji operacji w ramach poszczególnych działań od poczatku realizacji Planu działania KSOW na lata 2014-2020 przez województwo śląskie</t>
  </si>
  <si>
    <t>Stan realizacji operacji w ramach poszczególnych działań od poczatku realizacji Planu działania KSOW na lata 2014-2020 przez województwo świętokrzyskie</t>
  </si>
  <si>
    <t>Stan realizacji operacji w ramach poszczególnych działań od poczatku realizacji Planu działania KSOW na lata 2014-2020 przez województwo warmińsko-mazurskie</t>
  </si>
  <si>
    <t>CZĘŚCIOWO ROZLICZONE                                                                                                                                                                                (operacje za które dokonano płatności częściowych)</t>
  </si>
  <si>
    <t>Stan realizacji operacji w ramach poszczególnych działań od poczatku realizacji Planu działania KSOW na lata 2014-2020 przez województwo wielkopolskie</t>
  </si>
  <si>
    <t>Stan realizacji operacji w ramach poszczególnych działań od poczatku realizacji Planu działania KSOW na lata 2014-2020 przez województwo zachodniopomorskie</t>
  </si>
  <si>
    <t>Stan realizacji operacji w ramach poszczególnych działań od poczatku realizacji Planu działania KSOW na lata 2014-2020 przez Agencję Rynku Rolnego</t>
  </si>
  <si>
    <r>
      <t>Stan realizacji operacji w ramach poszczególnych działań od początku realizacji planu operacyjnego na lata 2016-17 przez</t>
    </r>
    <r>
      <rPr>
        <sz val="20"/>
        <color indexed="8"/>
        <rFont val="Calibri"/>
        <family val="2"/>
        <charset val="238"/>
      </rPr>
      <t xml:space="preserve"> </t>
    </r>
    <r>
      <rPr>
        <b/>
        <sz val="20"/>
        <color indexed="17"/>
        <rFont val="Calibri"/>
        <family val="2"/>
        <charset val="238"/>
      </rPr>
      <t>Agencję Restrukturyzacji i Modernizacji Rolnictwa</t>
    </r>
  </si>
  <si>
    <r>
      <t xml:space="preserve">Stan realizacji operacji w ramach poszczególnych działań od początku realizacji planu operacyjnego na lata 2016-17 przez </t>
    </r>
    <r>
      <rPr>
        <b/>
        <sz val="18"/>
        <color theme="3" tint="-0.499984740745262"/>
        <rFont val="Calibri"/>
        <family val="2"/>
        <charset val="238"/>
      </rPr>
      <t>Ministerstwo Rolnictwa i Rozwoju Wsi</t>
    </r>
    <r>
      <rPr>
        <sz val="18"/>
        <rFont val="Calibri"/>
        <family val="2"/>
        <charset val="238"/>
      </rPr>
      <t xml:space="preserve"> oraz</t>
    </r>
    <r>
      <rPr>
        <sz val="18"/>
        <color theme="3" tint="-0.499984740745262"/>
        <rFont val="Calibri"/>
        <family val="2"/>
        <charset val="238"/>
      </rPr>
      <t xml:space="preserve"> </t>
    </r>
    <r>
      <rPr>
        <b/>
        <sz val="18"/>
        <color theme="3" tint="-0.499984740745262"/>
        <rFont val="Calibri"/>
        <family val="2"/>
        <charset val="238"/>
      </rPr>
      <t>Jednostkę Centralną</t>
    </r>
  </si>
  <si>
    <t xml:space="preserve">Stan realizacji operacji w ramach poszczególnych działań od poczatku realizacji Planu działania KSOW na lata 2014-2020 przez Centrum Doradztwa Rolniczego w Brwinowie </t>
  </si>
  <si>
    <t>Stan realizacji operacji w ramach poszczególnych działań od poczatku realizacji Planu działania KSOW na lata 2014-2020 przez ODR woj. dolnośląskie</t>
  </si>
  <si>
    <t>Stan realizacji operacji w ramach poszczególnych działań od poczatku realizacji Planu działania KSOW na lata 2014-2020 przez  ODR woj. Kujawsko-Pomorskie</t>
  </si>
  <si>
    <t>Stan realizacji operacji w ramach poszczególnych działań od poczatku realizacji Planu działania KSOW na lata 2014-2020 przez ODR woj. lubelskie</t>
  </si>
  <si>
    <t>Stan realizacji operacji w ramach poszczególnych działań od poczatku realizacji Planu działania KSOW na lata 2014-2020 przez ODR woj. lubuskie</t>
  </si>
  <si>
    <t>Stan realizacji operacji w ramach poszczególnych działań od poczatku realizacji Planu działania KSOW na lata 2014-2020 przez ODR woj. łódzkie</t>
  </si>
  <si>
    <t>Stan realizacji operacji w ramach poszczególnych działań od poczatku realizacji Planu działania KSOW na lata 2014-2020 przez ODR woj. małopolskie</t>
  </si>
  <si>
    <t xml:space="preserve">Stan realizacji operacji w ramach poszczególnych działań od poczatku realizacji Planu działania KSOW na lata 2014-2020 przez ODR woj. mazowieckie </t>
  </si>
  <si>
    <t xml:space="preserve">Stan realizacji operacji w ramach poszczególnych działań od poczatku realizacji Planu działania KSOW na lata 2014-2020 przez ODR woj. opolskie </t>
  </si>
  <si>
    <t xml:space="preserve">Stan realizacji operacji w ramach poszczególnych działań od poczatku realizacji Planu działania KSOW na lata 2014-2020 przez ODR podkarpacki </t>
  </si>
  <si>
    <t>Stan realizacji operacji w ramach poszczególnych działań od poczatku realizacji Planu działania KSOW na lata 2014-2020 przez ODR woj. podlaskie</t>
  </si>
  <si>
    <t>Stan realizacji operacji w ramach poszczególnych działań od poczatku realizacji Planu działania KSOW na lata 2014-2020 przez ODR woj. pomorskie</t>
  </si>
  <si>
    <t>Stan realizacji operacji w ramach poszczególnych działań od poczatku realizacji Planu działania KSOW na lata 2014-2020 przez ODR woj. śląskie</t>
  </si>
  <si>
    <t>Stan realizacji operacji w ramach poszczególnych działań od poczatku realizacji Planu działania KSOW na lata 2014-2020 przez ODR woj. świętokrzyskie</t>
  </si>
  <si>
    <t>Stan realizacji operacji w ramach poszczególnych działań od poczatku realizacji Planu działania KSOW na lata 2014-2020 przez ODR woj. warmińsko-mazurskie</t>
  </si>
  <si>
    <t>Stan realizacji operacji w ramach poszczególnych działań od poczatku realizacji Planu działania KSOW na lata 2014-2020 przez ODR woj. wielkopolskie</t>
  </si>
  <si>
    <t>Stan realizacji operacji w ramach poszczególnych działań od poczatku realizacji Planu działania KSOW na lata 2014-2020 przez ODR woj. zachodniopomorskie</t>
  </si>
  <si>
    <t xml:space="preserve">PODSUMOWANIE </t>
  </si>
  <si>
    <t>kwota operacji  złożonych przez partnerów                       (w PLN)</t>
  </si>
  <si>
    <t>kwota operacji partnerów                     (w PLN)</t>
  </si>
  <si>
    <t>kwota operacji  własnych                     (w PLN)</t>
  </si>
  <si>
    <t>kwota łączna operacji  rozliczonych             (w PLN)</t>
  </si>
  <si>
    <t>kwota operacji ogółem      (w PLN)</t>
  </si>
  <si>
    <t>PD 2014-2020 stan na 31 grudnia 2017 r.</t>
  </si>
  <si>
    <t xml:space="preserve">KOMENTARZE: kwotę limitu w latach 2015-2017 przyjęto na podstawie zatwierdzonych przez Grupę Roboczą ds. KSOW zmian w PO 2014-2015 i PO 2016-2017._x000D_
_x000D_
</t>
  </si>
  <si>
    <t xml:space="preserve"> 8.1</t>
  </si>
  <si>
    <t xml:space="preserve"> 8.2</t>
  </si>
  <si>
    <t xml:space="preserve"> 8.3</t>
  </si>
  <si>
    <t xml:space="preserve"> 8.4</t>
  </si>
  <si>
    <t xml:space="preserve"> 8.5</t>
  </si>
  <si>
    <t xml:space="preserve"> 8.6</t>
  </si>
  <si>
    <t xml:space="preserve"> 8.7</t>
  </si>
  <si>
    <t xml:space="preserve"> 8.8</t>
  </si>
  <si>
    <t xml:space="preserve">KOMENTARZE:
priorytet 8.1 - wykonanie gadzetów promocyjnych, organizacja uroczystego podpisywania umów w ramach działania "Budowa lub modernizacja dróg lokalnych", organizacja panelu tematycznego nt. przyszłości wsi, organizacja szkolenia dla beneficjentów nt. zasad udzielania zamówień publiczny w PROW, zakup produktów spożywczych na spotkania info-promo w siedzibie DROW
8.2 - dotyczy operacji, które odrzucono na etapie weryfikacji wniosków z powodu braku zgodności z priorytetami i celami KSOW_x000D_
</t>
  </si>
  <si>
    <t xml:space="preserve">KOMENTARZE:           W 2016 roku została zawrata umowa na stworzenie i wdrożenie oraz zapewniwenie usługi hostingowej strony internetowej www.prow.lubelskie.pl, zapewnienie usługi pozycjonowania strony oraz realizacja usług dotyczących redakcji treści konta PROWadzi Lubelskie na portalu społecznościwym. Usługa za częśc hostingową płatna jest w 48 miesięcznych ratach. Pierwsza rata płatna była w sierpniu 2016 roku, a ostania rata zotanie zapłacona w lipcu 2020 roku. Stąd też pomimo zakończenia PO zostały częściowo nierozliczone koszty. Operacja zostanie zakończona w lipcu 2020 roku.                                                                                                                                                                                                                                                                                                                                                                                      _x000D_
</t>
  </si>
  <si>
    <t xml:space="preserve"> 8.9</t>
  </si>
  <si>
    <t xml:space="preserve">KOMENTARZE: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 2016 roku została zawrata umowa na stworzenie i wdrożenie oraz zapewniwenie usługi hostingowej strony internetowej www.prow.lubelskie.pl, zapewnienie usługi pozycjonowania strony oraz realizacja usług dotyczących redakcji treści konta PROWadzi Lubelskie na portalu społecznościwym. Usługa za częśc hostingową płatna jest w 48 miesięcznych ratach. Pierwsza rata płatna była w sierpniu 2016 roku, a ostania rata zotanie zapłacona w lipcu 2020 roku. Stąd też pomimo zakończenia PO zostały częściowo nierozliczone koszty. Operacja zostanie zakończona w lipcu 2020 roku._x000D_
</t>
  </si>
  <si>
    <t xml:space="preserve">KOMENTARZE: W konkursie 1/2017 trzy wnioski zostały wycofane (jeden wniosek z działania 9 oraz dwa wnioski z działania 13 na łączną kwotę 158.997,40)_x000D_
</t>
  </si>
  <si>
    <t xml:space="preserve">KOMENTARZE:    W działaniu 13 kwota operacji przyjętych do realizacji wynosi 396 671,32 zł., pomimo, że zgodnie z planami operacyjnymi 2014-2015 i 2016-2017 powinna wynosić 396 691,32 zł. Wynika to z tego, że w Planie operacyjnym na lata 2014-2015 wystąpiła różnica pomiędzy budżetem zaplanowanym a budżetem po zmianach, który jest niższy o 20 złotych ( kwota zapłacona za realizację jednego z działań była o 20 złotych niższa niż kwota zakładana w planie).  Zmiana ta została zgłoszona przy rocznym sprawozdaniu z Planu operacyjnego na koniec 2016 r. Wyjaśnienie zamieszczono w komentarzu do zał. 1. sprawozdania rocznego. _x000D_
</t>
  </si>
  <si>
    <t xml:space="preserve">KOMENTARZE:  poz. 8.1- operacja dotyczy zakupu materiałów promocyjnych w ramach Planu komunikacyjnego oraz 4 pozostałych bezkosztowych operacji w ramach Pk;  poz. 8.2 - operacja dotyczy wsparcia organizacji cyklicznych Spotkań Sadowniczych w Sandomierzu w roku 2016, działania o charakterze targowo-wystawienniczo-konferencyjnym, realizującego kilka priorytetów.  poz. 8.3 - 4 operacje, które w sprawozdaniu z realizacji planu operacyjnego 2014-2015 (II poł. 2015 roku) przypisane były do priorytetu mieszanego 1 i 6 (włączenie społeczne) - 3 imprezy targowe oraz sptkania dla LGD - ów w ramach Planu komunikacyjnego; poz. 8.4 - organizacja konferencji w ramach Planu komunikacyjnego.poz. 8.1- operacja dotyczy zakupu materiałów promocyjnych oraz pozostałych operacji w ramach Planu komunikacyjnego; poz. 8.2 - operacja dotyczy wsparcia organizacji cyklicznych Spotkań Sadowniczych w Sandomierzu w roku 2016, działania o charakterze targowo-wystawienniczo-konferencyjnym, realizującego kilka priorytetów. Poz. 8.3 - 4 operacje, które w sprawozdaniu z realizacji planu operacyjnego 2014-2015 (II poł. 2015 roku) przypisane były do priorytetu mieszanego 1 i 6 (włączenie społeczne) - 3 imprezy targowe oraz sptkania dla LGD - ów w ramach Planu komunikacyjnego; poz. 8.4 - organizacja konferencji w ramach Planu komunikacyjnego._x000D_
</t>
  </si>
  <si>
    <t xml:space="preserve">KOMENTARZE:  Dane w kolumnach "Przyjęte do realizacji" wynikają z Dwuletniego Planu operacyjnego Krajowej Sieci Obszarów Wiejskich na lata 2014-2015 oraz planu na lata 2016-2017 (z wyłączeniem działania 8 Plan komunikacyjny) (wersja z dnia 20.12.2017 r.) oraz Dwuletniego Planu operacyjnego Krajowej Sieci Obszarów Wiejskich na lata 2014-2015 i planu na lata 2016-2017 w zakresie działania 8 Plan komunikacyjny PROW 2014-2020 (wersja z dnia 29.09.2017 r.)_x000D_
</t>
  </si>
  <si>
    <t xml:space="preserve">KOMENTARZE: KOMENTARZE: _x000D_
</t>
  </si>
  <si>
    <t xml:space="preserve"> 8.10</t>
  </si>
  <si>
    <t xml:space="preserve"> 8.11</t>
  </si>
  <si>
    <t xml:space="preserve"> 8.12</t>
  </si>
  <si>
    <t xml:space="preserve"> 8.13</t>
  </si>
  <si>
    <t xml:space="preserve"> 8.14</t>
  </si>
  <si>
    <t xml:space="preserve">KOMENTARZE:  KOMENTARZE:    Pomorski Ośrodek  Doradztwa Rolniczego w Lubaniu  zrealizował operacje z  Planu Operacyjnego KSOW na lata 2016-2017 w zakresie SIR. _x000D_
</t>
  </si>
  <si>
    <t xml:space="preserve">KOMENTARZE:  Pomorski Ośrodek  Doradztwa Rolniczego w Lubaniu  zrealizował operacje z  Planu Operacyjnego KSOW na lata 2016-2017 w zakresie SIR. _x000D_
</t>
  </si>
  <si>
    <t>2</t>
  </si>
  <si>
    <t>Mieszany -  6 z naciskiem na "dobre praktyki"</t>
  </si>
  <si>
    <t>Mieszany - 6 z naciskiem na promocję zrównoważonego rozwoju obszarów wiejskich</t>
  </si>
  <si>
    <t>Mieszany- 6 z naciskiem na zachowanie i ochronę dziedzictwa kulturowego</t>
  </si>
  <si>
    <t>Mieszany- 4, 6 z naciskiem na zachowanie i ochronę dziedzictwa kulturowego</t>
  </si>
  <si>
    <t>Mieszany z naciskiem na priorytety 1 i 2</t>
  </si>
  <si>
    <t>Mieszany z naciskiem na priorytety 1, 2, 6</t>
  </si>
  <si>
    <t>Mieszany z naciskiem na priorytety 1, 4</t>
  </si>
  <si>
    <t>Mieszany z naciskiem na priorytety 1 i 6</t>
  </si>
  <si>
    <t>Mieszany z naciskiem na priorytety 2, 3, 4, 5, 6</t>
  </si>
  <si>
    <t>Priorytet 6</t>
  </si>
  <si>
    <t>Mieszany z naciskiem na priorytety 1 i 3</t>
  </si>
  <si>
    <t>priorytet mieszany</t>
  </si>
  <si>
    <t xml:space="preserve">KOMENTARZE: 
Ad.8. W związku z tym, iż operacje zgodnie z założeniami realizują/będą realizować lub miały realizować kilka priorytetów PROW (bez wyraźnego nacisku na żaden ze wskazanych w formularzu wniosku) występowała trudność w przyporządkowaniu tych operacji do propozycji określonych w pkt. 1-7. Jednoczesnie należy zaznaczyć, iż w przypadku operacji określonych w planie komunikacyjnym zdecydowana większość jest o charakterze przekrojowym jako operacje z naciskiem na informowanie priorytet z przeznaczeniem na informowanie o polityce rozwoju obszarów wiejskich i o możliwościach finansowania ogółu społeczeństwa, konsumentów, rolników i producentów.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 ramch ogłoszonego naboru wniosków na operację partnerów w ramach planu operacyjnego 2016-2017 do JC wpłynęło 187 wniosków (w tym 97 posiadających inne koniguracje priorytetów niż wskazane w szablonie).  W związku z nierozstrzygnięciem konkursu JC nie rozpisuje dokładnej konfiguracji priorytetów w tabeli  z naciskiem na inne tematy lub tematy mieszane (doprecyzuj w komentarzach).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</si>
</sst>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#,##0.00\ _z_ł"/>
    <numFmt numFmtId="166" formatCode="0.0000"/>
    <numFmt numFmtId="167" formatCode="#,##0.00\ [$EUR]"/>
    <numFmt numFmtId="168" formatCode="#,##0.00\ [$PLN]"/>
    <numFmt numFmtId="169" formatCode="[$-415]General"/>
    <numFmt numFmtId="170" formatCode="#,##0.00&quot;     &quot;"/>
    <numFmt numFmtId="171" formatCode="[$-415]#,##0.00"/>
    <numFmt numFmtId="172" formatCode="[$-415]0"/>
    <numFmt numFmtId="173" formatCode="#,##0.000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u/>
      <sz val="14"/>
      <color indexed="8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18"/>
      <color indexed="8"/>
      <name val="Calibri"/>
      <family val="2"/>
      <charset val="238"/>
    </font>
    <font>
      <sz val="18"/>
      <name val="Calibri"/>
      <family val="2"/>
      <charset val="238"/>
    </font>
    <font>
      <sz val="20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20"/>
      <color theme="1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36"/>
      <color indexed="8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name val="Calibri"/>
      <family val="2"/>
      <charset val="238"/>
    </font>
    <font>
      <sz val="16"/>
      <color indexed="23"/>
      <name val="Calibri"/>
      <family val="2"/>
      <charset val="238"/>
    </font>
    <font>
      <sz val="16"/>
      <name val="Calibri"/>
      <family val="2"/>
      <charset val="238"/>
      <scheme val="minor"/>
    </font>
    <font>
      <b/>
      <sz val="18"/>
      <color indexed="8"/>
      <name val="Calibri"/>
      <family val="2"/>
      <charset val="238"/>
    </font>
    <font>
      <u val="double"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sz val="16"/>
      <color rgb="FFFF0000"/>
      <name val="Calibri"/>
      <family val="2"/>
      <charset val="238"/>
    </font>
    <font>
      <sz val="16"/>
      <color theme="5" tint="-0.249977111117893"/>
      <name val="Calibri"/>
      <family val="2"/>
      <charset val="238"/>
    </font>
    <font>
      <b/>
      <sz val="16"/>
      <color theme="1"/>
      <name val="Calibri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i/>
      <u val="double"/>
      <sz val="16"/>
      <color theme="1"/>
      <name val="Calibri"/>
      <family val="2"/>
      <charset val="238"/>
      <scheme val="minor"/>
    </font>
    <font>
      <sz val="20"/>
      <color indexed="8"/>
      <name val="Calibri"/>
      <family val="2"/>
      <charset val="238"/>
    </font>
    <font>
      <b/>
      <sz val="20"/>
      <color indexed="17"/>
      <name val="Calibri"/>
      <family val="2"/>
      <charset val="238"/>
    </font>
    <font>
      <b/>
      <sz val="18"/>
      <color theme="3" tint="-0.499984740745262"/>
      <name val="Calibri"/>
      <family val="2"/>
      <charset val="238"/>
    </font>
    <font>
      <sz val="18"/>
      <color theme="3" tint="-0.499984740745262"/>
      <name val="Calibri"/>
      <family val="2"/>
      <charset val="238"/>
    </font>
    <font>
      <sz val="16"/>
      <color indexed="10"/>
      <name val="Calibri"/>
      <family val="2"/>
      <charset val="238"/>
    </font>
    <font>
      <sz val="11"/>
      <color rgb="FF000000"/>
      <name val="Calibri"/>
      <family val="2"/>
      <charset val="238"/>
    </font>
    <font>
      <sz val="36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sz val="16"/>
      <color rgb="FF808080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DFF9B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D1A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FF9B5"/>
        <bgColor rgb="FFDFF9B5"/>
      </patternFill>
    </fill>
    <fill>
      <patternFill patternType="solid">
        <fgColor rgb="FFE6E0EC"/>
        <bgColor rgb="FFE6E0EC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99CCCC"/>
        <bgColor rgb="FF99CCCC"/>
      </patternFill>
    </fill>
    <fill>
      <patternFill patternType="solid">
        <fgColor rgb="FF99CCFF"/>
        <bgColor rgb="FF99CCFF"/>
      </patternFill>
    </fill>
    <fill>
      <patternFill patternType="solid">
        <fgColor rgb="FFFAC090"/>
        <bgColor rgb="FFFAC090"/>
      </patternFill>
    </fill>
    <fill>
      <patternFill patternType="solid">
        <fgColor rgb="FFE46C0A"/>
        <bgColor rgb="FFE46C0A"/>
      </patternFill>
    </fill>
    <fill>
      <patternFill patternType="solid">
        <fgColor rgb="FFFF6600"/>
        <bgColor rgb="FFFF6600"/>
      </patternFill>
    </fill>
    <fill>
      <patternFill patternType="solid">
        <fgColor rgb="FFFDEADA"/>
        <bgColor rgb="FFFDEADA"/>
      </patternFill>
    </fill>
    <fill>
      <patternFill patternType="solid">
        <fgColor rgb="FFFCD1AE"/>
        <bgColor rgb="FFFCD1AE"/>
      </patternFill>
    </fill>
    <fill>
      <patternFill patternType="solid">
        <fgColor rgb="FF808080"/>
        <bgColor rgb="FF808080"/>
      </patternFill>
    </fill>
    <fill>
      <patternFill patternType="solid">
        <fgColor rgb="FF93CDDD"/>
        <bgColor rgb="FF93CDDD"/>
      </patternFill>
    </fill>
    <fill>
      <patternFill patternType="solid">
        <fgColor theme="6" tint="0.399975585192419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9" fontId="34" fillId="0" borderId="0"/>
    <xf numFmtId="169" fontId="34" fillId="0" borderId="0" applyBorder="0" applyProtection="0"/>
    <xf numFmtId="169" fontId="34" fillId="0" borderId="0" applyBorder="0" applyProtection="0"/>
  </cellStyleXfs>
  <cellXfs count="780">
    <xf numFmtId="0" fontId="0" fillId="0" borderId="0" xfId="0"/>
    <xf numFmtId="0" fontId="0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/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1" fontId="1" fillId="4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center" vertical="center" wrapText="1"/>
    </xf>
    <xf numFmtId="1" fontId="1" fillId="6" borderId="2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4" fontId="1" fillId="7" borderId="2" xfId="0" applyNumberFormat="1" applyFont="1" applyFill="1" applyBorder="1" applyAlignment="1">
      <alignment horizontal="center" vertical="center" wrapText="1"/>
    </xf>
    <xf numFmtId="1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1" fontId="1" fillId="10" borderId="2" xfId="0" applyNumberFormat="1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2" xfId="0" applyBorder="1"/>
    <xf numFmtId="0" fontId="0" fillId="0" borderId="0" xfId="0" applyAlignment="1">
      <alignment wrapText="1"/>
    </xf>
    <xf numFmtId="49" fontId="0" fillId="0" borderId="0" xfId="0" applyNumberFormat="1" applyFont="1"/>
    <xf numFmtId="0" fontId="4" fillId="0" borderId="0" xfId="0" applyFont="1"/>
    <xf numFmtId="4" fontId="4" fillId="0" borderId="0" xfId="0" applyNumberFormat="1" applyFont="1"/>
    <xf numFmtId="4" fontId="0" fillId="0" borderId="0" xfId="0" applyNumberFormat="1" applyFont="1"/>
    <xf numFmtId="1" fontId="0" fillId="0" borderId="0" xfId="0" applyNumberFormat="1" applyFont="1"/>
    <xf numFmtId="49" fontId="5" fillId="0" borderId="0" xfId="0" applyNumberFormat="1" applyFont="1" applyFill="1"/>
    <xf numFmtId="0" fontId="6" fillId="11" borderId="0" xfId="0" applyFont="1" applyFill="1"/>
    <xf numFmtId="4" fontId="6" fillId="11" borderId="0" xfId="0" applyNumberFormat="1" applyFont="1" applyFill="1"/>
    <xf numFmtId="1" fontId="6" fillId="11" borderId="0" xfId="0" applyNumberFormat="1" applyFont="1" applyFill="1"/>
    <xf numFmtId="0" fontId="9" fillId="0" borderId="0" xfId="0" applyFont="1"/>
    <xf numFmtId="4" fontId="9" fillId="0" borderId="0" xfId="0" applyNumberFormat="1" applyFont="1"/>
    <xf numFmtId="1" fontId="9" fillId="0" borderId="0" xfId="0" applyNumberFormat="1" applyFont="1"/>
    <xf numFmtId="0" fontId="10" fillId="0" borderId="6" xfId="0" applyFont="1" applyBorder="1" applyAlignment="1">
      <alignment horizontal="left" vertical="center"/>
    </xf>
    <xf numFmtId="0" fontId="13" fillId="2" borderId="17" xfId="0" applyFont="1" applyFill="1" applyBorder="1" applyAlignment="1">
      <alignment horizontal="center" vertical="center" wrapText="1"/>
    </xf>
    <xf numFmtId="4" fontId="13" fillId="2" borderId="18" xfId="0" applyNumberFormat="1" applyFont="1" applyFill="1" applyBorder="1" applyAlignment="1">
      <alignment horizontal="center" vertical="center" wrapText="1"/>
    </xf>
    <xf numFmtId="1" fontId="13" fillId="3" borderId="17" xfId="0" applyNumberFormat="1" applyFont="1" applyFill="1" applyBorder="1" applyAlignment="1">
      <alignment horizontal="center" vertical="center" wrapText="1"/>
    </xf>
    <xf numFmtId="4" fontId="13" fillId="3" borderId="18" xfId="0" applyNumberFormat="1" applyFont="1" applyFill="1" applyBorder="1" applyAlignment="1">
      <alignment horizontal="center" vertical="center" wrapText="1"/>
    </xf>
    <xf numFmtId="1" fontId="13" fillId="4" borderId="17" xfId="0" applyNumberFormat="1" applyFont="1" applyFill="1" applyBorder="1" applyAlignment="1">
      <alignment horizontal="center" vertical="center" wrapText="1"/>
    </xf>
    <xf numFmtId="4" fontId="13" fillId="4" borderId="18" xfId="0" applyNumberFormat="1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4" fontId="13" fillId="5" borderId="18" xfId="0" applyNumberFormat="1" applyFont="1" applyFill="1" applyBorder="1" applyAlignment="1">
      <alignment horizontal="center" vertical="center" wrapText="1"/>
    </xf>
    <xf numFmtId="1" fontId="13" fillId="6" borderId="17" xfId="0" applyNumberFormat="1" applyFont="1" applyFill="1" applyBorder="1" applyAlignment="1">
      <alignment horizontal="center" vertical="center" wrapText="1"/>
    </xf>
    <xf numFmtId="4" fontId="13" fillId="6" borderId="18" xfId="0" applyNumberFormat="1" applyFont="1" applyFill="1" applyBorder="1" applyAlignment="1">
      <alignment horizontal="center" vertical="center" wrapText="1"/>
    </xf>
    <xf numFmtId="0" fontId="13" fillId="7" borderId="17" xfId="0" applyFont="1" applyFill="1" applyBorder="1" applyAlignment="1">
      <alignment horizontal="center" vertical="center" wrapText="1"/>
    </xf>
    <xf numFmtId="4" fontId="13" fillId="7" borderId="19" xfId="0" applyNumberFormat="1" applyFont="1" applyFill="1" applyBorder="1" applyAlignment="1">
      <alignment horizontal="center" vertical="center" wrapText="1"/>
    </xf>
    <xf numFmtId="4" fontId="13" fillId="7" borderId="18" xfId="0" applyNumberFormat="1" applyFont="1" applyFill="1" applyBorder="1" applyAlignment="1">
      <alignment horizontal="center" vertical="center" wrapText="1"/>
    </xf>
    <xf numFmtId="1" fontId="13" fillId="7" borderId="17" xfId="0" applyNumberFormat="1" applyFont="1" applyFill="1" applyBorder="1" applyAlignment="1">
      <alignment horizontal="center" vertical="center" wrapText="1"/>
    </xf>
    <xf numFmtId="1" fontId="13" fillId="8" borderId="17" xfId="0" applyNumberFormat="1" applyFont="1" applyFill="1" applyBorder="1" applyAlignment="1">
      <alignment horizontal="center" vertical="center" wrapText="1"/>
    </xf>
    <xf numFmtId="0" fontId="13" fillId="8" borderId="18" xfId="0" applyFont="1" applyFill="1" applyBorder="1" applyAlignment="1">
      <alignment horizontal="center" vertical="center" wrapText="1"/>
    </xf>
    <xf numFmtId="0" fontId="13" fillId="9" borderId="17" xfId="0" applyFont="1" applyFill="1" applyBorder="1" applyAlignment="1">
      <alignment horizontal="center" vertical="center" wrapText="1"/>
    </xf>
    <xf numFmtId="0" fontId="13" fillId="9" borderId="18" xfId="0" applyFont="1" applyFill="1" applyBorder="1" applyAlignment="1">
      <alignment horizontal="center" vertical="center" wrapText="1"/>
    </xf>
    <xf numFmtId="1" fontId="13" fillId="10" borderId="17" xfId="0" applyNumberFormat="1" applyFont="1" applyFill="1" applyBorder="1" applyAlignment="1">
      <alignment horizontal="center" vertical="center" wrapText="1"/>
    </xf>
    <xf numFmtId="0" fontId="13" fillId="10" borderId="18" xfId="0" applyFont="1" applyFill="1" applyBorder="1" applyAlignment="1">
      <alignment horizontal="center" vertical="center" wrapText="1"/>
    </xf>
    <xf numFmtId="0" fontId="13" fillId="13" borderId="17" xfId="0" applyFont="1" applyFill="1" applyBorder="1" applyAlignment="1">
      <alignment horizontal="center" vertical="center" wrapText="1"/>
    </xf>
    <xf numFmtId="0" fontId="13" fillId="13" borderId="19" xfId="0" applyFont="1" applyFill="1" applyBorder="1" applyAlignment="1">
      <alignment horizontal="center" vertical="center" wrapText="1"/>
    </xf>
    <xf numFmtId="0" fontId="13" fillId="13" borderId="18" xfId="0" applyFont="1" applyFill="1" applyBorder="1" applyAlignment="1">
      <alignment horizontal="center" vertical="center" wrapText="1"/>
    </xf>
    <xf numFmtId="0" fontId="13" fillId="13" borderId="20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/>
    </xf>
    <xf numFmtId="4" fontId="0" fillId="12" borderId="21" xfId="0" applyNumberFormat="1" applyFont="1" applyFill="1" applyBorder="1" applyAlignment="1">
      <alignment horizontal="center" vertical="center"/>
    </xf>
    <xf numFmtId="1" fontId="0" fillId="12" borderId="21" xfId="0" applyNumberFormat="1" applyFont="1" applyFill="1" applyBorder="1" applyAlignment="1">
      <alignment horizontal="center" vertical="center"/>
    </xf>
    <xf numFmtId="4" fontId="0" fillId="12" borderId="4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 wrapText="1"/>
    </xf>
    <xf numFmtId="4" fontId="9" fillId="14" borderId="22" xfId="0" applyNumberFormat="1" applyFont="1" applyFill="1" applyBorder="1" applyAlignment="1">
      <alignment horizontal="center" vertical="center"/>
    </xf>
    <xf numFmtId="4" fontId="9" fillId="14" borderId="23" xfId="0" applyNumberFormat="1" applyFont="1" applyFill="1" applyBorder="1" applyAlignment="1">
      <alignment horizontal="center" vertical="center"/>
    </xf>
    <xf numFmtId="1" fontId="9" fillId="14" borderId="22" xfId="0" applyNumberFormat="1" applyFont="1" applyFill="1" applyBorder="1" applyAlignment="1">
      <alignment horizontal="center" vertical="center"/>
    </xf>
    <xf numFmtId="4" fontId="9" fillId="14" borderId="2" xfId="0" applyNumberFormat="1" applyFont="1" applyFill="1" applyBorder="1" applyAlignment="1">
      <alignment horizontal="center" vertical="center"/>
    </xf>
    <xf numFmtId="10" fontId="9" fillId="14" borderId="22" xfId="0" applyNumberFormat="1" applyFont="1" applyFill="1" applyBorder="1" applyAlignment="1">
      <alignment horizontal="center" vertical="center"/>
    </xf>
    <xf numFmtId="10" fontId="9" fillId="14" borderId="2" xfId="0" applyNumberFormat="1" applyFont="1" applyFill="1" applyBorder="1" applyAlignment="1">
      <alignment horizontal="center" vertical="center"/>
    </xf>
    <xf numFmtId="10" fontId="9" fillId="14" borderId="23" xfId="0" applyNumberFormat="1" applyFont="1" applyFill="1" applyBorder="1" applyAlignment="1">
      <alignment horizontal="center" vertical="center"/>
    </xf>
    <xf numFmtId="10" fontId="9" fillId="14" borderId="24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horizontal="center" vertical="center" wrapText="1"/>
    </xf>
    <xf numFmtId="4" fontId="9" fillId="2" borderId="23" xfId="0" applyNumberFormat="1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/>
    </xf>
    <xf numFmtId="4" fontId="9" fillId="2" borderId="23" xfId="0" applyNumberFormat="1" applyFont="1" applyFill="1" applyBorder="1" applyAlignment="1">
      <alignment horizontal="center" vertical="center"/>
    </xf>
    <xf numFmtId="4" fontId="9" fillId="3" borderId="22" xfId="0" applyNumberFormat="1" applyFont="1" applyFill="1" applyBorder="1" applyAlignment="1">
      <alignment horizontal="center" vertical="center"/>
    </xf>
    <xf numFmtId="4" fontId="9" fillId="3" borderId="23" xfId="0" applyNumberFormat="1" applyFont="1" applyFill="1" applyBorder="1" applyAlignment="1">
      <alignment horizontal="center" vertical="center"/>
    </xf>
    <xf numFmtId="1" fontId="9" fillId="4" borderId="22" xfId="0" applyNumberFormat="1" applyFont="1" applyFill="1" applyBorder="1" applyAlignment="1">
      <alignment horizontal="center" vertical="center"/>
    </xf>
    <xf numFmtId="4" fontId="9" fillId="4" borderId="23" xfId="0" applyNumberFormat="1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4" fontId="9" fillId="5" borderId="23" xfId="0" applyNumberFormat="1" applyFont="1" applyFill="1" applyBorder="1" applyAlignment="1">
      <alignment horizontal="center" vertical="center"/>
    </xf>
    <xf numFmtId="1" fontId="9" fillId="6" borderId="22" xfId="0" applyNumberFormat="1" applyFont="1" applyFill="1" applyBorder="1" applyAlignment="1">
      <alignment horizontal="center" vertical="center"/>
    </xf>
    <xf numFmtId="4" fontId="9" fillId="6" borderId="23" xfId="0" applyNumberFormat="1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4" fontId="9" fillId="7" borderId="2" xfId="0" applyNumberFormat="1" applyFont="1" applyFill="1" applyBorder="1" applyAlignment="1">
      <alignment horizontal="center" vertical="center"/>
    </xf>
    <xf numFmtId="4" fontId="9" fillId="7" borderId="23" xfId="0" applyNumberFormat="1" applyFont="1" applyFill="1" applyBorder="1" applyAlignment="1">
      <alignment horizontal="center" vertical="center"/>
    </xf>
    <xf numFmtId="1" fontId="9" fillId="7" borderId="22" xfId="0" applyNumberFormat="1" applyFont="1" applyFill="1" applyBorder="1" applyAlignment="1">
      <alignment horizontal="center" vertical="center"/>
    </xf>
    <xf numFmtId="1" fontId="9" fillId="8" borderId="22" xfId="0" applyNumberFormat="1" applyFont="1" applyFill="1" applyBorder="1" applyAlignment="1">
      <alignment horizontal="center" vertical="center"/>
    </xf>
    <xf numFmtId="4" fontId="9" fillId="8" borderId="23" xfId="0" applyNumberFormat="1" applyFont="1" applyFill="1" applyBorder="1" applyAlignment="1">
      <alignment horizontal="center" vertical="center"/>
    </xf>
    <xf numFmtId="0" fontId="9" fillId="9" borderId="22" xfId="0" applyFont="1" applyFill="1" applyBorder="1" applyAlignment="1">
      <alignment horizontal="center" vertical="center"/>
    </xf>
    <xf numFmtId="4" fontId="9" fillId="9" borderId="23" xfId="0" applyNumberFormat="1" applyFont="1" applyFill="1" applyBorder="1" applyAlignment="1">
      <alignment horizontal="center" vertical="center"/>
    </xf>
    <xf numFmtId="1" fontId="9" fillId="10" borderId="22" xfId="0" applyNumberFormat="1" applyFont="1" applyFill="1" applyBorder="1" applyAlignment="1">
      <alignment horizontal="center" vertical="center"/>
    </xf>
    <xf numFmtId="4" fontId="9" fillId="10" borderId="23" xfId="0" applyNumberFormat="1" applyFont="1" applyFill="1" applyBorder="1" applyAlignment="1">
      <alignment horizontal="center" vertical="center"/>
    </xf>
    <xf numFmtId="10" fontId="9" fillId="13" borderId="22" xfId="0" applyNumberFormat="1" applyFont="1" applyFill="1" applyBorder="1" applyAlignment="1">
      <alignment horizontal="center" vertical="center"/>
    </xf>
    <xf numFmtId="10" fontId="9" fillId="13" borderId="2" xfId="0" applyNumberFormat="1" applyFont="1" applyFill="1" applyBorder="1" applyAlignment="1">
      <alignment horizontal="center" vertical="center"/>
    </xf>
    <xf numFmtId="10" fontId="9" fillId="13" borderId="24" xfId="0" applyNumberFormat="1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2" fontId="15" fillId="2" borderId="3" xfId="0" applyNumberFormat="1" applyFont="1" applyFill="1" applyBorder="1" applyAlignment="1">
      <alignment horizontal="center" vertical="center"/>
    </xf>
    <xf numFmtId="0" fontId="9" fillId="3" borderId="22" xfId="0" applyNumberFormat="1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 wrapText="1"/>
    </xf>
    <xf numFmtId="0" fontId="17" fillId="9" borderId="22" xfId="0" applyFont="1" applyFill="1" applyBorder="1" applyAlignment="1">
      <alignment horizontal="center" vertical="center"/>
    </xf>
    <xf numFmtId="4" fontId="17" fillId="9" borderId="23" xfId="0" applyNumberFormat="1" applyFont="1" applyFill="1" applyBorder="1" applyAlignment="1">
      <alignment horizontal="center" vertical="center"/>
    </xf>
    <xf numFmtId="0" fontId="9" fillId="14" borderId="22" xfId="0" applyFont="1" applyFill="1" applyBorder="1" applyAlignment="1">
      <alignment horizontal="center" vertical="center" wrapText="1"/>
    </xf>
    <xf numFmtId="4" fontId="9" fillId="14" borderId="23" xfId="0" applyNumberFormat="1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/>
    </xf>
    <xf numFmtId="0" fontId="9" fillId="14" borderId="23" xfId="0" applyFont="1" applyFill="1" applyBorder="1" applyAlignment="1">
      <alignment horizontal="center" vertical="center"/>
    </xf>
    <xf numFmtId="0" fontId="17" fillId="14" borderId="22" xfId="0" applyFont="1" applyFill="1" applyBorder="1" applyAlignment="1">
      <alignment horizontal="center" vertical="center"/>
    </xf>
    <xf numFmtId="4" fontId="17" fillId="14" borderId="23" xfId="0" applyNumberFormat="1" applyFont="1" applyFill="1" applyBorder="1" applyAlignment="1">
      <alignment horizontal="center" vertical="center"/>
    </xf>
    <xf numFmtId="0" fontId="17" fillId="14" borderId="22" xfId="0" applyFont="1" applyFill="1" applyBorder="1" applyAlignment="1">
      <alignment horizontal="center" vertical="center" wrapText="1"/>
    </xf>
    <xf numFmtId="4" fontId="17" fillId="14" borderId="23" xfId="0" applyNumberFormat="1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4" fontId="18" fillId="2" borderId="23" xfId="0" applyNumberFormat="1" applyFont="1" applyFill="1" applyBorder="1" applyAlignment="1">
      <alignment horizontal="center" vertical="center" wrapText="1"/>
    </xf>
    <xf numFmtId="1" fontId="9" fillId="4" borderId="22" xfId="0" applyNumberFormat="1" applyFont="1" applyFill="1" applyBorder="1" applyAlignment="1">
      <alignment horizontal="center" vertical="center" wrapText="1"/>
    </xf>
    <xf numFmtId="4" fontId="9" fillId="4" borderId="23" xfId="0" applyNumberFormat="1" applyFont="1" applyFill="1" applyBorder="1" applyAlignment="1">
      <alignment horizontal="center" vertical="center" wrapText="1"/>
    </xf>
    <xf numFmtId="0" fontId="18" fillId="14" borderId="22" xfId="0" applyFont="1" applyFill="1" applyBorder="1" applyAlignment="1">
      <alignment horizontal="center" vertical="center" wrapText="1"/>
    </xf>
    <xf numFmtId="4" fontId="18" fillId="14" borderId="23" xfId="0" applyNumberFormat="1" applyFont="1" applyFill="1" applyBorder="1" applyAlignment="1">
      <alignment horizontal="center" vertical="center" wrapText="1"/>
    </xf>
    <xf numFmtId="0" fontId="17" fillId="5" borderId="22" xfId="0" applyFont="1" applyFill="1" applyBorder="1" applyAlignment="1">
      <alignment horizontal="center" vertical="center" wrapText="1"/>
    </xf>
    <xf numFmtId="4" fontId="17" fillId="5" borderId="23" xfId="0" applyNumberFormat="1" applyFont="1" applyFill="1" applyBorder="1" applyAlignment="1">
      <alignment horizontal="center" vertical="center" wrapText="1"/>
    </xf>
    <xf numFmtId="1" fontId="9" fillId="6" borderId="22" xfId="0" applyNumberFormat="1" applyFont="1" applyFill="1" applyBorder="1" applyAlignment="1">
      <alignment horizontal="center" vertical="center" wrapText="1"/>
    </xf>
    <xf numFmtId="4" fontId="9" fillId="6" borderId="23" xfId="0" applyNumberFormat="1" applyFont="1" applyFill="1" applyBorder="1" applyAlignment="1">
      <alignment horizontal="center" vertical="center" wrapText="1"/>
    </xf>
    <xf numFmtId="1" fontId="9" fillId="8" borderId="22" xfId="0" applyNumberFormat="1" applyFont="1" applyFill="1" applyBorder="1" applyAlignment="1">
      <alignment horizontal="center" vertical="center" wrapText="1"/>
    </xf>
    <xf numFmtId="4" fontId="9" fillId="8" borderId="23" xfId="0" applyNumberFormat="1" applyFont="1" applyFill="1" applyBorder="1" applyAlignment="1">
      <alignment horizontal="center" vertical="center" wrapText="1"/>
    </xf>
    <xf numFmtId="10" fontId="9" fillId="15" borderId="22" xfId="0" applyNumberFormat="1" applyFont="1" applyFill="1" applyBorder="1" applyAlignment="1">
      <alignment horizontal="center" vertical="center"/>
    </xf>
    <xf numFmtId="10" fontId="9" fillId="15" borderId="2" xfId="0" applyNumberFormat="1" applyFont="1" applyFill="1" applyBorder="1" applyAlignment="1">
      <alignment horizontal="center" vertical="center"/>
    </xf>
    <xf numFmtId="10" fontId="9" fillId="13" borderId="23" xfId="0" applyNumberFormat="1" applyFont="1" applyFill="1" applyBorder="1" applyAlignment="1">
      <alignment horizontal="center" vertical="center"/>
    </xf>
    <xf numFmtId="0" fontId="17" fillId="9" borderId="22" xfId="0" applyFont="1" applyFill="1" applyBorder="1" applyAlignment="1">
      <alignment horizontal="center" vertical="center" wrapText="1"/>
    </xf>
    <xf numFmtId="4" fontId="17" fillId="9" borderId="23" xfId="0" applyNumberFormat="1" applyFont="1" applyFill="1" applyBorder="1" applyAlignment="1">
      <alignment horizontal="center" vertical="center" wrapText="1"/>
    </xf>
    <xf numFmtId="0" fontId="19" fillId="2" borderId="2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vertical="center" wrapText="1"/>
    </xf>
    <xf numFmtId="0" fontId="9" fillId="2" borderId="25" xfId="0" applyFont="1" applyFill="1" applyBorder="1" applyAlignment="1">
      <alignment horizontal="center" vertical="center" wrapText="1"/>
    </xf>
    <xf numFmtId="4" fontId="9" fillId="2" borderId="26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/>
    </xf>
    <xf numFmtId="4" fontId="9" fillId="2" borderId="26" xfId="0" applyNumberFormat="1" applyFont="1" applyFill="1" applyBorder="1" applyAlignment="1">
      <alignment horizontal="center" vertical="center"/>
    </xf>
    <xf numFmtId="0" fontId="9" fillId="3" borderId="27" xfId="0" applyNumberFormat="1" applyFont="1" applyFill="1" applyBorder="1" applyAlignment="1">
      <alignment horizontal="center" vertical="center"/>
    </xf>
    <xf numFmtId="4" fontId="9" fillId="3" borderId="28" xfId="0" applyNumberFormat="1" applyFont="1" applyFill="1" applyBorder="1" applyAlignment="1">
      <alignment horizontal="center" vertical="center"/>
    </xf>
    <xf numFmtId="1" fontId="9" fillId="4" borderId="27" xfId="0" applyNumberFormat="1" applyFont="1" applyFill="1" applyBorder="1" applyAlignment="1">
      <alignment horizontal="center" vertical="center"/>
    </xf>
    <xf numFmtId="4" fontId="9" fillId="4" borderId="28" xfId="0" applyNumberFormat="1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4" fontId="9" fillId="5" borderId="26" xfId="0" applyNumberFormat="1" applyFont="1" applyFill="1" applyBorder="1" applyAlignment="1">
      <alignment horizontal="center" vertical="center"/>
    </xf>
    <xf numFmtId="1" fontId="9" fillId="6" borderId="25" xfId="0" applyNumberFormat="1" applyFont="1" applyFill="1" applyBorder="1" applyAlignment="1">
      <alignment horizontal="center" vertical="center"/>
    </xf>
    <xf numFmtId="4" fontId="9" fillId="6" borderId="26" xfId="0" applyNumberFormat="1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4" fontId="9" fillId="7" borderId="29" xfId="0" applyNumberFormat="1" applyFont="1" applyFill="1" applyBorder="1" applyAlignment="1">
      <alignment horizontal="center" vertical="center"/>
    </xf>
    <xf numFmtId="4" fontId="9" fillId="7" borderId="26" xfId="0" applyNumberFormat="1" applyFont="1" applyFill="1" applyBorder="1" applyAlignment="1">
      <alignment horizontal="center" vertical="center"/>
    </xf>
    <xf numFmtId="1" fontId="9" fillId="7" borderId="25" xfId="0" applyNumberFormat="1" applyFont="1" applyFill="1" applyBorder="1" applyAlignment="1">
      <alignment horizontal="center" vertical="center"/>
    </xf>
    <xf numFmtId="1" fontId="9" fillId="8" borderId="25" xfId="0" applyNumberFormat="1" applyFont="1" applyFill="1" applyBorder="1" applyAlignment="1">
      <alignment horizontal="center" vertical="center"/>
    </xf>
    <xf numFmtId="4" fontId="9" fillId="8" borderId="26" xfId="0" applyNumberFormat="1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4" fontId="9" fillId="9" borderId="26" xfId="0" applyNumberFormat="1" applyFont="1" applyFill="1" applyBorder="1" applyAlignment="1">
      <alignment horizontal="center" vertical="center"/>
    </xf>
    <xf numFmtId="1" fontId="9" fillId="10" borderId="25" xfId="0" applyNumberFormat="1" applyFont="1" applyFill="1" applyBorder="1" applyAlignment="1">
      <alignment horizontal="center" vertical="center"/>
    </xf>
    <xf numFmtId="4" fontId="9" fillId="10" borderId="26" xfId="0" applyNumberFormat="1" applyFont="1" applyFill="1" applyBorder="1" applyAlignment="1">
      <alignment horizontal="center" vertical="center"/>
    </xf>
    <xf numFmtId="10" fontId="9" fillId="13" borderId="25" xfId="0" applyNumberFormat="1" applyFont="1" applyFill="1" applyBorder="1" applyAlignment="1">
      <alignment horizontal="center" vertical="center"/>
    </xf>
    <xf numFmtId="10" fontId="9" fillId="13" borderId="29" xfId="0" applyNumberFormat="1" applyFont="1" applyFill="1" applyBorder="1" applyAlignment="1">
      <alignment horizontal="center" vertical="center"/>
    </xf>
    <xf numFmtId="10" fontId="9" fillId="14" borderId="26" xfId="0" applyNumberFormat="1" applyFont="1" applyFill="1" applyBorder="1" applyAlignment="1">
      <alignment horizontal="center" vertical="center"/>
    </xf>
    <xf numFmtId="10" fontId="9" fillId="13" borderId="30" xfId="0" applyNumberFormat="1" applyFont="1" applyFill="1" applyBorder="1" applyAlignment="1">
      <alignment horizontal="center" vertical="center" wrapText="1"/>
    </xf>
    <xf numFmtId="165" fontId="20" fillId="0" borderId="21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4" fontId="20" fillId="0" borderId="16" xfId="0" applyNumberFormat="1" applyFont="1" applyFill="1" applyBorder="1" applyAlignment="1">
      <alignment horizontal="center" vertical="center" wrapText="1"/>
    </xf>
    <xf numFmtId="1" fontId="20" fillId="0" borderId="21" xfId="0" applyNumberFormat="1" applyFont="1" applyFill="1" applyBorder="1" applyAlignment="1">
      <alignment horizontal="center" vertical="center" wrapText="1"/>
    </xf>
    <xf numFmtId="4" fontId="20" fillId="0" borderId="21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1" fontId="20" fillId="0" borderId="12" xfId="0" applyNumberFormat="1" applyFont="1" applyFill="1" applyBorder="1" applyAlignment="1">
      <alignment horizontal="center" vertical="center" wrapText="1"/>
    </xf>
    <xf numFmtId="10" fontId="20" fillId="0" borderId="12" xfId="0" applyNumberFormat="1" applyFont="1" applyFill="1" applyBorder="1" applyAlignment="1">
      <alignment horizontal="center" vertical="center" wrapText="1"/>
    </xf>
    <xf numFmtId="10" fontId="20" fillId="0" borderId="31" xfId="0" applyNumberFormat="1" applyFont="1" applyFill="1" applyBorder="1" applyAlignment="1">
      <alignment horizontal="center" vertical="center" wrapText="1"/>
    </xf>
    <xf numFmtId="10" fontId="9" fillId="0" borderId="3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166" fontId="15" fillId="0" borderId="0" xfId="0" applyNumberFormat="1" applyFont="1" applyAlignment="1">
      <alignment horizontal="left"/>
    </xf>
    <xf numFmtId="167" fontId="9" fillId="0" borderId="0" xfId="0" applyNumberFormat="1" applyFont="1" applyFill="1" applyBorder="1" applyAlignment="1">
      <alignment horizontal="center" vertical="center"/>
    </xf>
    <xf numFmtId="0" fontId="22" fillId="0" borderId="0" xfId="0" applyFont="1"/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/>
    <xf numFmtId="0" fontId="1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3" fillId="13" borderId="4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/>
    </xf>
    <xf numFmtId="0" fontId="0" fillId="12" borderId="4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" fontId="0" fillId="12" borderId="23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4" fontId="0" fillId="12" borderId="2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/>
    </xf>
    <xf numFmtId="1" fontId="0" fillId="12" borderId="22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0" fontId="0" fillId="12" borderId="23" xfId="0" applyFont="1" applyFill="1" applyBorder="1" applyAlignment="1">
      <alignment horizontal="center" vertical="center"/>
    </xf>
    <xf numFmtId="0" fontId="0" fillId="12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2" fillId="0" borderId="46" xfId="0" applyNumberFormat="1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/>
    </xf>
    <xf numFmtId="1" fontId="9" fillId="4" borderId="2" xfId="0" applyNumberFormat="1" applyFont="1" applyFill="1" applyBorder="1" applyAlignment="1">
      <alignment horizontal="center" vertical="center"/>
    </xf>
    <xf numFmtId="2" fontId="9" fillId="4" borderId="2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4" fontId="9" fillId="5" borderId="2" xfId="0" applyNumberFormat="1" applyFont="1" applyFill="1" applyBorder="1" applyAlignment="1">
      <alignment horizontal="center" vertical="center"/>
    </xf>
    <xf numFmtId="1" fontId="9" fillId="6" borderId="2" xfId="0" applyNumberFormat="1" applyFont="1" applyFill="1" applyBorder="1" applyAlignment="1">
      <alignment horizontal="center" vertical="center"/>
    </xf>
    <xf numFmtId="4" fontId="9" fillId="6" borderId="2" xfId="0" applyNumberFormat="1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1" fontId="9" fillId="7" borderId="2" xfId="0" applyNumberFormat="1" applyFont="1" applyFill="1" applyBorder="1" applyAlignment="1">
      <alignment horizontal="center" vertical="center"/>
    </xf>
    <xf numFmtId="1" fontId="9" fillId="8" borderId="2" xfId="0" applyNumberFormat="1" applyFont="1" applyFill="1" applyBorder="1" applyAlignment="1">
      <alignment horizontal="center" vertical="center"/>
    </xf>
    <xf numFmtId="4" fontId="9" fillId="8" borderId="2" xfId="0" applyNumberFormat="1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4" fontId="9" fillId="9" borderId="2" xfId="0" applyNumberFormat="1" applyFont="1" applyFill="1" applyBorder="1" applyAlignment="1">
      <alignment horizontal="center" vertical="center"/>
    </xf>
    <xf numFmtId="10" fontId="9" fillId="13" borderId="24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 vertical="center"/>
    </xf>
    <xf numFmtId="49" fontId="12" fillId="0" borderId="47" xfId="0" applyNumberFormat="1" applyFont="1" applyFill="1" applyBorder="1" applyAlignment="1">
      <alignment horizontal="center" vertical="center"/>
    </xf>
    <xf numFmtId="0" fontId="22" fillId="0" borderId="48" xfId="0" applyFont="1" applyBorder="1" applyAlignment="1">
      <alignment horizontal="center" wrapText="1"/>
    </xf>
    <xf numFmtId="0" fontId="13" fillId="0" borderId="23" xfId="0" applyFont="1" applyFill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2" fontId="9" fillId="4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10" fontId="9" fillId="13" borderId="44" xfId="0" applyNumberFormat="1" applyFont="1" applyFill="1" applyBorder="1" applyAlignment="1">
      <alignment horizontal="center" vertical="center"/>
    </xf>
    <xf numFmtId="165" fontId="20" fillId="0" borderId="31" xfId="0" applyNumberFormat="1" applyFont="1" applyFill="1" applyBorder="1" applyAlignment="1">
      <alignment horizontal="center" vertical="center" wrapText="1"/>
    </xf>
    <xf numFmtId="4" fontId="20" fillId="0" borderId="31" xfId="0" applyNumberFormat="1" applyFont="1" applyFill="1" applyBorder="1" applyAlignment="1">
      <alignment horizontal="center" vertical="center" wrapText="1"/>
    </xf>
    <xf numFmtId="1" fontId="20" fillId="0" borderId="16" xfId="0" applyNumberFormat="1" applyFont="1" applyFill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1" fontId="20" fillId="0" borderId="31" xfId="0" applyNumberFormat="1" applyFont="1" applyFill="1" applyBorder="1" applyAlignment="1">
      <alignment horizontal="center" vertical="center" wrapText="1"/>
    </xf>
    <xf numFmtId="10" fontId="9" fillId="0" borderId="16" xfId="0" applyNumberFormat="1" applyFont="1" applyFill="1" applyBorder="1" applyAlignment="1">
      <alignment horizontal="center" vertical="center"/>
    </xf>
    <xf numFmtId="10" fontId="9" fillId="0" borderId="50" xfId="0" applyNumberFormat="1" applyFont="1" applyFill="1" applyBorder="1" applyAlignment="1">
      <alignment horizontal="center" vertical="center"/>
    </xf>
    <xf numFmtId="10" fontId="9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Fill="1" applyBorder="1"/>
    <xf numFmtId="0" fontId="2" fillId="0" borderId="0" xfId="0" applyFont="1" applyAlignment="1">
      <alignment horizontal="center" vertical="center"/>
    </xf>
    <xf numFmtId="49" fontId="0" fillId="0" borderId="0" xfId="0" applyNumberFormat="1" applyFill="1"/>
    <xf numFmtId="3" fontId="9" fillId="3" borderId="22" xfId="0" applyNumberFormat="1" applyFont="1" applyFill="1" applyBorder="1" applyAlignment="1">
      <alignment horizontal="center" vertical="center"/>
    </xf>
    <xf numFmtId="3" fontId="23" fillId="3" borderId="22" xfId="0" applyNumberFormat="1" applyFont="1" applyFill="1" applyBorder="1" applyAlignment="1">
      <alignment horizontal="center" vertical="center"/>
    </xf>
    <xf numFmtId="4" fontId="23" fillId="3" borderId="23" xfId="0" applyNumberFormat="1" applyFont="1" applyFill="1" applyBorder="1" applyAlignment="1">
      <alignment horizontal="center" vertical="center"/>
    </xf>
    <xf numFmtId="4" fontId="23" fillId="14" borderId="22" xfId="0" applyNumberFormat="1" applyFont="1" applyFill="1" applyBorder="1" applyAlignment="1">
      <alignment horizontal="center" vertical="center"/>
    </xf>
    <xf numFmtId="4" fontId="23" fillId="14" borderId="23" xfId="0" applyNumberFormat="1" applyFont="1" applyFill="1" applyBorder="1" applyAlignment="1">
      <alignment horizontal="center" vertical="center"/>
    </xf>
    <xf numFmtId="0" fontId="23" fillId="14" borderId="22" xfId="0" applyFont="1" applyFill="1" applyBorder="1" applyAlignment="1">
      <alignment horizontal="center" vertical="center"/>
    </xf>
    <xf numFmtId="0" fontId="24" fillId="14" borderId="22" xfId="0" applyFont="1" applyFill="1" applyBorder="1" applyAlignment="1">
      <alignment horizontal="center" vertical="center"/>
    </xf>
    <xf numFmtId="4" fontId="24" fillId="14" borderId="23" xfId="0" applyNumberFormat="1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 wrapText="1"/>
    </xf>
    <xf numFmtId="4" fontId="23" fillId="2" borderId="23" xfId="0" applyNumberFormat="1" applyFont="1" applyFill="1" applyBorder="1" applyAlignment="1">
      <alignment horizontal="center" vertical="center" wrapText="1"/>
    </xf>
    <xf numFmtId="1" fontId="23" fillId="4" borderId="22" xfId="0" applyNumberFormat="1" applyFont="1" applyFill="1" applyBorder="1" applyAlignment="1">
      <alignment horizontal="center" vertical="center"/>
    </xf>
    <xf numFmtId="4" fontId="23" fillId="4" borderId="23" xfId="0" applyNumberFormat="1" applyFont="1" applyFill="1" applyBorder="1" applyAlignment="1">
      <alignment horizontal="center" vertical="center"/>
    </xf>
    <xf numFmtId="0" fontId="23" fillId="5" borderId="22" xfId="0" applyFont="1" applyFill="1" applyBorder="1" applyAlignment="1">
      <alignment horizontal="center" vertical="center" wrapText="1"/>
    </xf>
    <xf numFmtId="4" fontId="18" fillId="5" borderId="23" xfId="0" applyNumberFormat="1" applyFont="1" applyFill="1" applyBorder="1" applyAlignment="1">
      <alignment horizontal="center" vertical="center" wrapText="1"/>
    </xf>
    <xf numFmtId="0" fontId="23" fillId="5" borderId="22" xfId="0" applyFont="1" applyFill="1" applyBorder="1" applyAlignment="1">
      <alignment horizontal="center" vertical="center"/>
    </xf>
    <xf numFmtId="4" fontId="23" fillId="5" borderId="23" xfId="0" applyNumberFormat="1" applyFont="1" applyFill="1" applyBorder="1" applyAlignment="1">
      <alignment horizontal="center" vertical="center"/>
    </xf>
    <xf numFmtId="0" fontId="25" fillId="7" borderId="22" xfId="0" applyFont="1" applyFill="1" applyBorder="1" applyAlignment="1">
      <alignment horizontal="center" vertical="center"/>
    </xf>
    <xf numFmtId="4" fontId="23" fillId="7" borderId="2" xfId="0" applyNumberFormat="1" applyFont="1" applyFill="1" applyBorder="1" applyAlignment="1">
      <alignment horizontal="center" vertical="center"/>
    </xf>
    <xf numFmtId="4" fontId="23" fillId="7" borderId="23" xfId="0" applyNumberFormat="1" applyFont="1" applyFill="1" applyBorder="1" applyAlignment="1">
      <alignment horizontal="center" vertical="center"/>
    </xf>
    <xf numFmtId="1" fontId="23" fillId="7" borderId="22" xfId="0" applyNumberFormat="1" applyFont="1" applyFill="1" applyBorder="1" applyAlignment="1">
      <alignment horizontal="center" vertical="center"/>
    </xf>
    <xf numFmtId="0" fontId="23" fillId="9" borderId="22" xfId="0" applyFont="1" applyFill="1" applyBorder="1" applyAlignment="1">
      <alignment horizontal="center" vertical="center" wrapText="1"/>
    </xf>
    <xf numFmtId="4" fontId="23" fillId="9" borderId="23" xfId="0" applyNumberFormat="1" applyFont="1" applyFill="1" applyBorder="1" applyAlignment="1">
      <alignment horizontal="center" vertical="center" wrapText="1"/>
    </xf>
    <xf numFmtId="3" fontId="23" fillId="3" borderId="27" xfId="0" applyNumberFormat="1" applyFont="1" applyFill="1" applyBorder="1" applyAlignment="1">
      <alignment horizontal="center" vertical="center"/>
    </xf>
    <xf numFmtId="4" fontId="23" fillId="3" borderId="28" xfId="0" applyNumberFormat="1" applyFont="1" applyFill="1" applyBorder="1" applyAlignment="1">
      <alignment horizontal="center" vertical="center"/>
    </xf>
    <xf numFmtId="4" fontId="23" fillId="7" borderId="29" xfId="0" applyNumberFormat="1" applyFont="1" applyFill="1" applyBorder="1" applyAlignment="1">
      <alignment horizontal="center" vertical="center"/>
    </xf>
    <xf numFmtId="1" fontId="23" fillId="7" borderId="25" xfId="0" applyNumberFormat="1" applyFont="1" applyFill="1" applyBorder="1" applyAlignment="1">
      <alignment horizontal="center" vertical="center"/>
    </xf>
    <xf numFmtId="4" fontId="23" fillId="7" borderId="26" xfId="0" applyNumberFormat="1" applyFont="1" applyFill="1" applyBorder="1" applyAlignment="1">
      <alignment horizontal="center" vertical="center"/>
    </xf>
    <xf numFmtId="1" fontId="9" fillId="8" borderId="27" xfId="0" applyNumberFormat="1" applyFont="1" applyFill="1" applyBorder="1" applyAlignment="1">
      <alignment horizontal="center" vertical="center"/>
    </xf>
    <xf numFmtId="4" fontId="9" fillId="8" borderId="28" xfId="0" applyNumberFormat="1" applyFont="1" applyFill="1" applyBorder="1" applyAlignment="1">
      <alignment horizontal="center" vertical="center"/>
    </xf>
    <xf numFmtId="4" fontId="23" fillId="9" borderId="26" xfId="0" applyNumberFormat="1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/>
    </xf>
    <xf numFmtId="4" fontId="23" fillId="2" borderId="23" xfId="0" applyNumberFormat="1" applyFont="1" applyFill="1" applyBorder="1" applyAlignment="1">
      <alignment horizontal="center" vertical="center"/>
    </xf>
    <xf numFmtId="0" fontId="23" fillId="3" borderId="22" xfId="0" applyFont="1" applyFill="1" applyBorder="1" applyAlignment="1">
      <alignment horizontal="center" vertical="center"/>
    </xf>
    <xf numFmtId="1" fontId="23" fillId="6" borderId="22" xfId="0" applyNumberFormat="1" applyFont="1" applyFill="1" applyBorder="1" applyAlignment="1">
      <alignment horizontal="center" vertical="center"/>
    </xf>
    <xf numFmtId="4" fontId="23" fillId="6" borderId="23" xfId="0" applyNumberFormat="1" applyFont="1" applyFill="1" applyBorder="1" applyAlignment="1">
      <alignment horizontal="center" vertical="center"/>
    </xf>
    <xf numFmtId="0" fontId="23" fillId="7" borderId="22" xfId="0" applyFont="1" applyFill="1" applyBorder="1" applyAlignment="1">
      <alignment horizontal="center" vertical="center"/>
    </xf>
    <xf numFmtId="1" fontId="23" fillId="8" borderId="22" xfId="0" applyNumberFormat="1" applyFont="1" applyFill="1" applyBorder="1" applyAlignment="1">
      <alignment horizontal="center" vertical="center"/>
    </xf>
    <xf numFmtId="4" fontId="23" fillId="8" borderId="23" xfId="0" applyNumberFormat="1" applyFont="1" applyFill="1" applyBorder="1" applyAlignment="1">
      <alignment horizontal="center" vertical="center"/>
    </xf>
    <xf numFmtId="3" fontId="23" fillId="9" borderId="22" xfId="0" applyNumberFormat="1" applyFont="1" applyFill="1" applyBorder="1" applyAlignment="1">
      <alignment horizontal="center" vertical="center"/>
    </xf>
    <xf numFmtId="4" fontId="23" fillId="9" borderId="23" xfId="0" applyNumberFormat="1" applyFont="1" applyFill="1" applyBorder="1" applyAlignment="1">
      <alignment horizontal="center" vertical="center"/>
    </xf>
    <xf numFmtId="0" fontId="23" fillId="9" borderId="22" xfId="0" applyFont="1" applyFill="1" applyBorder="1" applyAlignment="1">
      <alignment horizontal="center" vertical="center"/>
    </xf>
    <xf numFmtId="1" fontId="23" fillId="10" borderId="22" xfId="0" applyNumberFormat="1" applyFont="1" applyFill="1" applyBorder="1" applyAlignment="1">
      <alignment horizontal="center" vertical="center"/>
    </xf>
    <xf numFmtId="4" fontId="23" fillId="10" borderId="23" xfId="0" applyNumberFormat="1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 wrapText="1"/>
    </xf>
    <xf numFmtId="4" fontId="26" fillId="2" borderId="23" xfId="0" applyNumberFormat="1" applyFont="1" applyFill="1" applyBorder="1" applyAlignment="1">
      <alignment horizontal="center" vertical="center" wrapText="1"/>
    </xf>
    <xf numFmtId="0" fontId="26" fillId="2" borderId="22" xfId="0" applyFont="1" applyFill="1" applyBorder="1" applyAlignment="1">
      <alignment horizontal="center" vertical="center"/>
    </xf>
    <xf numFmtId="4" fontId="26" fillId="2" borderId="23" xfId="0" applyNumberFormat="1" applyFont="1" applyFill="1" applyBorder="1" applyAlignment="1">
      <alignment horizontal="center" vertical="center"/>
    </xf>
    <xf numFmtId="0" fontId="26" fillId="3" borderId="22" xfId="0" applyFont="1" applyFill="1" applyBorder="1" applyAlignment="1">
      <alignment horizontal="center" vertical="center"/>
    </xf>
    <xf numFmtId="4" fontId="26" fillId="3" borderId="23" xfId="0" applyNumberFormat="1" applyFont="1" applyFill="1" applyBorder="1" applyAlignment="1">
      <alignment horizontal="center" vertical="center"/>
    </xf>
    <xf numFmtId="0" fontId="26" fillId="5" borderId="22" xfId="0" applyFont="1" applyFill="1" applyBorder="1" applyAlignment="1">
      <alignment horizontal="center" vertical="center"/>
    </xf>
    <xf numFmtId="4" fontId="26" fillId="5" borderId="23" xfId="0" applyNumberFormat="1" applyFont="1" applyFill="1" applyBorder="1" applyAlignment="1">
      <alignment horizontal="center" vertical="center"/>
    </xf>
    <xf numFmtId="0" fontId="26" fillId="7" borderId="22" xfId="0" applyFont="1" applyFill="1" applyBorder="1" applyAlignment="1">
      <alignment horizontal="center" vertical="center"/>
    </xf>
    <xf numFmtId="4" fontId="26" fillId="7" borderId="2" xfId="0" applyNumberFormat="1" applyFont="1" applyFill="1" applyBorder="1" applyAlignment="1">
      <alignment horizontal="center" vertical="center"/>
    </xf>
    <xf numFmtId="4" fontId="26" fillId="7" borderId="23" xfId="0" applyNumberFormat="1" applyFont="1" applyFill="1" applyBorder="1" applyAlignment="1">
      <alignment horizontal="center" vertical="center"/>
    </xf>
    <xf numFmtId="1" fontId="26" fillId="7" borderId="22" xfId="0" applyNumberFormat="1" applyFont="1" applyFill="1" applyBorder="1" applyAlignment="1">
      <alignment horizontal="center" vertical="center"/>
    </xf>
    <xf numFmtId="0" fontId="26" fillId="9" borderId="22" xfId="0" applyFont="1" applyFill="1" applyBorder="1" applyAlignment="1">
      <alignment horizontal="center" vertical="center"/>
    </xf>
    <xf numFmtId="4" fontId="26" fillId="9" borderId="23" xfId="0" applyNumberFormat="1" applyFont="1" applyFill="1" applyBorder="1" applyAlignment="1">
      <alignment horizontal="center" vertical="center"/>
    </xf>
    <xf numFmtId="1" fontId="26" fillId="10" borderId="22" xfId="0" applyNumberFormat="1" applyFont="1" applyFill="1" applyBorder="1" applyAlignment="1">
      <alignment horizontal="center" vertical="center"/>
    </xf>
    <xf numFmtId="4" fontId="26" fillId="10" borderId="23" xfId="0" applyNumberFormat="1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49" fontId="12" fillId="0" borderId="53" xfId="0" applyNumberFormat="1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 wrapText="1"/>
    </xf>
    <xf numFmtId="4" fontId="17" fillId="2" borderId="23" xfId="0" applyNumberFormat="1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/>
    </xf>
    <xf numFmtId="4" fontId="17" fillId="2" borderId="23" xfId="0" applyNumberFormat="1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4" fontId="17" fillId="3" borderId="23" xfId="0" applyNumberFormat="1" applyFont="1" applyFill="1" applyBorder="1" applyAlignment="1">
      <alignment horizontal="center" vertical="center"/>
    </xf>
    <xf numFmtId="1" fontId="17" fillId="4" borderId="22" xfId="0" applyNumberFormat="1" applyFont="1" applyFill="1" applyBorder="1" applyAlignment="1">
      <alignment horizontal="center" vertical="center"/>
    </xf>
    <xf numFmtId="4" fontId="17" fillId="4" borderId="23" xfId="0" applyNumberFormat="1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/>
    </xf>
    <xf numFmtId="4" fontId="17" fillId="5" borderId="23" xfId="0" applyNumberFormat="1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4" fontId="17" fillId="7" borderId="2" xfId="0" applyNumberFormat="1" applyFont="1" applyFill="1" applyBorder="1" applyAlignment="1">
      <alignment horizontal="center" vertical="center"/>
    </xf>
    <xf numFmtId="4" fontId="17" fillId="7" borderId="23" xfId="0" applyNumberFormat="1" applyFont="1" applyFill="1" applyBorder="1" applyAlignment="1">
      <alignment horizontal="center" vertical="center"/>
    </xf>
    <xf numFmtId="1" fontId="17" fillId="7" borderId="22" xfId="0" applyNumberFormat="1" applyFont="1" applyFill="1" applyBorder="1" applyAlignment="1">
      <alignment horizontal="center" vertical="center"/>
    </xf>
    <xf numFmtId="1" fontId="17" fillId="8" borderId="22" xfId="0" applyNumberFormat="1" applyFont="1" applyFill="1" applyBorder="1" applyAlignment="1">
      <alignment horizontal="center" vertical="center"/>
    </xf>
    <xf numFmtId="4" fontId="17" fillId="8" borderId="23" xfId="0" applyNumberFormat="1" applyFont="1" applyFill="1" applyBorder="1" applyAlignment="1">
      <alignment horizontal="center" vertical="center"/>
    </xf>
    <xf numFmtId="1" fontId="17" fillId="10" borderId="22" xfId="0" applyNumberFormat="1" applyFont="1" applyFill="1" applyBorder="1" applyAlignment="1">
      <alignment horizontal="center" vertical="center"/>
    </xf>
    <xf numFmtId="4" fontId="17" fillId="10" borderId="23" xfId="0" applyNumberFormat="1" applyFont="1" applyFill="1" applyBorder="1" applyAlignment="1">
      <alignment horizontal="center" vertical="center"/>
    </xf>
    <xf numFmtId="10" fontId="17" fillId="13" borderId="22" xfId="0" applyNumberFormat="1" applyFont="1" applyFill="1" applyBorder="1" applyAlignment="1">
      <alignment horizontal="center" vertical="center"/>
    </xf>
    <xf numFmtId="10" fontId="17" fillId="13" borderId="23" xfId="0" applyNumberFormat="1" applyFont="1" applyFill="1" applyBorder="1" applyAlignment="1">
      <alignment horizontal="center" vertical="center"/>
    </xf>
    <xf numFmtId="10" fontId="17" fillId="13" borderId="24" xfId="0" applyNumberFormat="1" applyFont="1" applyFill="1" applyBorder="1" applyAlignment="1">
      <alignment horizontal="center" vertical="center"/>
    </xf>
    <xf numFmtId="1" fontId="17" fillId="6" borderId="22" xfId="0" applyNumberFormat="1" applyFont="1" applyFill="1" applyBorder="1" applyAlignment="1">
      <alignment horizontal="center" vertical="center"/>
    </xf>
    <xf numFmtId="0" fontId="17" fillId="7" borderId="22" xfId="0" applyFont="1" applyFill="1" applyBorder="1" applyAlignment="1">
      <alignment horizontal="center" vertical="center"/>
    </xf>
    <xf numFmtId="49" fontId="9" fillId="0" borderId="0" xfId="0" applyNumberFormat="1" applyFont="1"/>
    <xf numFmtId="0" fontId="9" fillId="2" borderId="22" xfId="0" applyNumberFormat="1" applyFont="1" applyFill="1" applyBorder="1" applyAlignment="1">
      <alignment horizontal="center" vertical="center" wrapText="1"/>
    </xf>
    <xf numFmtId="0" fontId="9" fillId="2" borderId="22" xfId="0" applyNumberFormat="1" applyFont="1" applyFill="1" applyBorder="1" applyAlignment="1">
      <alignment horizontal="center" vertical="center"/>
    </xf>
    <xf numFmtId="4" fontId="9" fillId="9" borderId="22" xfId="0" applyNumberFormat="1" applyFont="1" applyFill="1" applyBorder="1" applyAlignment="1">
      <alignment horizontal="center" vertical="center"/>
    </xf>
    <xf numFmtId="2" fontId="9" fillId="14" borderId="22" xfId="0" applyNumberFormat="1" applyFont="1" applyFill="1" applyBorder="1" applyAlignment="1">
      <alignment horizontal="center" vertical="center"/>
    </xf>
    <xf numFmtId="0" fontId="18" fillId="5" borderId="22" xfId="0" applyFont="1" applyFill="1" applyBorder="1" applyAlignment="1">
      <alignment horizontal="center" vertical="center" wrapText="1"/>
    </xf>
    <xf numFmtId="0" fontId="18" fillId="9" borderId="22" xfId="0" applyFont="1" applyFill="1" applyBorder="1" applyAlignment="1">
      <alignment horizontal="center" vertical="center" wrapText="1"/>
    </xf>
    <xf numFmtId="4" fontId="18" fillId="9" borderId="23" xfId="0" applyNumberFormat="1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4" fontId="9" fillId="3" borderId="27" xfId="0" applyNumberFormat="1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6" fillId="11" borderId="0" xfId="0" applyFont="1" applyFill="1" applyAlignment="1"/>
    <xf numFmtId="4" fontId="6" fillId="11" borderId="0" xfId="0" applyNumberFormat="1" applyFont="1" applyFill="1" applyAlignment="1"/>
    <xf numFmtId="1" fontId="6" fillId="11" borderId="0" xfId="0" applyNumberFormat="1" applyFont="1" applyFill="1" applyAlignment="1"/>
    <xf numFmtId="1" fontId="0" fillId="11" borderId="0" xfId="0" applyNumberFormat="1" applyFont="1" applyFill="1"/>
    <xf numFmtId="4" fontId="0" fillId="11" borderId="0" xfId="0" applyNumberFormat="1" applyFont="1" applyFill="1"/>
    <xf numFmtId="0" fontId="0" fillId="11" borderId="0" xfId="0" applyFont="1" applyFill="1"/>
    <xf numFmtId="1" fontId="17" fillId="6" borderId="22" xfId="0" applyNumberFormat="1" applyFont="1" applyFill="1" applyBorder="1" applyAlignment="1">
      <alignment horizontal="center" vertical="center" wrapText="1"/>
    </xf>
    <xf numFmtId="4" fontId="17" fillId="6" borderId="23" xfId="0" applyNumberFormat="1" applyFont="1" applyFill="1" applyBorder="1" applyAlignment="1">
      <alignment horizontal="center" vertical="center" wrapText="1"/>
    </xf>
    <xf numFmtId="1" fontId="17" fillId="8" borderId="22" xfId="0" applyNumberFormat="1" applyFont="1" applyFill="1" applyBorder="1" applyAlignment="1">
      <alignment horizontal="center" vertical="center" wrapText="1"/>
    </xf>
    <xf numFmtId="4" fontId="17" fillId="8" borderId="23" xfId="0" applyNumberFormat="1" applyFont="1" applyFill="1" applyBorder="1" applyAlignment="1">
      <alignment horizontal="center" vertical="center" wrapText="1"/>
    </xf>
    <xf numFmtId="3" fontId="9" fillId="3" borderId="27" xfId="0" applyNumberFormat="1" applyFont="1" applyFill="1" applyBorder="1" applyAlignment="1">
      <alignment horizontal="center" vertical="center"/>
    </xf>
    <xf numFmtId="0" fontId="22" fillId="0" borderId="48" xfId="0" applyFont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/>
    </xf>
    <xf numFmtId="0" fontId="18" fillId="9" borderId="25" xfId="0" applyFont="1" applyFill="1" applyBorder="1" applyAlignment="1">
      <alignment horizontal="center" vertical="center" wrapText="1"/>
    </xf>
    <xf numFmtId="4" fontId="18" fillId="9" borderId="26" xfId="0" applyNumberFormat="1" applyFont="1" applyFill="1" applyBorder="1" applyAlignment="1">
      <alignment horizontal="center" vertical="center" wrapText="1"/>
    </xf>
    <xf numFmtId="10" fontId="9" fillId="13" borderId="26" xfId="0" applyNumberFormat="1" applyFont="1" applyFill="1" applyBorder="1" applyAlignment="1">
      <alignment horizontal="center" vertical="center"/>
    </xf>
    <xf numFmtId="10" fontId="9" fillId="13" borderId="30" xfId="0" applyNumberFormat="1" applyFont="1" applyFill="1" applyBorder="1" applyAlignment="1">
      <alignment horizontal="center" vertical="center"/>
    </xf>
    <xf numFmtId="0" fontId="7" fillId="11" borderId="0" xfId="0" applyFont="1" applyFill="1" applyAlignment="1"/>
    <xf numFmtId="4" fontId="7" fillId="11" borderId="0" xfId="0" applyNumberFormat="1" applyFont="1" applyFill="1" applyAlignment="1"/>
    <xf numFmtId="1" fontId="7" fillId="11" borderId="0" xfId="0" applyNumberFormat="1" applyFont="1" applyFill="1" applyAlignment="1"/>
    <xf numFmtId="1" fontId="9" fillId="3" borderId="22" xfId="0" applyNumberFormat="1" applyFont="1" applyFill="1" applyBorder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9" fillId="14" borderId="22" xfId="0" applyNumberFormat="1" applyFont="1" applyFill="1" applyBorder="1" applyAlignment="1">
      <alignment horizontal="center" vertical="center"/>
    </xf>
    <xf numFmtId="49" fontId="9" fillId="3" borderId="22" xfId="0" applyNumberFormat="1" applyFont="1" applyFill="1" applyBorder="1" applyAlignment="1">
      <alignment horizontal="center" vertical="center"/>
    </xf>
    <xf numFmtId="1" fontId="17" fillId="3" borderId="22" xfId="0" applyNumberFormat="1" applyFont="1" applyFill="1" applyBorder="1" applyAlignment="1">
      <alignment horizontal="center" vertical="center"/>
    </xf>
    <xf numFmtId="4" fontId="17" fillId="6" borderId="23" xfId="0" applyNumberFormat="1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 wrapText="1"/>
    </xf>
    <xf numFmtId="4" fontId="17" fillId="2" borderId="26" xfId="0" applyNumberFormat="1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/>
    </xf>
    <xf numFmtId="4" fontId="17" fillId="2" borderId="26" xfId="0" applyNumberFormat="1" applyFont="1" applyFill="1" applyBorder="1" applyAlignment="1">
      <alignment horizontal="center" vertical="center"/>
    </xf>
    <xf numFmtId="1" fontId="17" fillId="3" borderId="27" xfId="0" applyNumberFormat="1" applyFont="1" applyFill="1" applyBorder="1" applyAlignment="1">
      <alignment horizontal="center" vertical="center"/>
    </xf>
    <xf numFmtId="4" fontId="17" fillId="3" borderId="28" xfId="0" applyNumberFormat="1" applyFont="1" applyFill="1" applyBorder="1" applyAlignment="1">
      <alignment horizontal="center" vertical="center"/>
    </xf>
    <xf numFmtId="1" fontId="17" fillId="4" borderId="27" xfId="0" applyNumberFormat="1" applyFont="1" applyFill="1" applyBorder="1" applyAlignment="1">
      <alignment horizontal="center" vertical="center"/>
    </xf>
    <xf numFmtId="4" fontId="17" fillId="4" borderId="28" xfId="0" applyNumberFormat="1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center" vertical="center"/>
    </xf>
    <xf numFmtId="4" fontId="17" fillId="5" borderId="26" xfId="0" applyNumberFormat="1" applyFont="1" applyFill="1" applyBorder="1" applyAlignment="1">
      <alignment horizontal="center" vertical="center"/>
    </xf>
    <xf numFmtId="1" fontId="17" fillId="6" borderId="25" xfId="0" applyNumberFormat="1" applyFont="1" applyFill="1" applyBorder="1" applyAlignment="1">
      <alignment horizontal="center" vertical="center"/>
    </xf>
    <xf numFmtId="4" fontId="17" fillId="6" borderId="26" xfId="0" applyNumberFormat="1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4" fontId="17" fillId="7" borderId="29" xfId="0" applyNumberFormat="1" applyFont="1" applyFill="1" applyBorder="1" applyAlignment="1">
      <alignment horizontal="center" vertical="center"/>
    </xf>
    <xf numFmtId="4" fontId="17" fillId="7" borderId="26" xfId="0" applyNumberFormat="1" applyFont="1" applyFill="1" applyBorder="1" applyAlignment="1">
      <alignment horizontal="center" vertical="center"/>
    </xf>
    <xf numFmtId="1" fontId="17" fillId="7" borderId="25" xfId="0" applyNumberFormat="1" applyFont="1" applyFill="1" applyBorder="1" applyAlignment="1">
      <alignment horizontal="center" vertical="center"/>
    </xf>
    <xf numFmtId="1" fontId="17" fillId="8" borderId="25" xfId="0" applyNumberFormat="1" applyFont="1" applyFill="1" applyBorder="1" applyAlignment="1">
      <alignment horizontal="center" vertical="center"/>
    </xf>
    <xf numFmtId="4" fontId="17" fillId="8" borderId="26" xfId="0" applyNumberFormat="1" applyFont="1" applyFill="1" applyBorder="1" applyAlignment="1">
      <alignment horizontal="center" vertical="center"/>
    </xf>
    <xf numFmtId="0" fontId="17" fillId="9" borderId="25" xfId="0" applyFont="1" applyFill="1" applyBorder="1" applyAlignment="1">
      <alignment horizontal="center" vertical="center"/>
    </xf>
    <xf numFmtId="4" fontId="17" fillId="9" borderId="26" xfId="0" applyNumberFormat="1" applyFont="1" applyFill="1" applyBorder="1" applyAlignment="1">
      <alignment horizontal="center" vertical="center"/>
    </xf>
    <xf numFmtId="1" fontId="17" fillId="10" borderId="25" xfId="0" applyNumberFormat="1" applyFont="1" applyFill="1" applyBorder="1" applyAlignment="1">
      <alignment horizontal="center" vertical="center"/>
    </xf>
    <xf numFmtId="4" fontId="17" fillId="10" borderId="26" xfId="0" applyNumberFormat="1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center" vertical="center"/>
    </xf>
    <xf numFmtId="0" fontId="9" fillId="11" borderId="0" xfId="0" applyFont="1" applyFill="1" applyAlignment="1"/>
    <xf numFmtId="4" fontId="9" fillId="11" borderId="0" xfId="0" applyNumberFormat="1" applyFont="1" applyFill="1" applyAlignment="1"/>
    <xf numFmtId="1" fontId="9" fillId="11" borderId="0" xfId="0" applyNumberFormat="1" applyFont="1" applyFill="1" applyAlignment="1"/>
    <xf numFmtId="1" fontId="9" fillId="11" borderId="0" xfId="0" applyNumberFormat="1" applyFont="1" applyFill="1"/>
    <xf numFmtId="4" fontId="9" fillId="11" borderId="0" xfId="0" applyNumberFormat="1" applyFont="1" applyFill="1"/>
    <xf numFmtId="0" fontId="9" fillId="11" borderId="0" xfId="0" applyFont="1" applyFill="1"/>
    <xf numFmtId="4" fontId="17" fillId="14" borderId="22" xfId="0" applyNumberFormat="1" applyFont="1" applyFill="1" applyBorder="1" applyAlignment="1">
      <alignment horizontal="center" vertical="center"/>
    </xf>
    <xf numFmtId="4" fontId="17" fillId="14" borderId="2" xfId="0" applyNumberFormat="1" applyFont="1" applyFill="1" applyBorder="1" applyAlignment="1">
      <alignment horizontal="center" vertical="center"/>
    </xf>
    <xf numFmtId="1" fontId="17" fillId="14" borderId="22" xfId="0" applyNumberFormat="1" applyFont="1" applyFill="1" applyBorder="1" applyAlignment="1">
      <alignment horizontal="center" vertical="center"/>
    </xf>
    <xf numFmtId="0" fontId="17" fillId="14" borderId="23" xfId="0" applyFont="1" applyFill="1" applyBorder="1" applyAlignment="1">
      <alignment horizontal="center" vertical="center"/>
    </xf>
    <xf numFmtId="4" fontId="9" fillId="5" borderId="22" xfId="0" applyNumberFormat="1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 wrapText="1"/>
    </xf>
    <xf numFmtId="4" fontId="9" fillId="3" borderId="23" xfId="0" applyNumberFormat="1" applyFont="1" applyFill="1" applyBorder="1" applyAlignment="1">
      <alignment horizontal="center" vertical="center" wrapText="1"/>
    </xf>
    <xf numFmtId="3" fontId="9" fillId="17" borderId="23" xfId="0" applyNumberFormat="1" applyFont="1" applyFill="1" applyBorder="1" applyAlignment="1">
      <alignment horizontal="center" vertical="center"/>
    </xf>
    <xf numFmtId="0" fontId="9" fillId="14" borderId="22" xfId="0" applyNumberFormat="1" applyFont="1" applyFill="1" applyBorder="1" applyAlignment="1">
      <alignment horizontal="center" vertical="center"/>
    </xf>
    <xf numFmtId="165" fontId="9" fillId="3" borderId="23" xfId="0" applyNumberFormat="1" applyFont="1" applyFill="1" applyBorder="1" applyAlignment="1">
      <alignment horizontal="center" vertical="center"/>
    </xf>
    <xf numFmtId="4" fontId="9" fillId="7" borderId="49" xfId="0" applyNumberFormat="1" applyFont="1" applyFill="1" applyBorder="1" applyAlignment="1">
      <alignment horizontal="center" vertical="center"/>
    </xf>
    <xf numFmtId="1" fontId="9" fillId="7" borderId="47" xfId="0" applyNumberFormat="1" applyFont="1" applyFill="1" applyBorder="1" applyAlignment="1">
      <alignment horizontal="center" vertical="center"/>
    </xf>
    <xf numFmtId="0" fontId="9" fillId="9" borderId="55" xfId="0" applyFont="1" applyFill="1" applyBorder="1" applyAlignment="1">
      <alignment horizontal="center" vertical="center"/>
    </xf>
    <xf numFmtId="4" fontId="9" fillId="9" borderId="24" xfId="0" applyNumberFormat="1" applyFont="1" applyFill="1" applyBorder="1" applyAlignment="1">
      <alignment horizontal="center" vertical="center"/>
    </xf>
    <xf numFmtId="4" fontId="9" fillId="10" borderId="24" xfId="0" applyNumberFormat="1" applyFont="1" applyFill="1" applyBorder="1" applyAlignment="1">
      <alignment horizontal="center" vertical="center"/>
    </xf>
    <xf numFmtId="4" fontId="9" fillId="5" borderId="24" xfId="0" applyNumberFormat="1" applyFont="1" applyFill="1" applyBorder="1" applyAlignment="1">
      <alignment horizontal="center" vertical="center"/>
    </xf>
    <xf numFmtId="4" fontId="9" fillId="7" borderId="24" xfId="0" applyNumberFormat="1" applyFont="1" applyFill="1" applyBorder="1" applyAlignment="1">
      <alignment horizontal="center" vertical="center"/>
    </xf>
    <xf numFmtId="4" fontId="9" fillId="7" borderId="55" xfId="0" applyNumberFormat="1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4" fontId="9" fillId="6" borderId="24" xfId="0" applyNumberFormat="1" applyFont="1" applyFill="1" applyBorder="1" applyAlignment="1">
      <alignment horizontal="center" vertical="center"/>
    </xf>
    <xf numFmtId="0" fontId="9" fillId="12" borderId="0" xfId="0" applyFont="1" applyFill="1"/>
    <xf numFmtId="4" fontId="24" fillId="14" borderId="22" xfId="0" applyNumberFormat="1" applyFont="1" applyFill="1" applyBorder="1" applyAlignment="1">
      <alignment horizontal="center" vertical="center"/>
    </xf>
    <xf numFmtId="4" fontId="23" fillId="3" borderId="22" xfId="0" applyNumberFormat="1" applyFont="1" applyFill="1" applyBorder="1" applyAlignment="1">
      <alignment horizontal="center" vertical="center"/>
    </xf>
    <xf numFmtId="0" fontId="23" fillId="14" borderId="22" xfId="0" applyFont="1" applyFill="1" applyBorder="1" applyAlignment="1">
      <alignment horizontal="center" vertical="center" wrapText="1"/>
    </xf>
    <xf numFmtId="4" fontId="23" fillId="14" borderId="23" xfId="0" applyNumberFormat="1" applyFont="1" applyFill="1" applyBorder="1" applyAlignment="1">
      <alignment horizontal="center" vertical="center" wrapText="1"/>
    </xf>
    <xf numFmtId="1" fontId="23" fillId="14" borderId="22" xfId="0" applyNumberFormat="1" applyFont="1" applyFill="1" applyBorder="1" applyAlignment="1">
      <alignment horizontal="center" vertical="center"/>
    </xf>
    <xf numFmtId="1" fontId="23" fillId="4" borderId="22" xfId="0" applyNumberFormat="1" applyFont="1" applyFill="1" applyBorder="1" applyAlignment="1">
      <alignment horizontal="center" vertical="center" wrapText="1"/>
    </xf>
    <xf numFmtId="4" fontId="17" fillId="4" borderId="23" xfId="0" applyNumberFormat="1" applyFont="1" applyFill="1" applyBorder="1" applyAlignment="1">
      <alignment horizontal="center" vertical="center" wrapText="1"/>
    </xf>
    <xf numFmtId="4" fontId="17" fillId="7" borderId="23" xfId="0" applyNumberFormat="1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4" fontId="23" fillId="2" borderId="26" xfId="0" applyNumberFormat="1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/>
    </xf>
    <xf numFmtId="4" fontId="23" fillId="2" borderId="26" xfId="0" applyNumberFormat="1" applyFont="1" applyFill="1" applyBorder="1" applyAlignment="1">
      <alignment horizontal="center" vertical="center"/>
    </xf>
    <xf numFmtId="4" fontId="23" fillId="3" borderId="27" xfId="0" applyNumberFormat="1" applyFont="1" applyFill="1" applyBorder="1" applyAlignment="1">
      <alignment horizontal="center" vertical="center"/>
    </xf>
    <xf numFmtId="1" fontId="23" fillId="4" borderId="27" xfId="0" applyNumberFormat="1" applyFont="1" applyFill="1" applyBorder="1" applyAlignment="1">
      <alignment horizontal="center" vertical="center"/>
    </xf>
    <xf numFmtId="4" fontId="17" fillId="7" borderId="26" xfId="0" applyNumberFormat="1" applyFont="1" applyFill="1" applyBorder="1" applyAlignment="1">
      <alignment horizontal="center" vertical="center" wrapText="1"/>
    </xf>
    <xf numFmtId="1" fontId="23" fillId="10" borderId="25" xfId="0" applyNumberFormat="1" applyFont="1" applyFill="1" applyBorder="1" applyAlignment="1">
      <alignment horizontal="center" vertical="center"/>
    </xf>
    <xf numFmtId="4" fontId="23" fillId="10" borderId="26" xfId="0" applyNumberFormat="1" applyFont="1" applyFill="1" applyBorder="1" applyAlignment="1">
      <alignment horizontal="center" vertical="center"/>
    </xf>
    <xf numFmtId="3" fontId="9" fillId="5" borderId="22" xfId="0" applyNumberFormat="1" applyFont="1" applyFill="1" applyBorder="1" applyAlignment="1">
      <alignment horizontal="center" vertical="center"/>
    </xf>
    <xf numFmtId="4" fontId="9" fillId="2" borderId="22" xfId="0" applyNumberFormat="1" applyFont="1" applyFill="1" applyBorder="1" applyAlignment="1">
      <alignment horizontal="center" vertical="center" wrapText="1"/>
    </xf>
    <xf numFmtId="4" fontId="9" fillId="15" borderId="22" xfId="0" applyNumberFormat="1" applyFont="1" applyFill="1" applyBorder="1" applyAlignment="1">
      <alignment horizontal="center" vertical="center"/>
    </xf>
    <xf numFmtId="0" fontId="9" fillId="15" borderId="22" xfId="0" applyFont="1" applyFill="1" applyBorder="1" applyAlignment="1">
      <alignment horizontal="center" vertical="center" wrapText="1"/>
    </xf>
    <xf numFmtId="4" fontId="9" fillId="15" borderId="23" xfId="0" applyNumberFormat="1" applyFont="1" applyFill="1" applyBorder="1" applyAlignment="1">
      <alignment horizontal="center" vertical="center" wrapText="1"/>
    </xf>
    <xf numFmtId="0" fontId="9" fillId="15" borderId="22" xfId="0" applyFont="1" applyFill="1" applyBorder="1" applyAlignment="1">
      <alignment horizontal="center" vertical="center"/>
    </xf>
    <xf numFmtId="4" fontId="9" fillId="15" borderId="23" xfId="0" applyNumberFormat="1" applyFont="1" applyFill="1" applyBorder="1" applyAlignment="1">
      <alignment horizontal="center" vertical="center"/>
    </xf>
    <xf numFmtId="1" fontId="9" fillId="15" borderId="22" xfId="0" applyNumberFormat="1" applyFont="1" applyFill="1" applyBorder="1" applyAlignment="1">
      <alignment horizontal="center" vertical="center"/>
    </xf>
    <xf numFmtId="4" fontId="9" fillId="15" borderId="2" xfId="0" applyNumberFormat="1" applyFont="1" applyFill="1" applyBorder="1" applyAlignment="1">
      <alignment horizontal="center" vertical="center"/>
    </xf>
    <xf numFmtId="10" fontId="9" fillId="15" borderId="23" xfId="0" applyNumberFormat="1" applyFont="1" applyFill="1" applyBorder="1" applyAlignment="1">
      <alignment horizontal="center" vertical="center"/>
    </xf>
    <xf numFmtId="10" fontId="9" fillId="15" borderId="24" xfId="0" applyNumberFormat="1" applyFont="1" applyFill="1" applyBorder="1" applyAlignment="1">
      <alignment horizontal="center" vertical="center" wrapText="1"/>
    </xf>
    <xf numFmtId="10" fontId="9" fillId="15" borderId="24" xfId="0" applyNumberFormat="1" applyFont="1" applyFill="1" applyBorder="1" applyAlignment="1">
      <alignment horizontal="center" vertical="center"/>
    </xf>
    <xf numFmtId="0" fontId="18" fillId="15" borderId="22" xfId="0" applyFont="1" applyFill="1" applyBorder="1" applyAlignment="1">
      <alignment horizontal="center" vertical="center" wrapText="1"/>
    </xf>
    <xf numFmtId="4" fontId="18" fillId="15" borderId="23" xfId="0" applyNumberFormat="1" applyFont="1" applyFill="1" applyBorder="1" applyAlignment="1">
      <alignment horizontal="center" vertical="center" wrapText="1"/>
    </xf>
    <xf numFmtId="0" fontId="9" fillId="15" borderId="25" xfId="0" applyFont="1" applyFill="1" applyBorder="1" applyAlignment="1">
      <alignment horizontal="center" vertical="center" wrapText="1"/>
    </xf>
    <xf numFmtId="4" fontId="9" fillId="15" borderId="26" xfId="0" applyNumberFormat="1" applyFont="1" applyFill="1" applyBorder="1" applyAlignment="1">
      <alignment horizontal="center" vertical="center" wrapText="1"/>
    </xf>
    <xf numFmtId="0" fontId="9" fillId="15" borderId="25" xfId="0" applyFont="1" applyFill="1" applyBorder="1" applyAlignment="1">
      <alignment horizontal="center" vertical="center"/>
    </xf>
    <xf numFmtId="4" fontId="9" fillId="15" borderId="26" xfId="0" applyNumberFormat="1" applyFont="1" applyFill="1" applyBorder="1" applyAlignment="1">
      <alignment horizontal="center" vertical="center"/>
    </xf>
    <xf numFmtId="1" fontId="9" fillId="15" borderId="27" xfId="0" applyNumberFormat="1" applyFont="1" applyFill="1" applyBorder="1" applyAlignment="1">
      <alignment horizontal="center" vertical="center"/>
    </xf>
    <xf numFmtId="4" fontId="9" fillId="15" borderId="28" xfId="0" applyNumberFormat="1" applyFont="1" applyFill="1" applyBorder="1" applyAlignment="1">
      <alignment horizontal="center" vertical="center"/>
    </xf>
    <xf numFmtId="1" fontId="9" fillId="15" borderId="25" xfId="0" applyNumberFormat="1" applyFont="1" applyFill="1" applyBorder="1" applyAlignment="1">
      <alignment horizontal="center" vertical="center"/>
    </xf>
    <xf numFmtId="4" fontId="9" fillId="15" borderId="29" xfId="0" applyNumberFormat="1" applyFont="1" applyFill="1" applyBorder="1" applyAlignment="1">
      <alignment horizontal="center" vertical="center"/>
    </xf>
    <xf numFmtId="10" fontId="9" fillId="15" borderId="25" xfId="0" applyNumberFormat="1" applyFont="1" applyFill="1" applyBorder="1" applyAlignment="1">
      <alignment horizontal="center" vertical="center"/>
    </xf>
    <xf numFmtId="10" fontId="9" fillId="15" borderId="29" xfId="0" applyNumberFormat="1" applyFont="1" applyFill="1" applyBorder="1" applyAlignment="1">
      <alignment horizontal="center" vertical="center"/>
    </xf>
    <xf numFmtId="10" fontId="9" fillId="15" borderId="26" xfId="0" applyNumberFormat="1" applyFont="1" applyFill="1" applyBorder="1" applyAlignment="1">
      <alignment horizontal="center" vertical="center"/>
    </xf>
    <xf numFmtId="10" fontId="9" fillId="15" borderId="30" xfId="0" applyNumberFormat="1" applyFont="1" applyFill="1" applyBorder="1" applyAlignment="1">
      <alignment horizontal="center" vertical="center" wrapText="1"/>
    </xf>
    <xf numFmtId="0" fontId="7" fillId="11" borderId="0" xfId="0" applyFont="1" applyFill="1"/>
    <xf numFmtId="4" fontId="33" fillId="11" borderId="0" xfId="0" applyNumberFormat="1" applyFont="1" applyFill="1"/>
    <xf numFmtId="3" fontId="9" fillId="2" borderId="23" xfId="0" applyNumberFormat="1" applyFont="1" applyFill="1" applyBorder="1" applyAlignment="1">
      <alignment horizontal="center" vertical="center" wrapText="1"/>
    </xf>
    <xf numFmtId="4" fontId="9" fillId="5" borderId="23" xfId="0" applyNumberFormat="1" applyFont="1" applyFill="1" applyBorder="1" applyAlignment="1">
      <alignment horizontal="right" vertical="center"/>
    </xf>
    <xf numFmtId="0" fontId="0" fillId="12" borderId="27" xfId="0" applyFont="1" applyFill="1" applyBorder="1" applyAlignment="1">
      <alignment horizontal="center" vertical="center"/>
    </xf>
    <xf numFmtId="0" fontId="0" fillId="12" borderId="48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 wrapText="1"/>
    </xf>
    <xf numFmtId="165" fontId="20" fillId="0" borderId="56" xfId="0" applyNumberFormat="1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9" fillId="15" borderId="23" xfId="0" applyFont="1" applyFill="1" applyBorder="1" applyAlignment="1">
      <alignment horizontal="center" vertical="center"/>
    </xf>
    <xf numFmtId="0" fontId="17" fillId="15" borderId="22" xfId="0" applyFont="1" applyFill="1" applyBorder="1" applyAlignment="1">
      <alignment horizontal="center" vertical="center" wrapText="1"/>
    </xf>
    <xf numFmtId="4" fontId="17" fillId="15" borderId="23" xfId="0" applyNumberFormat="1" applyFont="1" applyFill="1" applyBorder="1" applyAlignment="1">
      <alignment horizontal="center" vertical="center" wrapText="1"/>
    </xf>
    <xf numFmtId="1" fontId="9" fillId="15" borderId="22" xfId="0" applyNumberFormat="1" applyFont="1" applyFill="1" applyBorder="1" applyAlignment="1">
      <alignment horizontal="center" vertical="center" wrapText="1"/>
    </xf>
    <xf numFmtId="4" fontId="9" fillId="15" borderId="27" xfId="0" applyNumberFormat="1" applyFont="1" applyFill="1" applyBorder="1" applyAlignment="1">
      <alignment horizontal="center" vertical="center"/>
    </xf>
    <xf numFmtId="169" fontId="36" fillId="19" borderId="58" xfId="3" applyFont="1" applyFill="1" applyBorder="1" applyAlignment="1" applyProtection="1">
      <alignment horizontal="center" vertical="center" wrapText="1"/>
    </xf>
    <xf numFmtId="171" fontId="36" fillId="19" borderId="58" xfId="3" applyNumberFormat="1" applyFont="1" applyFill="1" applyBorder="1" applyAlignment="1" applyProtection="1">
      <alignment horizontal="center" vertical="center" wrapText="1"/>
    </xf>
    <xf numFmtId="169" fontId="36" fillId="19" borderId="58" xfId="3" applyFont="1" applyFill="1" applyBorder="1" applyAlignment="1" applyProtection="1">
      <alignment horizontal="center" vertical="center"/>
    </xf>
    <xf numFmtId="171" fontId="36" fillId="19" borderId="58" xfId="3" applyNumberFormat="1" applyFont="1" applyFill="1" applyBorder="1" applyAlignment="1" applyProtection="1">
      <alignment horizontal="center" vertical="center"/>
    </xf>
    <xf numFmtId="171" fontId="36" fillId="20" borderId="58" xfId="3" applyNumberFormat="1" applyFont="1" applyFill="1" applyBorder="1" applyAlignment="1" applyProtection="1">
      <alignment horizontal="center" vertical="center"/>
    </xf>
    <xf numFmtId="172" fontId="36" fillId="21" borderId="58" xfId="3" applyNumberFormat="1" applyFont="1" applyFill="1" applyBorder="1" applyAlignment="1" applyProtection="1">
      <alignment horizontal="center" vertical="center"/>
    </xf>
    <xf numFmtId="171" fontId="36" fillId="21" borderId="58" xfId="3" applyNumberFormat="1" applyFont="1" applyFill="1" applyBorder="1" applyAlignment="1" applyProtection="1">
      <alignment horizontal="center" vertical="center"/>
    </xf>
    <xf numFmtId="169" fontId="36" fillId="22" borderId="58" xfId="3" applyFont="1" applyFill="1" applyBorder="1" applyAlignment="1" applyProtection="1">
      <alignment horizontal="center" vertical="center"/>
    </xf>
    <xf numFmtId="171" fontId="36" fillId="22" borderId="58" xfId="3" applyNumberFormat="1" applyFont="1" applyFill="1" applyBorder="1" applyAlignment="1" applyProtection="1">
      <alignment horizontal="center" vertical="center"/>
    </xf>
    <xf numFmtId="171" fontId="36" fillId="23" borderId="58" xfId="3" applyNumberFormat="1" applyFont="1" applyFill="1" applyBorder="1" applyAlignment="1" applyProtection="1">
      <alignment horizontal="center" vertical="center"/>
    </xf>
    <xf numFmtId="171" fontId="36" fillId="24" borderId="58" xfId="3" applyNumberFormat="1" applyFont="1" applyFill="1" applyBorder="1" applyAlignment="1" applyProtection="1">
      <alignment horizontal="center" vertical="center"/>
    </xf>
    <xf numFmtId="169" fontId="36" fillId="25" borderId="58" xfId="3" applyFont="1" applyFill="1" applyBorder="1" applyAlignment="1" applyProtection="1">
      <alignment horizontal="center" vertical="center"/>
    </xf>
    <xf numFmtId="171" fontId="36" fillId="25" borderId="58" xfId="3" applyNumberFormat="1" applyFont="1" applyFill="1" applyBorder="1" applyAlignment="1" applyProtection="1">
      <alignment horizontal="center" vertical="center"/>
    </xf>
    <xf numFmtId="172" fontId="36" fillId="25" borderId="58" xfId="3" applyNumberFormat="1" applyFont="1" applyFill="1" applyBorder="1" applyAlignment="1" applyProtection="1">
      <alignment horizontal="center" vertical="center"/>
    </xf>
    <xf numFmtId="172" fontId="36" fillId="26" borderId="58" xfId="3" applyNumberFormat="1" applyFont="1" applyFill="1" applyBorder="1" applyAlignment="1" applyProtection="1">
      <alignment horizontal="center" vertical="center"/>
    </xf>
    <xf numFmtId="171" fontId="36" fillId="27" borderId="58" xfId="3" applyNumberFormat="1" applyFont="1" applyFill="1" applyBorder="1" applyAlignment="1" applyProtection="1">
      <alignment horizontal="center" vertical="center"/>
    </xf>
    <xf numFmtId="169" fontId="36" fillId="28" borderId="58" xfId="3" applyFont="1" applyFill="1" applyBorder="1" applyAlignment="1" applyProtection="1">
      <alignment horizontal="center" vertical="center"/>
    </xf>
    <xf numFmtId="171" fontId="36" fillId="28" borderId="58" xfId="3" applyNumberFormat="1" applyFont="1" applyFill="1" applyBorder="1" applyAlignment="1" applyProtection="1">
      <alignment horizontal="center" vertical="center"/>
    </xf>
    <xf numFmtId="172" fontId="36" fillId="29" borderId="58" xfId="3" applyNumberFormat="1" applyFont="1" applyFill="1" applyBorder="1" applyAlignment="1" applyProtection="1">
      <alignment horizontal="center" vertical="center"/>
    </xf>
    <xf numFmtId="171" fontId="36" fillId="29" borderId="58" xfId="3" applyNumberFormat="1" applyFont="1" applyFill="1" applyBorder="1" applyAlignment="1" applyProtection="1">
      <alignment horizontal="center" vertical="center"/>
    </xf>
    <xf numFmtId="169" fontId="36" fillId="30" borderId="58" xfId="3" applyFont="1" applyFill="1" applyBorder="1" applyAlignment="1" applyProtection="1">
      <alignment horizontal="center" vertical="center" wrapText="1"/>
    </xf>
    <xf numFmtId="171" fontId="36" fillId="30" borderId="58" xfId="3" applyNumberFormat="1" applyFont="1" applyFill="1" applyBorder="1" applyAlignment="1" applyProtection="1">
      <alignment horizontal="center" vertical="center" wrapText="1"/>
    </xf>
    <xf numFmtId="169" fontId="36" fillId="30" borderId="58" xfId="3" applyFont="1" applyFill="1" applyBorder="1" applyAlignment="1" applyProtection="1">
      <alignment horizontal="center" vertical="center"/>
    </xf>
    <xf numFmtId="171" fontId="36" fillId="30" borderId="58" xfId="3" applyNumberFormat="1" applyFont="1" applyFill="1" applyBorder="1" applyAlignment="1" applyProtection="1">
      <alignment horizontal="center" vertical="center"/>
    </xf>
    <xf numFmtId="172" fontId="36" fillId="30" borderId="58" xfId="3" applyNumberFormat="1" applyFont="1" applyFill="1" applyBorder="1" applyAlignment="1" applyProtection="1">
      <alignment horizontal="center" vertical="center"/>
    </xf>
    <xf numFmtId="172" fontId="36" fillId="31" borderId="58" xfId="3" applyNumberFormat="1" applyFont="1" applyFill="1" applyBorder="1" applyAlignment="1" applyProtection="1">
      <alignment horizontal="center" vertical="center"/>
    </xf>
    <xf numFmtId="171" fontId="36" fillId="31" borderId="58" xfId="3" applyNumberFormat="1" applyFont="1" applyFill="1" applyBorder="1" applyAlignment="1" applyProtection="1">
      <alignment horizontal="center" vertical="center"/>
    </xf>
    <xf numFmtId="171" fontId="36" fillId="26" borderId="58" xfId="3" applyNumberFormat="1" applyFont="1" applyFill="1" applyBorder="1" applyAlignment="1" applyProtection="1">
      <alignment horizontal="center" vertical="center"/>
    </xf>
    <xf numFmtId="169" fontId="37" fillId="30" borderId="58" xfId="3" applyFont="1" applyFill="1" applyBorder="1" applyAlignment="1" applyProtection="1">
      <alignment horizontal="center" vertical="center" wrapText="1"/>
    </xf>
    <xf numFmtId="171" fontId="37" fillId="30" borderId="58" xfId="3" applyNumberFormat="1" applyFont="1" applyFill="1" applyBorder="1" applyAlignment="1" applyProtection="1">
      <alignment horizontal="center" vertical="center" wrapText="1"/>
    </xf>
    <xf numFmtId="172" fontId="36" fillId="30" borderId="58" xfId="3" applyNumberFormat="1" applyFont="1" applyFill="1" applyBorder="1" applyAlignment="1" applyProtection="1">
      <alignment horizontal="center" vertical="center" wrapText="1"/>
    </xf>
    <xf numFmtId="171" fontId="36" fillId="30" borderId="59" xfId="3" applyNumberFormat="1" applyFont="1" applyFill="1" applyBorder="1" applyAlignment="1" applyProtection="1">
      <alignment horizontal="center" vertical="center"/>
    </xf>
    <xf numFmtId="172" fontId="36" fillId="30" borderId="59" xfId="3" applyNumberFormat="1" applyFont="1" applyFill="1" applyBorder="1" applyAlignment="1" applyProtection="1">
      <alignment horizontal="center" vertical="center"/>
    </xf>
    <xf numFmtId="169" fontId="36" fillId="19" borderId="58" xfId="4" applyFont="1" applyFill="1" applyBorder="1" applyAlignment="1" applyProtection="1">
      <alignment horizontal="center" vertical="center" wrapText="1"/>
    </xf>
    <xf numFmtId="171" fontId="36" fillId="19" borderId="58" xfId="4" applyNumberFormat="1" applyFont="1" applyFill="1" applyBorder="1" applyAlignment="1" applyProtection="1">
      <alignment horizontal="center" vertical="center" wrapText="1"/>
    </xf>
    <xf numFmtId="169" fontId="36" fillId="19" borderId="58" xfId="4" applyFont="1" applyFill="1" applyBorder="1" applyAlignment="1" applyProtection="1">
      <alignment horizontal="center" vertical="center"/>
    </xf>
    <xf numFmtId="171" fontId="36" fillId="19" borderId="58" xfId="4" applyNumberFormat="1" applyFont="1" applyFill="1" applyBorder="1" applyAlignment="1" applyProtection="1">
      <alignment horizontal="center" vertical="center"/>
    </xf>
    <xf numFmtId="169" fontId="36" fillId="20" borderId="58" xfId="4" applyFont="1" applyFill="1" applyBorder="1" applyAlignment="1" applyProtection="1">
      <alignment horizontal="center" vertical="center"/>
    </xf>
    <xf numFmtId="171" fontId="36" fillId="20" borderId="58" xfId="4" applyNumberFormat="1" applyFont="1" applyFill="1" applyBorder="1" applyAlignment="1" applyProtection="1">
      <alignment horizontal="center" vertical="center"/>
    </xf>
    <xf numFmtId="172" fontId="36" fillId="21" borderId="58" xfId="4" applyNumberFormat="1" applyFont="1" applyFill="1" applyBorder="1" applyAlignment="1" applyProtection="1">
      <alignment horizontal="center" vertical="center"/>
    </xf>
    <xf numFmtId="171" fontId="36" fillId="21" borderId="58" xfId="4" applyNumberFormat="1" applyFont="1" applyFill="1" applyBorder="1" applyAlignment="1" applyProtection="1">
      <alignment horizontal="center" vertical="center"/>
    </xf>
    <xf numFmtId="169" fontId="36" fillId="22" borderId="58" xfId="4" applyFont="1" applyFill="1" applyBorder="1" applyAlignment="1" applyProtection="1">
      <alignment horizontal="center" vertical="center"/>
    </xf>
    <xf numFmtId="171" fontId="36" fillId="22" borderId="58" xfId="4" applyNumberFormat="1" applyFont="1" applyFill="1" applyBorder="1" applyAlignment="1" applyProtection="1">
      <alignment horizontal="center" vertical="center"/>
    </xf>
    <xf numFmtId="172" fontId="36" fillId="31" borderId="58" xfId="4" applyNumberFormat="1" applyFont="1" applyFill="1" applyBorder="1" applyAlignment="1" applyProtection="1">
      <alignment horizontal="center" vertical="center"/>
    </xf>
    <xf numFmtId="171" fontId="36" fillId="31" borderId="58" xfId="4" applyNumberFormat="1" applyFont="1" applyFill="1" applyBorder="1" applyAlignment="1" applyProtection="1">
      <alignment horizontal="center" vertical="center"/>
    </xf>
    <xf numFmtId="169" fontId="36" fillId="25" borderId="58" xfId="4" applyFont="1" applyFill="1" applyBorder="1" applyAlignment="1" applyProtection="1">
      <alignment horizontal="center" vertical="center"/>
    </xf>
    <xf numFmtId="171" fontId="36" fillId="25" borderId="58" xfId="4" applyNumberFormat="1" applyFont="1" applyFill="1" applyBorder="1" applyAlignment="1" applyProtection="1">
      <alignment horizontal="center" vertical="center"/>
    </xf>
    <xf numFmtId="172" fontId="36" fillId="25" borderId="58" xfId="4" applyNumberFormat="1" applyFont="1" applyFill="1" applyBorder="1" applyAlignment="1" applyProtection="1">
      <alignment horizontal="center" vertical="center"/>
    </xf>
    <xf numFmtId="172" fontId="36" fillId="26" borderId="58" xfId="4" applyNumberFormat="1" applyFont="1" applyFill="1" applyBorder="1" applyAlignment="1" applyProtection="1">
      <alignment horizontal="center" vertical="center"/>
    </xf>
    <xf numFmtId="171" fontId="36" fillId="26" borderId="58" xfId="4" applyNumberFormat="1" applyFont="1" applyFill="1" applyBorder="1" applyAlignment="1" applyProtection="1">
      <alignment horizontal="center" vertical="center"/>
    </xf>
    <xf numFmtId="169" fontId="36" fillId="28" borderId="58" xfId="4" applyFont="1" applyFill="1" applyBorder="1" applyAlignment="1" applyProtection="1">
      <alignment horizontal="center" vertical="center"/>
    </xf>
    <xf numFmtId="171" fontId="36" fillId="28" borderId="58" xfId="4" applyNumberFormat="1" applyFont="1" applyFill="1" applyBorder="1" applyAlignment="1" applyProtection="1">
      <alignment horizontal="center" vertical="center"/>
    </xf>
    <xf numFmtId="172" fontId="36" fillId="29" borderId="58" xfId="4" applyNumberFormat="1" applyFont="1" applyFill="1" applyBorder="1" applyAlignment="1" applyProtection="1">
      <alignment horizontal="center" vertical="center"/>
    </xf>
    <xf numFmtId="171" fontId="36" fillId="29" borderId="58" xfId="4" applyNumberFormat="1" applyFont="1" applyFill="1" applyBorder="1" applyAlignment="1" applyProtection="1">
      <alignment horizontal="center" vertical="center"/>
    </xf>
    <xf numFmtId="172" fontId="36" fillId="21" borderId="58" xfId="4" applyNumberFormat="1" applyFont="1" applyFill="1" applyBorder="1" applyAlignment="1" applyProtection="1">
      <alignment horizontal="center" vertical="center" wrapText="1"/>
    </xf>
    <xf numFmtId="171" fontId="36" fillId="21" borderId="58" xfId="4" applyNumberFormat="1" applyFont="1" applyFill="1" applyBorder="1" applyAlignment="1" applyProtection="1">
      <alignment horizontal="center" vertical="center" wrapText="1"/>
    </xf>
    <xf numFmtId="0" fontId="9" fillId="15" borderId="22" xfId="0" applyNumberFormat="1" applyFont="1" applyFill="1" applyBorder="1" applyAlignment="1">
      <alignment horizontal="center" vertical="center"/>
    </xf>
    <xf numFmtId="173" fontId="9" fillId="7" borderId="2" xfId="0" applyNumberFormat="1" applyFont="1" applyFill="1" applyBorder="1" applyAlignment="1">
      <alignment horizontal="center" vertical="center"/>
    </xf>
    <xf numFmtId="173" fontId="9" fillId="7" borderId="23" xfId="0" applyNumberFormat="1" applyFont="1" applyFill="1" applyBorder="1" applyAlignment="1">
      <alignment horizontal="center" vertical="center"/>
    </xf>
    <xf numFmtId="173" fontId="9" fillId="8" borderId="23" xfId="0" applyNumberFormat="1" applyFont="1" applyFill="1" applyBorder="1" applyAlignment="1">
      <alignment horizontal="center" vertical="center"/>
    </xf>
    <xf numFmtId="173" fontId="9" fillId="9" borderId="23" xfId="0" applyNumberFormat="1" applyFont="1" applyFill="1" applyBorder="1" applyAlignment="1">
      <alignment horizontal="center" vertical="center"/>
    </xf>
    <xf numFmtId="173" fontId="9" fillId="10" borderId="23" xfId="0" applyNumberFormat="1" applyFont="1" applyFill="1" applyBorder="1" applyAlignment="1">
      <alignment horizontal="center" vertical="center"/>
    </xf>
    <xf numFmtId="4" fontId="9" fillId="2" borderId="30" xfId="0" applyNumberFormat="1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4" fontId="9" fillId="2" borderId="44" xfId="0" applyNumberFormat="1" applyFont="1" applyFill="1" applyBorder="1" applyAlignment="1">
      <alignment horizontal="center" vertical="center"/>
    </xf>
    <xf numFmtId="4" fontId="9" fillId="3" borderId="44" xfId="0" applyNumberFormat="1" applyFont="1" applyFill="1" applyBorder="1" applyAlignment="1">
      <alignment horizontal="center" vertical="center"/>
    </xf>
    <xf numFmtId="4" fontId="9" fillId="5" borderId="44" xfId="0" applyNumberFormat="1" applyFont="1" applyFill="1" applyBorder="1" applyAlignment="1">
      <alignment horizontal="center" vertical="center"/>
    </xf>
    <xf numFmtId="4" fontId="9" fillId="7" borderId="44" xfId="0" applyNumberFormat="1" applyFont="1" applyFill="1" applyBorder="1" applyAlignment="1">
      <alignment horizontal="center" vertical="center"/>
    </xf>
    <xf numFmtId="0" fontId="9" fillId="5" borderId="44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49" fontId="0" fillId="32" borderId="0" xfId="0" applyNumberFormat="1" applyFill="1"/>
    <xf numFmtId="1" fontId="6" fillId="32" borderId="0" xfId="0" applyNumberFormat="1" applyFont="1" applyFill="1"/>
    <xf numFmtId="4" fontId="6" fillId="32" borderId="0" xfId="0" applyNumberFormat="1" applyFont="1" applyFill="1"/>
    <xf numFmtId="0" fontId="6" fillId="32" borderId="0" xfId="0" applyFont="1" applyFill="1"/>
    <xf numFmtId="49" fontId="0" fillId="32" borderId="0" xfId="0" applyNumberFormat="1" applyFont="1" applyFill="1"/>
    <xf numFmtId="1" fontId="0" fillId="32" borderId="0" xfId="0" applyNumberFormat="1" applyFont="1" applyFill="1"/>
    <xf numFmtId="4" fontId="0" fillId="32" borderId="0" xfId="0" applyNumberFormat="1" applyFont="1" applyFill="1"/>
    <xf numFmtId="0" fontId="0" fillId="32" borderId="0" xfId="0" applyFont="1" applyFill="1"/>
    <xf numFmtId="3" fontId="9" fillId="2" borderId="22" xfId="0" applyNumberFormat="1" applyFont="1" applyFill="1" applyBorder="1" applyAlignment="1">
      <alignment horizontal="center" vertical="center" wrapText="1"/>
    </xf>
    <xf numFmtId="4" fontId="9" fillId="5" borderId="25" xfId="0" applyNumberFormat="1" applyFont="1" applyFill="1" applyBorder="1" applyAlignment="1">
      <alignment horizontal="center" vertical="center"/>
    </xf>
    <xf numFmtId="4" fontId="9" fillId="7" borderId="25" xfId="0" applyNumberFormat="1" applyFont="1" applyFill="1" applyBorder="1" applyAlignment="1">
      <alignment horizontal="center" vertical="center"/>
    </xf>
    <xf numFmtId="3" fontId="9" fillId="9" borderId="25" xfId="0" applyNumberFormat="1" applyFont="1" applyFill="1" applyBorder="1" applyAlignment="1">
      <alignment horizontal="center" vertical="center"/>
    </xf>
    <xf numFmtId="4" fontId="9" fillId="9" borderId="25" xfId="0" applyNumberFormat="1" applyFont="1" applyFill="1" applyBorder="1" applyAlignment="1">
      <alignment horizontal="center" vertical="center"/>
    </xf>
    <xf numFmtId="3" fontId="20" fillId="0" borderId="16" xfId="0" applyNumberFormat="1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horizontal="center" vertical="center" wrapText="1"/>
    </xf>
    <xf numFmtId="1" fontId="9" fillId="2" borderId="49" xfId="0" applyNumberFormat="1" applyFont="1" applyFill="1" applyBorder="1" applyAlignment="1">
      <alignment horizontal="center" vertical="center" wrapText="1"/>
    </xf>
    <xf numFmtId="4" fontId="9" fillId="7" borderId="22" xfId="0" applyNumberFormat="1" applyFont="1" applyFill="1" applyBorder="1" applyAlignment="1">
      <alignment horizontal="center" vertical="center"/>
    </xf>
    <xf numFmtId="169" fontId="9" fillId="9" borderId="22" xfId="0" applyNumberFormat="1" applyFont="1" applyFill="1" applyBorder="1" applyAlignment="1">
      <alignment horizontal="center" vertical="center"/>
    </xf>
    <xf numFmtId="0" fontId="22" fillId="0" borderId="44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49" fontId="12" fillId="0" borderId="55" xfId="0" applyNumberFormat="1" applyFont="1" applyFill="1" applyBorder="1" applyAlignment="1">
      <alignment horizontal="center" vertical="center"/>
    </xf>
    <xf numFmtId="10" fontId="9" fillId="13" borderId="49" xfId="0" applyNumberFormat="1" applyFont="1" applyFill="1" applyBorder="1" applyAlignment="1">
      <alignment horizontal="center" vertical="center"/>
    </xf>
    <xf numFmtId="0" fontId="17" fillId="7" borderId="49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wrapText="1"/>
    </xf>
    <xf numFmtId="0" fontId="0" fillId="12" borderId="4" xfId="0" applyFont="1" applyFill="1" applyBorder="1" applyAlignment="1">
      <alignment horizontal="center" vertical="center"/>
    </xf>
    <xf numFmtId="0" fontId="0" fillId="12" borderId="6" xfId="0" applyFont="1" applyFill="1" applyBorder="1" applyAlignment="1">
      <alignment horizontal="center" vertical="center"/>
    </xf>
    <xf numFmtId="164" fontId="9" fillId="3" borderId="23" xfId="1" applyNumberFormat="1" applyFont="1" applyFill="1" applyBorder="1" applyAlignment="1">
      <alignment horizontal="center" vertical="center"/>
    </xf>
    <xf numFmtId="0" fontId="12" fillId="4" borderId="41" xfId="0" applyFont="1" applyFill="1" applyBorder="1" applyAlignment="1">
      <alignment horizontal="center" vertical="center" wrapText="1"/>
    </xf>
    <xf numFmtId="0" fontId="12" fillId="4" borderId="43" xfId="0" applyFont="1" applyFill="1" applyBorder="1" applyAlignment="1">
      <alignment horizontal="center" vertical="center" wrapText="1"/>
    </xf>
    <xf numFmtId="0" fontId="12" fillId="5" borderId="41" xfId="0" applyFont="1" applyFill="1" applyBorder="1" applyAlignment="1">
      <alignment horizontal="center" vertical="center" wrapText="1"/>
    </xf>
    <xf numFmtId="0" fontId="12" fillId="5" borderId="42" xfId="0" applyFont="1" applyFill="1" applyBorder="1" applyAlignment="1">
      <alignment horizontal="center" vertical="center" wrapText="1"/>
    </xf>
    <xf numFmtId="0" fontId="12" fillId="5" borderId="43" xfId="0" applyFont="1" applyFill="1" applyBorder="1" applyAlignment="1">
      <alignment horizontal="center" vertical="center" wrapText="1"/>
    </xf>
    <xf numFmtId="4" fontId="12" fillId="6" borderId="41" xfId="0" applyNumberFormat="1" applyFont="1" applyFill="1" applyBorder="1" applyAlignment="1">
      <alignment horizontal="center" vertical="center" wrapText="1"/>
    </xf>
    <xf numFmtId="4" fontId="12" fillId="6" borderId="43" xfId="0" applyNumberFormat="1" applyFont="1" applyFill="1" applyBorder="1" applyAlignment="1">
      <alignment horizontal="center" vertical="center" wrapText="1"/>
    </xf>
    <xf numFmtId="0" fontId="12" fillId="7" borderId="41" xfId="0" applyFont="1" applyFill="1" applyBorder="1" applyAlignment="1">
      <alignment horizontal="center" vertical="center" wrapText="1"/>
    </xf>
    <xf numFmtId="0" fontId="12" fillId="7" borderId="42" xfId="0" applyFont="1" applyFill="1" applyBorder="1" applyAlignment="1">
      <alignment horizontal="center" vertical="center" wrapText="1"/>
    </xf>
    <xf numFmtId="0" fontId="12" fillId="7" borderId="43" xfId="0" applyFont="1" applyFill="1" applyBorder="1" applyAlignment="1">
      <alignment horizontal="center" vertical="center" wrapText="1"/>
    </xf>
    <xf numFmtId="4" fontId="12" fillId="8" borderId="41" xfId="0" applyNumberFormat="1" applyFont="1" applyFill="1" applyBorder="1" applyAlignment="1">
      <alignment horizontal="center" vertical="center" wrapText="1"/>
    </xf>
    <xf numFmtId="4" fontId="12" fillId="8" borderId="43" xfId="0" applyNumberFormat="1" applyFont="1" applyFill="1" applyBorder="1" applyAlignment="1">
      <alignment horizontal="center" vertical="center" wrapText="1"/>
    </xf>
    <xf numFmtId="0" fontId="12" fillId="9" borderId="41" xfId="0" applyFont="1" applyFill="1" applyBorder="1" applyAlignment="1">
      <alignment horizontal="center" vertical="center" wrapText="1"/>
    </xf>
    <xf numFmtId="0" fontId="12" fillId="9" borderId="42" xfId="0" applyFont="1" applyFill="1" applyBorder="1" applyAlignment="1">
      <alignment horizontal="center" vertical="center" wrapText="1"/>
    </xf>
    <xf numFmtId="0" fontId="12" fillId="9" borderId="43" xfId="0" applyFont="1" applyFill="1" applyBorder="1" applyAlignment="1">
      <alignment horizontal="center" vertical="center" wrapText="1"/>
    </xf>
    <xf numFmtId="0" fontId="12" fillId="10" borderId="41" xfId="0" applyFont="1" applyFill="1" applyBorder="1" applyAlignment="1">
      <alignment horizontal="center" vertical="center" wrapText="1"/>
    </xf>
    <xf numFmtId="0" fontId="12" fillId="10" borderId="43" xfId="0" applyFont="1" applyFill="1" applyBorder="1" applyAlignment="1">
      <alignment horizontal="center" vertical="center" wrapText="1"/>
    </xf>
    <xf numFmtId="0" fontId="12" fillId="13" borderId="41" xfId="0" applyFont="1" applyFill="1" applyBorder="1" applyAlignment="1">
      <alignment horizontal="center" vertical="center" wrapText="1"/>
    </xf>
    <xf numFmtId="0" fontId="12" fillId="13" borderId="42" xfId="0" applyFont="1" applyFill="1" applyBorder="1" applyAlignment="1">
      <alignment horizontal="center" vertical="center" wrapText="1"/>
    </xf>
    <xf numFmtId="0" fontId="12" fillId="13" borderId="43" xfId="0" applyFont="1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center" vertical="center"/>
    </xf>
    <xf numFmtId="0" fontId="0" fillId="12" borderId="9" xfId="0" applyFont="1" applyFill="1" applyBorder="1" applyAlignment="1">
      <alignment horizontal="center" vertical="center"/>
    </xf>
    <xf numFmtId="165" fontId="14" fillId="12" borderId="51" xfId="0" applyNumberFormat="1" applyFont="1" applyFill="1" applyBorder="1" applyAlignment="1">
      <alignment horizontal="center" vertical="center" textRotation="90" wrapText="1"/>
    </xf>
    <xf numFmtId="165" fontId="14" fillId="12" borderId="52" xfId="0" applyNumberFormat="1" applyFont="1" applyFill="1" applyBorder="1" applyAlignment="1">
      <alignment horizontal="center" vertical="center" textRotation="90" wrapText="1"/>
    </xf>
    <xf numFmtId="0" fontId="11" fillId="0" borderId="6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top" wrapText="1"/>
    </xf>
    <xf numFmtId="0" fontId="21" fillId="0" borderId="34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1" fillId="0" borderId="36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37" xfId="0" applyFont="1" applyBorder="1" applyAlignment="1">
      <alignment horizontal="left" vertical="top" wrapText="1"/>
    </xf>
    <xf numFmtId="0" fontId="21" fillId="0" borderId="38" xfId="0" applyFont="1" applyBorder="1" applyAlignment="1">
      <alignment horizontal="left" vertical="top" wrapText="1"/>
    </xf>
    <xf numFmtId="0" fontId="21" fillId="0" borderId="39" xfId="0" applyFont="1" applyBorder="1" applyAlignment="1">
      <alignment horizontal="left" vertical="top" wrapText="1"/>
    </xf>
    <xf numFmtId="0" fontId="21" fillId="0" borderId="32" xfId="0" applyFont="1" applyBorder="1" applyAlignment="1">
      <alignment horizontal="left" vertical="top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9" fillId="12" borderId="15" xfId="0" applyFont="1" applyFill="1" applyBorder="1" applyAlignment="1">
      <alignment horizontal="center" vertical="center" wrapText="1"/>
    </xf>
    <xf numFmtId="0" fontId="9" fillId="12" borderId="16" xfId="0" applyFont="1" applyFill="1" applyBorder="1" applyAlignment="1">
      <alignment horizontal="center" vertical="center"/>
    </xf>
    <xf numFmtId="0" fontId="9" fillId="12" borderId="0" xfId="0" applyFont="1" applyFill="1" applyBorder="1" applyAlignment="1">
      <alignment horizontal="center" vertical="center" wrapText="1"/>
    </xf>
    <xf numFmtId="0" fontId="9" fillId="12" borderId="1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4" fontId="12" fillId="3" borderId="7" xfId="0" applyNumberFormat="1" applyFont="1" applyFill="1" applyBorder="1" applyAlignment="1">
      <alignment horizontal="center" vertical="center" wrapText="1"/>
    </xf>
    <xf numFmtId="4" fontId="9" fillId="3" borderId="9" xfId="0" applyNumberFormat="1" applyFont="1" applyFill="1" applyBorder="1" applyAlignment="1">
      <alignment horizontal="center" vertical="center" wrapText="1"/>
    </xf>
    <xf numFmtId="1" fontId="9" fillId="3" borderId="9" xfId="0" applyNumberFormat="1" applyFont="1" applyFill="1" applyBorder="1" applyAlignment="1">
      <alignment horizontal="center" vertical="center" wrapText="1"/>
    </xf>
    <xf numFmtId="4" fontId="9" fillId="3" borderId="8" xfId="0" applyNumberFormat="1" applyFont="1" applyFill="1" applyBorder="1" applyAlignment="1">
      <alignment horizontal="center" vertical="center" wrapText="1"/>
    </xf>
    <xf numFmtId="4" fontId="9" fillId="3" borderId="10" xfId="0" applyNumberFormat="1" applyFont="1" applyFill="1" applyBorder="1" applyAlignment="1">
      <alignment horizontal="center" vertical="center" wrapText="1"/>
    </xf>
    <xf numFmtId="4" fontId="9" fillId="3" borderId="0" xfId="0" applyNumberFormat="1" applyFont="1" applyFill="1" applyBorder="1" applyAlignment="1">
      <alignment horizontal="center" vertical="center" wrapText="1"/>
    </xf>
    <xf numFmtId="1" fontId="9" fillId="3" borderId="0" xfId="0" applyNumberFormat="1" applyFont="1" applyFill="1" applyBorder="1" applyAlignment="1">
      <alignment horizontal="center" vertical="center" wrapText="1"/>
    </xf>
    <xf numFmtId="4" fontId="9" fillId="3" borderId="11" xfId="0" applyNumberFormat="1" applyFont="1" applyFill="1" applyBorder="1" applyAlignment="1">
      <alignment horizontal="center" vertical="center" wrapText="1"/>
    </xf>
    <xf numFmtId="4" fontId="12" fillId="4" borderId="7" xfId="0" applyNumberFormat="1" applyFont="1" applyFill="1" applyBorder="1" applyAlignment="1">
      <alignment horizontal="center" vertical="center" wrapText="1"/>
    </xf>
    <xf numFmtId="4" fontId="9" fillId="4" borderId="8" xfId="0" applyNumberFormat="1" applyFont="1" applyFill="1" applyBorder="1" applyAlignment="1">
      <alignment horizontal="center" vertical="center" wrapText="1"/>
    </xf>
    <xf numFmtId="4" fontId="9" fillId="4" borderId="10" xfId="0" applyNumberFormat="1" applyFont="1" applyFill="1" applyBorder="1" applyAlignment="1">
      <alignment horizontal="center" vertical="center" wrapText="1"/>
    </xf>
    <xf numFmtId="4" fontId="9" fillId="4" borderId="11" xfId="0" applyNumberFormat="1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4" fontId="12" fillId="6" borderId="7" xfId="0" applyNumberFormat="1" applyFont="1" applyFill="1" applyBorder="1" applyAlignment="1">
      <alignment horizontal="center" vertical="center" wrapText="1"/>
    </xf>
    <xf numFmtId="4" fontId="12" fillId="6" borderId="8" xfId="0" applyNumberFormat="1" applyFont="1" applyFill="1" applyBorder="1" applyAlignment="1">
      <alignment horizontal="center" vertical="center" wrapText="1"/>
    </xf>
    <xf numFmtId="4" fontId="12" fillId="6" borderId="10" xfId="0" applyNumberFormat="1" applyFont="1" applyFill="1" applyBorder="1" applyAlignment="1">
      <alignment horizontal="center" vertical="center" wrapText="1"/>
    </xf>
    <xf numFmtId="4" fontId="12" fillId="6" borderId="11" xfId="0" applyNumberFormat="1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4" fontId="12" fillId="8" borderId="7" xfId="0" applyNumberFormat="1" applyFont="1" applyFill="1" applyBorder="1" applyAlignment="1">
      <alignment horizontal="center" vertical="center" wrapText="1"/>
    </xf>
    <xf numFmtId="4" fontId="9" fillId="8" borderId="8" xfId="0" applyNumberFormat="1" applyFont="1" applyFill="1" applyBorder="1" applyAlignment="1">
      <alignment horizontal="center" vertical="center" wrapText="1"/>
    </xf>
    <xf numFmtId="4" fontId="9" fillId="8" borderId="10" xfId="0" applyNumberFormat="1" applyFont="1" applyFill="1" applyBorder="1" applyAlignment="1">
      <alignment horizontal="center" vertical="center" wrapText="1"/>
    </xf>
    <xf numFmtId="4" fontId="9" fillId="8" borderId="11" xfId="0" applyNumberFormat="1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8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10" borderId="7" xfId="0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12" fillId="10" borderId="11" xfId="0" applyFont="1" applyFill="1" applyBorder="1" applyAlignment="1">
      <alignment horizontal="center" vertical="center" wrapText="1"/>
    </xf>
    <xf numFmtId="0" fontId="12" fillId="13" borderId="7" xfId="0" applyFont="1" applyFill="1" applyBorder="1" applyAlignment="1">
      <alignment horizontal="center" vertical="center" wrapText="1"/>
    </xf>
    <xf numFmtId="0" fontId="12" fillId="13" borderId="9" xfId="0" applyFont="1" applyFill="1" applyBorder="1" applyAlignment="1">
      <alignment horizontal="center" vertical="center" wrapText="1"/>
    </xf>
    <xf numFmtId="0" fontId="12" fillId="13" borderId="8" xfId="0" applyFont="1" applyFill="1" applyBorder="1" applyAlignment="1">
      <alignment horizontal="center" vertical="center" wrapText="1"/>
    </xf>
    <xf numFmtId="0" fontId="12" fillId="13" borderId="10" xfId="0" applyFont="1" applyFill="1" applyBorder="1" applyAlignment="1">
      <alignment horizontal="center" vertical="center" wrapText="1"/>
    </xf>
    <xf numFmtId="0" fontId="12" fillId="13" borderId="0" xfId="0" applyFont="1" applyFill="1" applyBorder="1" applyAlignment="1">
      <alignment horizontal="center" vertical="center" wrapText="1"/>
    </xf>
    <xf numFmtId="0" fontId="12" fillId="13" borderId="11" xfId="0" applyFont="1" applyFill="1" applyBorder="1" applyAlignment="1">
      <alignment horizontal="center" vertical="center" wrapText="1"/>
    </xf>
    <xf numFmtId="0" fontId="0" fillId="12" borderId="6" xfId="0" applyFont="1" applyFill="1" applyBorder="1" applyAlignment="1">
      <alignment horizontal="center" vertical="center"/>
    </xf>
    <xf numFmtId="165" fontId="14" fillId="12" borderId="8" xfId="0" applyNumberFormat="1" applyFont="1" applyFill="1" applyBorder="1" applyAlignment="1">
      <alignment horizontal="center" vertical="center" textRotation="90" wrapText="1"/>
    </xf>
    <xf numFmtId="165" fontId="14" fillId="12" borderId="11" xfId="0" applyNumberFormat="1" applyFont="1" applyFill="1" applyBorder="1" applyAlignment="1">
      <alignment horizontal="center" vertical="center" textRotation="90" wrapText="1"/>
    </xf>
    <xf numFmtId="165" fontId="14" fillId="12" borderId="14" xfId="0" applyNumberFormat="1" applyFont="1" applyFill="1" applyBorder="1" applyAlignment="1">
      <alignment horizontal="center" vertical="center" textRotation="90" wrapText="1"/>
    </xf>
    <xf numFmtId="165" fontId="14" fillId="12" borderId="7" xfId="0" applyNumberFormat="1" applyFont="1" applyFill="1" applyBorder="1" applyAlignment="1">
      <alignment horizontal="center" vertical="center" textRotation="90" wrapText="1"/>
    </xf>
    <xf numFmtId="165" fontId="14" fillId="12" borderId="10" xfId="0" applyNumberFormat="1" applyFont="1" applyFill="1" applyBorder="1" applyAlignment="1">
      <alignment horizontal="center" vertical="center" textRotation="90" wrapText="1"/>
    </xf>
    <xf numFmtId="165" fontId="14" fillId="12" borderId="12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top" wrapText="1"/>
    </xf>
    <xf numFmtId="1" fontId="0" fillId="0" borderId="34" xfId="0" applyNumberFormat="1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1" fontId="0" fillId="0" borderId="0" xfId="0" applyNumberFormat="1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1" fontId="0" fillId="0" borderId="39" xfId="0" applyNumberFormat="1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10" fillId="16" borderId="4" xfId="0" applyFont="1" applyFill="1" applyBorder="1" applyAlignment="1">
      <alignment horizontal="center" vertical="center"/>
    </xf>
    <xf numFmtId="0" fontId="10" fillId="16" borderId="5" xfId="0" applyFont="1" applyFill="1" applyBorder="1" applyAlignment="1">
      <alignment horizontal="center" vertical="center"/>
    </xf>
    <xf numFmtId="1" fontId="10" fillId="16" borderId="5" xfId="0" applyNumberFormat="1" applyFont="1" applyFill="1" applyBorder="1" applyAlignment="1">
      <alignment horizontal="center" vertical="center"/>
    </xf>
    <xf numFmtId="0" fontId="10" fillId="16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11" fillId="12" borderId="0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" fontId="11" fillId="0" borderId="9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12" borderId="17" xfId="0" applyFont="1" applyFill="1" applyBorder="1" applyAlignment="1">
      <alignment horizontal="center" vertical="center" wrapText="1"/>
    </xf>
    <xf numFmtId="0" fontId="9" fillId="12" borderId="22" xfId="0" applyFont="1" applyFill="1" applyBorder="1" applyAlignment="1">
      <alignment horizontal="center" vertical="center"/>
    </xf>
    <xf numFmtId="0" fontId="9" fillId="12" borderId="40" xfId="0" applyFont="1" applyFill="1" applyBorder="1" applyAlignment="1">
      <alignment horizontal="center" vertical="center" wrapText="1"/>
    </xf>
    <xf numFmtId="0" fontId="9" fillId="12" borderId="44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2" fillId="3" borderId="41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 wrapText="1"/>
    </xf>
    <xf numFmtId="1" fontId="12" fillId="3" borderId="42" xfId="0" applyNumberFormat="1" applyFont="1" applyFill="1" applyBorder="1" applyAlignment="1">
      <alignment horizontal="center" vertical="center" wrapText="1"/>
    </xf>
    <xf numFmtId="0" fontId="12" fillId="3" borderId="43" xfId="0" applyFont="1" applyFill="1" applyBorder="1" applyAlignment="1">
      <alignment horizontal="center" vertical="center" wrapText="1"/>
    </xf>
    <xf numFmtId="0" fontId="6" fillId="11" borderId="0" xfId="0" applyFont="1" applyFill="1" applyAlignment="1">
      <alignment horizontal="left"/>
    </xf>
    <xf numFmtId="1" fontId="6" fillId="11" borderId="0" xfId="0" applyNumberFormat="1" applyFont="1" applyFill="1" applyAlignment="1">
      <alignment horizontal="left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1" fontId="10" fillId="0" borderId="5" xfId="0" applyNumberFormat="1" applyFont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12" borderId="12" xfId="0" applyFont="1" applyFill="1" applyBorder="1" applyAlignment="1">
      <alignment horizontal="center" vertical="center" wrapText="1"/>
    </xf>
    <xf numFmtId="0" fontId="11" fillId="12" borderId="13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65" fontId="14" fillId="12" borderId="22" xfId="0" applyNumberFormat="1" applyFont="1" applyFill="1" applyBorder="1" applyAlignment="1">
      <alignment horizontal="center" vertical="center" textRotation="90" wrapText="1"/>
    </xf>
    <xf numFmtId="165" fontId="14" fillId="12" borderId="44" xfId="0" applyNumberFormat="1" applyFont="1" applyFill="1" applyBorder="1" applyAlignment="1">
      <alignment horizontal="center" vertical="center" textRotation="90" wrapText="1"/>
    </xf>
    <xf numFmtId="165" fontId="14" fillId="12" borderId="17" xfId="0" applyNumberFormat="1" applyFont="1" applyFill="1" applyBorder="1" applyAlignment="1">
      <alignment horizontal="center" vertical="center" textRotation="90" wrapText="1"/>
    </xf>
    <xf numFmtId="165" fontId="14" fillId="12" borderId="18" xfId="0" applyNumberFormat="1" applyFont="1" applyFill="1" applyBorder="1" applyAlignment="1">
      <alignment horizontal="center" vertical="center" textRotation="90" wrapText="1"/>
    </xf>
    <xf numFmtId="165" fontId="14" fillId="12" borderId="23" xfId="0" applyNumberFormat="1" applyFont="1" applyFill="1" applyBorder="1" applyAlignment="1">
      <alignment horizontal="center" vertical="center" textRotation="90" wrapText="1"/>
    </xf>
    <xf numFmtId="170" fontId="35" fillId="18" borderId="58" xfId="2" applyNumberFormat="1" applyFont="1" applyFill="1" applyBorder="1" applyAlignment="1" applyProtection="1">
      <alignment horizontal="center" vertical="center" textRotation="90" wrapText="1"/>
    </xf>
    <xf numFmtId="0" fontId="15" fillId="0" borderId="33" xfId="0" applyFont="1" applyBorder="1" applyAlignment="1">
      <alignment horizontal="left" vertical="top" wrapText="1"/>
    </xf>
    <xf numFmtId="0" fontId="28" fillId="0" borderId="33" xfId="0" applyFont="1" applyBorder="1" applyAlignment="1">
      <alignment horizontal="left" vertical="top" wrapText="1"/>
    </xf>
    <xf numFmtId="1" fontId="0" fillId="0" borderId="0" xfId="0" applyNumberFormat="1" applyAlignment="1"/>
    <xf numFmtId="0" fontId="27" fillId="0" borderId="34" xfId="0" applyFont="1" applyBorder="1" applyAlignment="1">
      <alignment horizontal="left" vertical="top" wrapText="1"/>
    </xf>
    <xf numFmtId="0" fontId="27" fillId="0" borderId="35" xfId="0" applyFont="1" applyBorder="1" applyAlignment="1">
      <alignment horizontal="left" vertical="top" wrapText="1"/>
    </xf>
    <xf numFmtId="0" fontId="27" fillId="0" borderId="36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37" xfId="0" applyFont="1" applyBorder="1" applyAlignment="1">
      <alignment horizontal="left" vertical="top" wrapText="1"/>
    </xf>
    <xf numFmtId="0" fontId="27" fillId="0" borderId="38" xfId="0" applyFont="1" applyBorder="1" applyAlignment="1">
      <alignment horizontal="left" vertical="top" wrapText="1"/>
    </xf>
    <xf numFmtId="0" fontId="27" fillId="0" borderId="39" xfId="0" applyFont="1" applyBorder="1" applyAlignment="1">
      <alignment horizontal="left" vertical="top" wrapText="1"/>
    </xf>
    <xf numFmtId="0" fontId="27" fillId="0" borderId="32" xfId="0" applyFont="1" applyBorder="1" applyAlignment="1">
      <alignment horizontal="left" vertical="top" wrapText="1"/>
    </xf>
    <xf numFmtId="165" fontId="14" fillId="12" borderId="31" xfId="0" applyNumberFormat="1" applyFont="1" applyFill="1" applyBorder="1" applyAlignment="1">
      <alignment horizontal="center" vertical="center" textRotation="90" wrapText="1"/>
    </xf>
    <xf numFmtId="0" fontId="14" fillId="32" borderId="0" xfId="0" applyFont="1" applyFill="1" applyAlignment="1">
      <alignment horizontal="center" vertical="center"/>
    </xf>
    <xf numFmtId="0" fontId="14" fillId="32" borderId="13" xfId="0" applyFont="1" applyFill="1" applyBorder="1" applyAlignment="1">
      <alignment horizontal="center" vertical="center"/>
    </xf>
    <xf numFmtId="165" fontId="14" fillId="12" borderId="25" xfId="0" applyNumberFormat="1" applyFont="1" applyFill="1" applyBorder="1" applyAlignment="1">
      <alignment horizontal="center" vertical="center" textRotation="90" wrapText="1"/>
    </xf>
    <xf numFmtId="165" fontId="14" fillId="12" borderId="54" xfId="0" applyNumberFormat="1" applyFont="1" applyFill="1" applyBorder="1" applyAlignment="1">
      <alignment horizontal="center" vertical="center" textRotation="90" wrapText="1"/>
    </xf>
    <xf numFmtId="165" fontId="14" fillId="12" borderId="49" xfId="0" applyNumberFormat="1" applyFont="1" applyFill="1" applyBorder="1" applyAlignment="1">
      <alignment horizontal="center" vertical="center" textRotation="90" wrapText="1"/>
    </xf>
    <xf numFmtId="4" fontId="2" fillId="8" borderId="2" xfId="0" applyNumberFormat="1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4" fontId="2" fillId="6" borderId="2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</cellXfs>
  <cellStyles count="5">
    <cellStyle name="Dziesiętny" xfId="1" builtinId="3"/>
    <cellStyle name="Excel Built-in Normal" xfId="2"/>
    <cellStyle name="Excel Built-in Normal 1" xfId="4"/>
    <cellStyle name="Excel Built-in Normal 2" xfId="3"/>
    <cellStyle name="Normalny" xfId="0" builtinId="0"/>
  </cellStyles>
  <dxfs count="3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6611"/>
  <sheetViews>
    <sheetView tabSelected="1" topLeftCell="P2482" zoomScale="40" zoomScaleNormal="40" workbookViewId="0">
      <selection activeCell="A1281" sqref="A1281:Q1289"/>
    </sheetView>
  </sheetViews>
  <sheetFormatPr defaultColWidth="23.7109375" defaultRowHeight="15" x14ac:dyDescent="0.25"/>
  <cols>
    <col min="1" max="1" width="11.85546875" style="28" customWidth="1"/>
    <col min="2" max="2" width="57.42578125" style="4" customWidth="1"/>
    <col min="3" max="3" width="27.28515625" style="4" customWidth="1"/>
    <col min="4" max="4" width="25.85546875" style="4" customWidth="1"/>
    <col min="5" max="5" width="23.7109375" style="4"/>
    <col min="6" max="6" width="27.28515625" style="31" customWidth="1"/>
    <col min="7" max="7" width="23.7109375" style="4"/>
    <col min="8" max="8" width="23.7109375" style="31"/>
    <col min="9" max="9" width="23.7109375" style="32"/>
    <col min="10" max="10" width="23.7109375" style="31"/>
    <col min="11" max="11" width="23.7109375" style="32"/>
    <col min="12" max="12" width="23.7109375" style="31"/>
    <col min="13" max="13" width="23.7109375" style="32"/>
    <col min="14" max="14" width="23.7109375" style="31"/>
    <col min="15" max="15" width="23.7109375" style="4"/>
    <col min="16" max="16" width="23.7109375" style="31"/>
    <col min="17" max="17" width="23.7109375" style="4"/>
    <col min="18" max="18" width="23.7109375" style="31"/>
    <col min="19" max="19" width="23.7109375" style="32"/>
    <col min="20" max="20" width="23.7109375" style="31"/>
    <col min="21" max="21" width="23.7109375" style="4"/>
    <col min="22" max="23" width="23.7109375" style="31"/>
    <col min="24" max="24" width="23.7109375" style="32"/>
    <col min="25" max="26" width="23.7109375" style="31"/>
    <col min="27" max="27" width="23.7109375" style="32"/>
    <col min="28" max="32" width="23.7109375" style="4"/>
    <col min="33" max="33" width="23.7109375" style="32"/>
    <col min="34" max="34" width="36.5703125" style="4" customWidth="1"/>
    <col min="35" max="16384" width="23.7109375" style="4"/>
  </cols>
  <sheetData>
    <row r="2" spans="1:38" ht="18.75" x14ac:dyDescent="0.3">
      <c r="B2" s="29" t="s">
        <v>195</v>
      </c>
      <c r="C2" s="29"/>
      <c r="D2" s="29"/>
      <c r="E2" s="29"/>
      <c r="F2" s="30"/>
      <c r="G2" s="29"/>
    </row>
    <row r="3" spans="1:38" ht="26.25" x14ac:dyDescent="0.4">
      <c r="A3" s="33"/>
      <c r="B3" s="34" t="s">
        <v>196</v>
      </c>
      <c r="C3" s="34"/>
      <c r="D3" s="34"/>
      <c r="E3" s="34"/>
      <c r="F3" s="35"/>
      <c r="G3" s="34"/>
      <c r="H3" s="35"/>
      <c r="I3" s="36"/>
      <c r="J3" s="35"/>
      <c r="K3" s="36"/>
      <c r="L3" s="35"/>
      <c r="M3" s="36"/>
      <c r="N3" s="35"/>
      <c r="O3" s="34"/>
      <c r="P3" s="35"/>
      <c r="Q3" s="34"/>
      <c r="R3" s="35"/>
      <c r="S3" s="36"/>
      <c r="T3" s="35"/>
      <c r="U3" s="34"/>
      <c r="V3" s="35"/>
      <c r="W3" s="35"/>
      <c r="X3" s="36"/>
      <c r="Y3" s="35"/>
      <c r="Z3" s="35"/>
      <c r="AA3" s="36"/>
      <c r="AB3" s="34"/>
      <c r="AC3" s="34"/>
      <c r="AD3" s="34"/>
      <c r="AE3" s="34"/>
      <c r="AF3" s="34"/>
      <c r="AG3" s="36"/>
      <c r="AH3" s="34"/>
      <c r="AI3" s="34"/>
      <c r="AJ3" s="34"/>
      <c r="AK3" s="34"/>
      <c r="AL3" s="34"/>
    </row>
    <row r="4" spans="1:38" ht="21.75" thickBot="1" x14ac:dyDescent="0.4">
      <c r="B4" s="37"/>
      <c r="C4" s="37"/>
      <c r="D4" s="37"/>
      <c r="E4" s="37"/>
      <c r="F4" s="38"/>
      <c r="G4" s="37"/>
      <c r="H4" s="38"/>
      <c r="I4" s="39"/>
      <c r="J4" s="38"/>
      <c r="K4" s="39"/>
      <c r="L4" s="38"/>
    </row>
    <row r="5" spans="1:38" ht="27" customHeight="1" thickBot="1" x14ac:dyDescent="0.3">
      <c r="A5" s="732" t="s">
        <v>330</v>
      </c>
      <c r="B5" s="733"/>
      <c r="C5" s="733"/>
      <c r="D5" s="733"/>
      <c r="E5" s="733"/>
      <c r="F5" s="733"/>
      <c r="G5" s="733"/>
      <c r="H5" s="733"/>
      <c r="I5" s="733"/>
      <c r="J5" s="733"/>
      <c r="K5" s="734"/>
      <c r="L5" s="733"/>
      <c r="M5" s="733"/>
      <c r="N5" s="733"/>
      <c r="O5" s="733"/>
      <c r="P5" s="733"/>
      <c r="Q5" s="733"/>
      <c r="R5" s="733"/>
      <c r="S5" s="733"/>
      <c r="T5" s="733"/>
      <c r="U5" s="733"/>
      <c r="V5" s="733"/>
      <c r="W5" s="733"/>
      <c r="X5" s="733"/>
      <c r="Y5" s="733"/>
      <c r="Z5" s="733"/>
      <c r="AA5" s="733"/>
      <c r="AB5" s="733"/>
      <c r="AC5" s="733"/>
      <c r="AD5" s="733"/>
      <c r="AE5" s="733"/>
      <c r="AF5" s="733"/>
      <c r="AG5" s="733"/>
      <c r="AH5" s="733"/>
      <c r="AI5" s="733"/>
      <c r="AJ5" s="733"/>
      <c r="AK5" s="733"/>
      <c r="AL5" s="40"/>
    </row>
    <row r="6" spans="1:38" ht="33.75" customHeight="1" x14ac:dyDescent="0.25">
      <c r="A6" s="735" t="s">
        <v>8</v>
      </c>
      <c r="B6" s="736"/>
      <c r="C6" s="706" t="s">
        <v>197</v>
      </c>
      <c r="D6" s="707"/>
      <c r="E6" s="710" t="s">
        <v>198</v>
      </c>
      <c r="F6" s="711"/>
      <c r="G6" s="711"/>
      <c r="H6" s="711"/>
      <c r="I6" s="711"/>
      <c r="J6" s="711"/>
      <c r="K6" s="712"/>
      <c r="L6" s="711"/>
      <c r="M6" s="711"/>
      <c r="N6" s="743"/>
      <c r="O6" s="613" t="s">
        <v>199</v>
      </c>
      <c r="P6" s="614"/>
      <c r="Q6" s="614"/>
      <c r="R6" s="614"/>
      <c r="S6" s="614"/>
      <c r="T6" s="614"/>
      <c r="U6" s="614"/>
      <c r="V6" s="614"/>
      <c r="W6" s="614"/>
      <c r="X6" s="614"/>
      <c r="Y6" s="614"/>
      <c r="Z6" s="614"/>
      <c r="AA6" s="614"/>
      <c r="AB6" s="614"/>
      <c r="AC6" s="614"/>
      <c r="AD6" s="614"/>
      <c r="AE6" s="614"/>
      <c r="AF6" s="614"/>
      <c r="AG6" s="614"/>
      <c r="AH6" s="614"/>
      <c r="AI6" s="614"/>
      <c r="AJ6" s="614"/>
      <c r="AK6" s="614"/>
      <c r="AL6" s="615"/>
    </row>
    <row r="7" spans="1:38" ht="51" customHeight="1" thickBot="1" x14ac:dyDescent="0.3">
      <c r="A7" s="737"/>
      <c r="B7" s="738"/>
      <c r="C7" s="741"/>
      <c r="D7" s="742"/>
      <c r="E7" s="744"/>
      <c r="F7" s="745"/>
      <c r="G7" s="745"/>
      <c r="H7" s="745"/>
      <c r="I7" s="745"/>
      <c r="J7" s="745"/>
      <c r="K7" s="746"/>
      <c r="L7" s="745"/>
      <c r="M7" s="745"/>
      <c r="N7" s="747"/>
      <c r="O7" s="616"/>
      <c r="P7" s="617"/>
      <c r="Q7" s="617"/>
      <c r="R7" s="617"/>
      <c r="S7" s="617"/>
      <c r="T7" s="617"/>
      <c r="U7" s="617"/>
      <c r="V7" s="617"/>
      <c r="W7" s="617"/>
      <c r="X7" s="617"/>
      <c r="Y7" s="617"/>
      <c r="Z7" s="617"/>
      <c r="AA7" s="617"/>
      <c r="AB7" s="617"/>
      <c r="AC7" s="617"/>
      <c r="AD7" s="617"/>
      <c r="AE7" s="617"/>
      <c r="AF7" s="617"/>
      <c r="AG7" s="617"/>
      <c r="AH7" s="617"/>
      <c r="AI7" s="617"/>
      <c r="AJ7" s="617"/>
      <c r="AK7" s="617"/>
      <c r="AL7" s="618"/>
    </row>
    <row r="8" spans="1:38" ht="75" customHeight="1" x14ac:dyDescent="0.25">
      <c r="A8" s="737"/>
      <c r="B8" s="738"/>
      <c r="C8" s="619" t="s">
        <v>200</v>
      </c>
      <c r="D8" s="621" t="s">
        <v>201</v>
      </c>
      <c r="E8" s="623" t="s">
        <v>0</v>
      </c>
      <c r="F8" s="624"/>
      <c r="G8" s="624"/>
      <c r="H8" s="625"/>
      <c r="I8" s="629" t="s">
        <v>1</v>
      </c>
      <c r="J8" s="630"/>
      <c r="K8" s="631"/>
      <c r="L8" s="632"/>
      <c r="M8" s="637" t="s">
        <v>2</v>
      </c>
      <c r="N8" s="638"/>
      <c r="O8" s="641" t="s">
        <v>202</v>
      </c>
      <c r="P8" s="642"/>
      <c r="Q8" s="642"/>
      <c r="R8" s="642"/>
      <c r="S8" s="645" t="s">
        <v>2</v>
      </c>
      <c r="T8" s="646"/>
      <c r="U8" s="649" t="s">
        <v>203</v>
      </c>
      <c r="V8" s="650"/>
      <c r="W8" s="650"/>
      <c r="X8" s="650"/>
      <c r="Y8" s="650"/>
      <c r="Z8" s="651"/>
      <c r="AA8" s="655" t="s">
        <v>2</v>
      </c>
      <c r="AB8" s="656"/>
      <c r="AC8" s="659" t="s">
        <v>5</v>
      </c>
      <c r="AD8" s="660"/>
      <c r="AE8" s="660"/>
      <c r="AF8" s="661"/>
      <c r="AG8" s="665" t="s">
        <v>2</v>
      </c>
      <c r="AH8" s="666"/>
      <c r="AI8" s="669" t="s">
        <v>204</v>
      </c>
      <c r="AJ8" s="670"/>
      <c r="AK8" s="670"/>
      <c r="AL8" s="671"/>
    </row>
    <row r="9" spans="1:38" ht="75" customHeight="1" thickBot="1" x14ac:dyDescent="0.3">
      <c r="A9" s="737"/>
      <c r="B9" s="738"/>
      <c r="C9" s="619"/>
      <c r="D9" s="621"/>
      <c r="E9" s="626"/>
      <c r="F9" s="627"/>
      <c r="G9" s="627"/>
      <c r="H9" s="628"/>
      <c r="I9" s="633"/>
      <c r="J9" s="634"/>
      <c r="K9" s="635"/>
      <c r="L9" s="636"/>
      <c r="M9" s="639"/>
      <c r="N9" s="640"/>
      <c r="O9" s="643"/>
      <c r="P9" s="644"/>
      <c r="Q9" s="644"/>
      <c r="R9" s="644"/>
      <c r="S9" s="647"/>
      <c r="T9" s="648"/>
      <c r="U9" s="652"/>
      <c r="V9" s="653"/>
      <c r="W9" s="653"/>
      <c r="X9" s="653"/>
      <c r="Y9" s="653"/>
      <c r="Z9" s="654"/>
      <c r="AA9" s="657"/>
      <c r="AB9" s="658"/>
      <c r="AC9" s="662"/>
      <c r="AD9" s="663"/>
      <c r="AE9" s="663"/>
      <c r="AF9" s="664"/>
      <c r="AG9" s="667"/>
      <c r="AH9" s="668"/>
      <c r="AI9" s="672"/>
      <c r="AJ9" s="673"/>
      <c r="AK9" s="673"/>
      <c r="AL9" s="674"/>
    </row>
    <row r="10" spans="1:38" ht="139.5" customHeight="1" thickBot="1" x14ac:dyDescent="0.3">
      <c r="A10" s="739"/>
      <c r="B10" s="740"/>
      <c r="C10" s="620"/>
      <c r="D10" s="622"/>
      <c r="E10" s="41" t="s">
        <v>15</v>
      </c>
      <c r="F10" s="42" t="s">
        <v>205</v>
      </c>
      <c r="G10" s="41" t="s">
        <v>206</v>
      </c>
      <c r="H10" s="42" t="s">
        <v>14</v>
      </c>
      <c r="I10" s="43" t="s">
        <v>15</v>
      </c>
      <c r="J10" s="44" t="s">
        <v>207</v>
      </c>
      <c r="K10" s="43" t="s">
        <v>17</v>
      </c>
      <c r="L10" s="44" t="s">
        <v>208</v>
      </c>
      <c r="M10" s="45" t="s">
        <v>19</v>
      </c>
      <c r="N10" s="46" t="s">
        <v>20</v>
      </c>
      <c r="O10" s="47" t="s">
        <v>209</v>
      </c>
      <c r="P10" s="48" t="s">
        <v>210</v>
      </c>
      <c r="Q10" s="47" t="s">
        <v>211</v>
      </c>
      <c r="R10" s="48" t="s">
        <v>212</v>
      </c>
      <c r="S10" s="49" t="s">
        <v>213</v>
      </c>
      <c r="T10" s="50" t="s">
        <v>214</v>
      </c>
      <c r="U10" s="51" t="s">
        <v>209</v>
      </c>
      <c r="V10" s="52" t="s">
        <v>215</v>
      </c>
      <c r="W10" s="53" t="s">
        <v>216</v>
      </c>
      <c r="X10" s="54" t="s">
        <v>211</v>
      </c>
      <c r="Y10" s="52" t="s">
        <v>217</v>
      </c>
      <c r="Z10" s="53" t="s">
        <v>218</v>
      </c>
      <c r="AA10" s="55" t="s">
        <v>219</v>
      </c>
      <c r="AB10" s="56" t="s">
        <v>220</v>
      </c>
      <c r="AC10" s="57" t="s">
        <v>209</v>
      </c>
      <c r="AD10" s="58" t="s">
        <v>210</v>
      </c>
      <c r="AE10" s="57" t="s">
        <v>211</v>
      </c>
      <c r="AF10" s="58" t="s">
        <v>212</v>
      </c>
      <c r="AG10" s="59" t="s">
        <v>221</v>
      </c>
      <c r="AH10" s="60" t="s">
        <v>222</v>
      </c>
      <c r="AI10" s="61" t="s">
        <v>223</v>
      </c>
      <c r="AJ10" s="62" t="s">
        <v>224</v>
      </c>
      <c r="AK10" s="63" t="s">
        <v>225</v>
      </c>
      <c r="AL10" s="64" t="s">
        <v>226</v>
      </c>
    </row>
    <row r="11" spans="1:38" ht="38.25" customHeight="1" thickBot="1" x14ac:dyDescent="0.3">
      <c r="A11" s="598" t="s">
        <v>227</v>
      </c>
      <c r="B11" s="675"/>
      <c r="C11" s="65" t="s">
        <v>228</v>
      </c>
      <c r="D11" s="575" t="s">
        <v>229</v>
      </c>
      <c r="E11" s="65" t="s">
        <v>230</v>
      </c>
      <c r="F11" s="66" t="s">
        <v>231</v>
      </c>
      <c r="G11" s="65" t="s">
        <v>232</v>
      </c>
      <c r="H11" s="66" t="s">
        <v>233</v>
      </c>
      <c r="I11" s="67" t="s">
        <v>234</v>
      </c>
      <c r="J11" s="66" t="s">
        <v>235</v>
      </c>
      <c r="K11" s="67" t="s">
        <v>236</v>
      </c>
      <c r="L11" s="66" t="s">
        <v>237</v>
      </c>
      <c r="M11" s="65" t="s">
        <v>238</v>
      </c>
      <c r="N11" s="66" t="s">
        <v>239</v>
      </c>
      <c r="O11" s="65" t="s">
        <v>240</v>
      </c>
      <c r="P11" s="66" t="s">
        <v>241</v>
      </c>
      <c r="Q11" s="65" t="s">
        <v>242</v>
      </c>
      <c r="R11" s="66" t="s">
        <v>243</v>
      </c>
      <c r="S11" s="65" t="s">
        <v>244</v>
      </c>
      <c r="T11" s="66" t="s">
        <v>245</v>
      </c>
      <c r="U11" s="65" t="s">
        <v>246</v>
      </c>
      <c r="V11" s="68" t="s">
        <v>247</v>
      </c>
      <c r="W11" s="66" t="s">
        <v>248</v>
      </c>
      <c r="X11" s="575" t="s">
        <v>249</v>
      </c>
      <c r="Y11" s="66" t="s">
        <v>250</v>
      </c>
      <c r="Z11" s="66" t="s">
        <v>251</v>
      </c>
      <c r="AA11" s="65" t="s">
        <v>252</v>
      </c>
      <c r="AB11" s="65" t="s">
        <v>253</v>
      </c>
      <c r="AC11" s="65" t="s">
        <v>254</v>
      </c>
      <c r="AD11" s="65" t="s">
        <v>255</v>
      </c>
      <c r="AE11" s="65" t="s">
        <v>256</v>
      </c>
      <c r="AF11" s="65" t="s">
        <v>257</v>
      </c>
      <c r="AG11" s="65" t="s">
        <v>258</v>
      </c>
      <c r="AH11" s="65" t="s">
        <v>259</v>
      </c>
      <c r="AI11" s="65" t="s">
        <v>260</v>
      </c>
      <c r="AJ11" s="575" t="s">
        <v>261</v>
      </c>
      <c r="AK11" s="65" t="s">
        <v>262</v>
      </c>
      <c r="AL11" s="576" t="s">
        <v>263</v>
      </c>
    </row>
    <row r="12" spans="1:38" ht="99" customHeight="1" x14ac:dyDescent="0.25">
      <c r="A12" s="69">
        <v>1</v>
      </c>
      <c r="B12" s="70" t="s">
        <v>264</v>
      </c>
      <c r="C12" s="676">
        <f>N25</f>
        <v>1830230.2200000002</v>
      </c>
      <c r="D12" s="679">
        <f>C12-AH25</f>
        <v>174101.56000000006</v>
      </c>
      <c r="E12" s="71"/>
      <c r="F12" s="72"/>
      <c r="G12" s="71"/>
      <c r="H12" s="72"/>
      <c r="I12" s="73"/>
      <c r="J12" s="72"/>
      <c r="K12" s="73"/>
      <c r="L12" s="72"/>
      <c r="M12" s="71"/>
      <c r="N12" s="72"/>
      <c r="O12" s="71"/>
      <c r="P12" s="72"/>
      <c r="Q12" s="71"/>
      <c r="R12" s="72"/>
      <c r="S12" s="71"/>
      <c r="T12" s="72"/>
      <c r="U12" s="71"/>
      <c r="V12" s="74"/>
      <c r="W12" s="72"/>
      <c r="X12" s="71"/>
      <c r="Y12" s="74"/>
      <c r="Z12" s="72"/>
      <c r="AA12" s="71"/>
      <c r="AB12" s="72"/>
      <c r="AC12" s="71"/>
      <c r="AD12" s="72"/>
      <c r="AE12" s="71"/>
      <c r="AF12" s="72"/>
      <c r="AG12" s="71"/>
      <c r="AH12" s="72"/>
      <c r="AI12" s="75"/>
      <c r="AJ12" s="76"/>
      <c r="AK12" s="77"/>
      <c r="AL12" s="78"/>
    </row>
    <row r="13" spans="1:38" ht="87" customHeight="1" x14ac:dyDescent="0.25">
      <c r="A13" s="79">
        <v>2</v>
      </c>
      <c r="B13" s="80" t="s">
        <v>40</v>
      </c>
      <c r="C13" s="677"/>
      <c r="D13" s="680"/>
      <c r="E13" s="71"/>
      <c r="F13" s="72"/>
      <c r="G13" s="71"/>
      <c r="H13" s="72"/>
      <c r="I13" s="73"/>
      <c r="J13" s="72"/>
      <c r="K13" s="73"/>
      <c r="L13" s="72"/>
      <c r="M13" s="71"/>
      <c r="N13" s="72"/>
      <c r="O13" s="71"/>
      <c r="P13" s="72"/>
      <c r="Q13" s="71"/>
      <c r="R13" s="72"/>
      <c r="S13" s="71"/>
      <c r="T13" s="72"/>
      <c r="U13" s="71"/>
      <c r="V13" s="74"/>
      <c r="W13" s="72"/>
      <c r="X13" s="71"/>
      <c r="Y13" s="74"/>
      <c r="Z13" s="72"/>
      <c r="AA13" s="71"/>
      <c r="AB13" s="72"/>
      <c r="AC13" s="71"/>
      <c r="AD13" s="72"/>
      <c r="AE13" s="71"/>
      <c r="AF13" s="72"/>
      <c r="AG13" s="71"/>
      <c r="AH13" s="72"/>
      <c r="AI13" s="75"/>
      <c r="AJ13" s="76"/>
      <c r="AK13" s="77"/>
      <c r="AL13" s="78"/>
    </row>
    <row r="14" spans="1:38" ht="85.5" customHeight="1" x14ac:dyDescent="0.25">
      <c r="A14" s="79">
        <v>3</v>
      </c>
      <c r="B14" s="80" t="s">
        <v>135</v>
      </c>
      <c r="C14" s="677"/>
      <c r="D14" s="680"/>
      <c r="E14" s="81"/>
      <c r="F14" s="82"/>
      <c r="G14" s="83"/>
      <c r="H14" s="84"/>
      <c r="I14" s="85"/>
      <c r="J14" s="86"/>
      <c r="K14" s="85"/>
      <c r="L14" s="86"/>
      <c r="M14" s="87"/>
      <c r="N14" s="88"/>
      <c r="O14" s="89"/>
      <c r="P14" s="90"/>
      <c r="Q14" s="89"/>
      <c r="R14" s="90"/>
      <c r="S14" s="91"/>
      <c r="T14" s="92"/>
      <c r="U14" s="93"/>
      <c r="V14" s="94"/>
      <c r="W14" s="95"/>
      <c r="X14" s="96"/>
      <c r="Y14" s="94"/>
      <c r="Z14" s="95"/>
      <c r="AA14" s="97"/>
      <c r="AB14" s="98"/>
      <c r="AC14" s="99"/>
      <c r="AD14" s="100"/>
      <c r="AE14" s="99"/>
      <c r="AF14" s="100"/>
      <c r="AG14" s="101"/>
      <c r="AH14" s="102"/>
      <c r="AI14" s="103"/>
      <c r="AJ14" s="104"/>
      <c r="AK14" s="77"/>
      <c r="AL14" s="105"/>
    </row>
    <row r="15" spans="1:38" ht="101.25" customHeight="1" x14ac:dyDescent="0.25">
      <c r="A15" s="79">
        <v>4</v>
      </c>
      <c r="B15" s="80" t="s">
        <v>117</v>
      </c>
      <c r="C15" s="677"/>
      <c r="D15" s="680"/>
      <c r="E15" s="106">
        <v>4</v>
      </c>
      <c r="F15" s="107">
        <v>129178.27</v>
      </c>
      <c r="G15" s="83">
        <v>1</v>
      </c>
      <c r="H15" s="84">
        <v>31600</v>
      </c>
      <c r="I15" s="108">
        <v>1</v>
      </c>
      <c r="J15" s="86">
        <v>40000</v>
      </c>
      <c r="K15" s="85">
        <v>0</v>
      </c>
      <c r="L15" s="86">
        <v>0</v>
      </c>
      <c r="M15" s="87">
        <f>SUM(I15,K15)</f>
        <v>1</v>
      </c>
      <c r="N15" s="88">
        <f>SUM(J15,L15)</f>
        <v>40000</v>
      </c>
      <c r="O15" s="89">
        <v>0</v>
      </c>
      <c r="P15" s="90">
        <v>0</v>
      </c>
      <c r="Q15" s="89">
        <v>0</v>
      </c>
      <c r="R15" s="90">
        <v>0</v>
      </c>
      <c r="S15" s="91">
        <f>SUM(O15,Q15)</f>
        <v>0</v>
      </c>
      <c r="T15" s="92">
        <f>SUM(P15,R15)</f>
        <v>0</v>
      </c>
      <c r="U15" s="93">
        <v>0</v>
      </c>
      <c r="V15" s="94">
        <v>0</v>
      </c>
      <c r="W15" s="95">
        <v>0</v>
      </c>
      <c r="X15" s="96">
        <v>0</v>
      </c>
      <c r="Y15" s="94">
        <v>0</v>
      </c>
      <c r="Z15" s="95">
        <v>0</v>
      </c>
      <c r="AA15" s="97">
        <f>SUM(U15,X15)</f>
        <v>0</v>
      </c>
      <c r="AB15" s="98">
        <f>SUM(W15,Z15)</f>
        <v>0</v>
      </c>
      <c r="AC15" s="99">
        <v>1</v>
      </c>
      <c r="AD15" s="100">
        <v>39999.269999999997</v>
      </c>
      <c r="AE15" s="99">
        <v>0</v>
      </c>
      <c r="AF15" s="100">
        <v>0</v>
      </c>
      <c r="AG15" s="101">
        <f>SUM(AC15,AE15)</f>
        <v>1</v>
      </c>
      <c r="AH15" s="102">
        <f>SUM(AD15,AF15,AB15)</f>
        <v>39999.269999999997</v>
      </c>
      <c r="AI15" s="103">
        <f>IFERROR(AD15/(C12-AH19),0)</f>
        <v>2.5037395911073256E-2</v>
      </c>
      <c r="AJ15" s="104">
        <f>IFERROR(AF15/(C12-AH19),0)</f>
        <v>0</v>
      </c>
      <c r="AK15" s="77"/>
      <c r="AL15" s="105">
        <f>IFERROR(AH15/C12,0)</f>
        <v>2.1854775187790304E-2</v>
      </c>
    </row>
    <row r="16" spans="1:38" ht="138" customHeight="1" x14ac:dyDescent="0.25">
      <c r="A16" s="79">
        <v>5</v>
      </c>
      <c r="B16" s="80" t="s">
        <v>42</v>
      </c>
      <c r="C16" s="677"/>
      <c r="D16" s="680"/>
      <c r="E16" s="71"/>
      <c r="F16" s="72"/>
      <c r="G16" s="71"/>
      <c r="H16" s="72"/>
      <c r="I16" s="71"/>
      <c r="J16" s="72"/>
      <c r="K16" s="71"/>
      <c r="L16" s="72"/>
      <c r="M16" s="71"/>
      <c r="N16" s="72"/>
      <c r="O16" s="71"/>
      <c r="P16" s="72"/>
      <c r="Q16" s="71"/>
      <c r="R16" s="72"/>
      <c r="S16" s="71"/>
      <c r="T16" s="72"/>
      <c r="U16" s="71"/>
      <c r="V16" s="74"/>
      <c r="W16" s="72"/>
      <c r="X16" s="71"/>
      <c r="Y16" s="74"/>
      <c r="Z16" s="72"/>
      <c r="AA16" s="71"/>
      <c r="AB16" s="72"/>
      <c r="AC16" s="71"/>
      <c r="AD16" s="72"/>
      <c r="AE16" s="71"/>
      <c r="AF16" s="72"/>
      <c r="AG16" s="71"/>
      <c r="AH16" s="72"/>
      <c r="AI16" s="75"/>
      <c r="AJ16" s="76"/>
      <c r="AK16" s="77"/>
      <c r="AL16" s="78"/>
    </row>
    <row r="17" spans="1:38" ht="116.25" customHeight="1" x14ac:dyDescent="0.25">
      <c r="A17" s="79">
        <v>6</v>
      </c>
      <c r="B17" s="80" t="s">
        <v>119</v>
      </c>
      <c r="C17" s="677"/>
      <c r="D17" s="680"/>
      <c r="E17" s="109">
        <v>12</v>
      </c>
      <c r="F17" s="82">
        <v>381659.86</v>
      </c>
      <c r="G17" s="83">
        <v>5</v>
      </c>
      <c r="H17" s="84">
        <v>131956.70000000001</v>
      </c>
      <c r="I17" s="108">
        <v>8</v>
      </c>
      <c r="J17" s="86">
        <v>300668.14</v>
      </c>
      <c r="K17" s="108">
        <v>3</v>
      </c>
      <c r="L17" s="86">
        <v>99618.7</v>
      </c>
      <c r="M17" s="87">
        <f>SUM(I17,K17)</f>
        <v>11</v>
      </c>
      <c r="N17" s="88">
        <f>SUM(J17,L17)</f>
        <v>400286.84</v>
      </c>
      <c r="O17" s="89">
        <v>0</v>
      </c>
      <c r="P17" s="90">
        <v>0</v>
      </c>
      <c r="Q17" s="89">
        <v>0</v>
      </c>
      <c r="R17" s="90">
        <v>0</v>
      </c>
      <c r="S17" s="91">
        <f>SUM(O17,Q17)</f>
        <v>0</v>
      </c>
      <c r="T17" s="92">
        <f>SUM(P17,R17)</f>
        <v>0</v>
      </c>
      <c r="U17" s="93">
        <v>0</v>
      </c>
      <c r="V17" s="94">
        <v>0</v>
      </c>
      <c r="W17" s="95">
        <v>0</v>
      </c>
      <c r="X17" s="96">
        <v>0</v>
      </c>
      <c r="Y17" s="94">
        <v>0</v>
      </c>
      <c r="Z17" s="95">
        <v>0</v>
      </c>
      <c r="AA17" s="97">
        <f>SUM(U17,X17)</f>
        <v>0</v>
      </c>
      <c r="AB17" s="98">
        <f>SUM(W17,Z17)</f>
        <v>0</v>
      </c>
      <c r="AC17" s="99">
        <v>8</v>
      </c>
      <c r="AD17" s="100">
        <v>267968.85000000003</v>
      </c>
      <c r="AE17" s="110">
        <v>3</v>
      </c>
      <c r="AF17" s="111">
        <v>82563.33</v>
      </c>
      <c r="AG17" s="101">
        <f>SUM(AC17,AE17)</f>
        <v>11</v>
      </c>
      <c r="AH17" s="102">
        <f>SUM(AD17,AF17,AB17)</f>
        <v>350532.18000000005</v>
      </c>
      <c r="AI17" s="103">
        <f>IFERROR(AD17/(C12-AH19),0)</f>
        <v>0.16773411587973991</v>
      </c>
      <c r="AJ17" s="104">
        <f>IFERROR(AF17/(C12-AH19),0)</f>
        <v>5.1680212687546349E-2</v>
      </c>
      <c r="AK17" s="77"/>
      <c r="AL17" s="105">
        <f>IFERROR(AH17/C12,0)</f>
        <v>0.1915235450543484</v>
      </c>
    </row>
    <row r="18" spans="1:38" ht="65.25" customHeight="1" x14ac:dyDescent="0.25">
      <c r="A18" s="79">
        <v>7</v>
      </c>
      <c r="B18" s="80" t="s">
        <v>193</v>
      </c>
      <c r="C18" s="677"/>
      <c r="D18" s="680"/>
      <c r="E18" s="112"/>
      <c r="F18" s="113"/>
      <c r="G18" s="114"/>
      <c r="H18" s="72"/>
      <c r="I18" s="114"/>
      <c r="J18" s="72"/>
      <c r="K18" s="114"/>
      <c r="L18" s="72"/>
      <c r="M18" s="73"/>
      <c r="N18" s="72"/>
      <c r="O18" s="114"/>
      <c r="P18" s="72"/>
      <c r="Q18" s="114"/>
      <c r="R18" s="72"/>
      <c r="S18" s="73"/>
      <c r="T18" s="115"/>
      <c r="U18" s="114"/>
      <c r="V18" s="74"/>
      <c r="W18" s="72"/>
      <c r="X18" s="73"/>
      <c r="Y18" s="74"/>
      <c r="Z18" s="72"/>
      <c r="AA18" s="73"/>
      <c r="AB18" s="115"/>
      <c r="AC18" s="114"/>
      <c r="AD18" s="72"/>
      <c r="AE18" s="116"/>
      <c r="AF18" s="117"/>
      <c r="AG18" s="71"/>
      <c r="AH18" s="72"/>
      <c r="AI18" s="75"/>
      <c r="AJ18" s="76"/>
      <c r="AK18" s="77"/>
      <c r="AL18" s="78"/>
    </row>
    <row r="19" spans="1:38" ht="59.25" customHeight="1" x14ac:dyDescent="0.25">
      <c r="A19" s="79">
        <v>8</v>
      </c>
      <c r="B19" s="80" t="s">
        <v>265</v>
      </c>
      <c r="C19" s="677"/>
      <c r="D19" s="680"/>
      <c r="E19" s="118"/>
      <c r="F19" s="119"/>
      <c r="G19" s="120">
        <v>18</v>
      </c>
      <c r="H19" s="121">
        <v>275134</v>
      </c>
      <c r="I19" s="114"/>
      <c r="J19" s="72"/>
      <c r="K19" s="108">
        <v>18</v>
      </c>
      <c r="L19" s="86">
        <v>275134</v>
      </c>
      <c r="M19" s="122">
        <f t="shared" ref="M19:N24" si="0">SUM(I19,K19)</f>
        <v>18</v>
      </c>
      <c r="N19" s="123">
        <f t="shared" si="0"/>
        <v>275134</v>
      </c>
      <c r="O19" s="124"/>
      <c r="P19" s="125"/>
      <c r="Q19" s="126">
        <v>0</v>
      </c>
      <c r="R19" s="127">
        <v>0</v>
      </c>
      <c r="S19" s="128">
        <f t="shared" ref="S19:T24" si="1">SUM(O19,Q19)</f>
        <v>0</v>
      </c>
      <c r="T19" s="129">
        <f t="shared" si="1"/>
        <v>0</v>
      </c>
      <c r="U19" s="114"/>
      <c r="V19" s="74"/>
      <c r="W19" s="72"/>
      <c r="X19" s="96">
        <v>0</v>
      </c>
      <c r="Y19" s="94">
        <v>0</v>
      </c>
      <c r="Z19" s="95">
        <v>0</v>
      </c>
      <c r="AA19" s="130">
        <f t="shared" ref="AA19:AA24" si="2">SUM(U19,X19)</f>
        <v>0</v>
      </c>
      <c r="AB19" s="131">
        <f t="shared" ref="AB19:AB24" si="3">SUM(W19,Z19)</f>
        <v>0</v>
      </c>
      <c r="AC19" s="114"/>
      <c r="AD19" s="72"/>
      <c r="AE19" s="110">
        <v>18</v>
      </c>
      <c r="AF19" s="111">
        <v>232649.14</v>
      </c>
      <c r="AG19" s="101">
        <f t="shared" ref="AG19:AG24" si="4">SUM(AC19,AE19)</f>
        <v>18</v>
      </c>
      <c r="AH19" s="102">
        <f t="shared" ref="AH19:AH24" si="5">SUM(AD19,AF19,AB19)</f>
        <v>232649.14</v>
      </c>
      <c r="AI19" s="132"/>
      <c r="AJ19" s="133"/>
      <c r="AK19" s="134">
        <f>IFERROR(AH19/C12,0)</f>
        <v>0.12711468615134111</v>
      </c>
      <c r="AL19" s="105">
        <f>IFERROR(AH19/C12,0)</f>
        <v>0.12711468615134111</v>
      </c>
    </row>
    <row r="20" spans="1:38" ht="60" customHeight="1" x14ac:dyDescent="0.25">
      <c r="A20" s="79">
        <v>9</v>
      </c>
      <c r="B20" s="80" t="s">
        <v>120</v>
      </c>
      <c r="C20" s="677"/>
      <c r="D20" s="680"/>
      <c r="E20" s="81">
        <v>2</v>
      </c>
      <c r="F20" s="82">
        <v>65251.5</v>
      </c>
      <c r="G20" s="83">
        <v>0</v>
      </c>
      <c r="H20" s="84">
        <v>0</v>
      </c>
      <c r="I20" s="85">
        <v>2</v>
      </c>
      <c r="J20" s="86">
        <v>65251.5</v>
      </c>
      <c r="K20" s="85">
        <v>0</v>
      </c>
      <c r="L20" s="86">
        <v>0</v>
      </c>
      <c r="M20" s="87">
        <f t="shared" si="0"/>
        <v>2</v>
      </c>
      <c r="N20" s="88">
        <f t="shared" si="0"/>
        <v>65251.5</v>
      </c>
      <c r="O20" s="89">
        <v>0</v>
      </c>
      <c r="P20" s="90">
        <v>0</v>
      </c>
      <c r="Q20" s="89">
        <v>0</v>
      </c>
      <c r="R20" s="90">
        <v>0</v>
      </c>
      <c r="S20" s="91">
        <f t="shared" si="1"/>
        <v>0</v>
      </c>
      <c r="T20" s="92">
        <f t="shared" si="1"/>
        <v>0</v>
      </c>
      <c r="U20" s="93">
        <v>0</v>
      </c>
      <c r="V20" s="94">
        <v>0</v>
      </c>
      <c r="W20" s="95">
        <v>0</v>
      </c>
      <c r="X20" s="96">
        <v>0</v>
      </c>
      <c r="Y20" s="94">
        <v>0</v>
      </c>
      <c r="Z20" s="95">
        <v>0</v>
      </c>
      <c r="AA20" s="97">
        <f t="shared" si="2"/>
        <v>0</v>
      </c>
      <c r="AB20" s="98">
        <f t="shared" si="3"/>
        <v>0</v>
      </c>
      <c r="AC20" s="99">
        <v>2</v>
      </c>
      <c r="AD20" s="100">
        <v>52343</v>
      </c>
      <c r="AE20" s="110">
        <v>0</v>
      </c>
      <c r="AF20" s="111">
        <v>0</v>
      </c>
      <c r="AG20" s="101">
        <f t="shared" si="4"/>
        <v>2</v>
      </c>
      <c r="AH20" s="102">
        <f t="shared" si="5"/>
        <v>52343</v>
      </c>
      <c r="AI20" s="103">
        <f>IFERROR(AD20/(C12-AH19),0)</f>
        <v>3.2763908295659082E-2</v>
      </c>
      <c r="AJ20" s="104">
        <f>IFERROR(AF20/(C12-AH19),0)</f>
        <v>0</v>
      </c>
      <c r="AK20" s="77"/>
      <c r="AL20" s="105">
        <f>IFERROR(AH20/C12,0)</f>
        <v>2.8599134375565056E-2</v>
      </c>
    </row>
    <row r="21" spans="1:38" ht="73.5" customHeight="1" x14ac:dyDescent="0.25">
      <c r="A21" s="79">
        <v>10</v>
      </c>
      <c r="B21" s="80" t="s">
        <v>121</v>
      </c>
      <c r="C21" s="677"/>
      <c r="D21" s="680"/>
      <c r="E21" s="81">
        <v>9</v>
      </c>
      <c r="F21" s="82">
        <v>469377.42</v>
      </c>
      <c r="G21" s="83">
        <v>15</v>
      </c>
      <c r="H21" s="84">
        <v>518288.3</v>
      </c>
      <c r="I21" s="108">
        <v>8</v>
      </c>
      <c r="J21" s="86">
        <v>197585.42</v>
      </c>
      <c r="K21" s="108">
        <v>15</v>
      </c>
      <c r="L21" s="86">
        <v>518288.3</v>
      </c>
      <c r="M21" s="87">
        <f t="shared" si="0"/>
        <v>23</v>
      </c>
      <c r="N21" s="88">
        <f t="shared" si="0"/>
        <v>715873.72</v>
      </c>
      <c r="O21" s="89">
        <v>0</v>
      </c>
      <c r="P21" s="90">
        <v>0</v>
      </c>
      <c r="Q21" s="89">
        <v>0</v>
      </c>
      <c r="R21" s="90">
        <v>0</v>
      </c>
      <c r="S21" s="91">
        <f t="shared" si="1"/>
        <v>0</v>
      </c>
      <c r="T21" s="92">
        <f t="shared" si="1"/>
        <v>0</v>
      </c>
      <c r="U21" s="93">
        <v>0</v>
      </c>
      <c r="V21" s="94">
        <v>0</v>
      </c>
      <c r="W21" s="95">
        <v>0</v>
      </c>
      <c r="X21" s="96">
        <v>0</v>
      </c>
      <c r="Y21" s="94">
        <v>0</v>
      </c>
      <c r="Z21" s="95">
        <v>0</v>
      </c>
      <c r="AA21" s="97">
        <f t="shared" si="2"/>
        <v>0</v>
      </c>
      <c r="AB21" s="98">
        <f t="shared" si="3"/>
        <v>0</v>
      </c>
      <c r="AC21" s="135">
        <v>8</v>
      </c>
      <c r="AD21" s="136">
        <v>177774.13</v>
      </c>
      <c r="AE21" s="135">
        <v>15</v>
      </c>
      <c r="AF21" s="136">
        <v>497003.21</v>
      </c>
      <c r="AG21" s="101">
        <f t="shared" si="4"/>
        <v>23</v>
      </c>
      <c r="AH21" s="102">
        <f t="shared" si="5"/>
        <v>674777.34000000008</v>
      </c>
      <c r="AI21" s="103">
        <f>IFERROR(AD21/(C12-AH19),0)</f>
        <v>0.11127706269530933</v>
      </c>
      <c r="AJ21" s="104">
        <f>IFERROR(AF21/(C12-AH19),0)</f>
        <v>0.31109733097239733</v>
      </c>
      <c r="AK21" s="77"/>
      <c r="AL21" s="105">
        <f>IFERROR(AH21/C12,0)</f>
        <v>0.36868440517827317</v>
      </c>
    </row>
    <row r="22" spans="1:38" ht="120" customHeight="1" x14ac:dyDescent="0.25">
      <c r="A22" s="79">
        <v>11</v>
      </c>
      <c r="B22" s="80" t="s">
        <v>122</v>
      </c>
      <c r="C22" s="677"/>
      <c r="D22" s="680"/>
      <c r="E22" s="81">
        <v>1</v>
      </c>
      <c r="F22" s="137">
        <v>9838.77</v>
      </c>
      <c r="G22" s="83">
        <v>0</v>
      </c>
      <c r="H22" s="84">
        <v>0</v>
      </c>
      <c r="I22" s="85">
        <v>0</v>
      </c>
      <c r="J22" s="86">
        <v>0</v>
      </c>
      <c r="K22" s="85">
        <v>0</v>
      </c>
      <c r="L22" s="86">
        <v>0</v>
      </c>
      <c r="M22" s="87">
        <f t="shared" si="0"/>
        <v>0</v>
      </c>
      <c r="N22" s="88">
        <f t="shared" si="0"/>
        <v>0</v>
      </c>
      <c r="O22" s="89">
        <v>0</v>
      </c>
      <c r="P22" s="90">
        <v>0</v>
      </c>
      <c r="Q22" s="89">
        <v>0</v>
      </c>
      <c r="R22" s="90">
        <v>0</v>
      </c>
      <c r="S22" s="91">
        <f t="shared" si="1"/>
        <v>0</v>
      </c>
      <c r="T22" s="92">
        <f t="shared" si="1"/>
        <v>0</v>
      </c>
      <c r="U22" s="93">
        <v>0</v>
      </c>
      <c r="V22" s="94">
        <v>0</v>
      </c>
      <c r="W22" s="95">
        <v>0</v>
      </c>
      <c r="X22" s="96">
        <v>0</v>
      </c>
      <c r="Y22" s="94">
        <v>0</v>
      </c>
      <c r="Z22" s="95">
        <v>0</v>
      </c>
      <c r="AA22" s="97">
        <f t="shared" si="2"/>
        <v>0</v>
      </c>
      <c r="AB22" s="98">
        <f t="shared" si="3"/>
        <v>0</v>
      </c>
      <c r="AC22" s="99">
        <v>0</v>
      </c>
      <c r="AD22" s="100">
        <v>0</v>
      </c>
      <c r="AE22" s="99">
        <v>0</v>
      </c>
      <c r="AF22" s="100">
        <v>0</v>
      </c>
      <c r="AG22" s="101">
        <f t="shared" si="4"/>
        <v>0</v>
      </c>
      <c r="AH22" s="102">
        <f t="shared" si="5"/>
        <v>0</v>
      </c>
      <c r="AI22" s="103">
        <f>IFERROR(AD22/(C12-AH19),0)</f>
        <v>0</v>
      </c>
      <c r="AJ22" s="104">
        <f>IFERROR(AF22/(C12-AH19),0)</f>
        <v>0</v>
      </c>
      <c r="AK22" s="77"/>
      <c r="AL22" s="105">
        <f>IFERROR(AH22/C12,0)</f>
        <v>0</v>
      </c>
    </row>
    <row r="23" spans="1:38" ht="63.75" customHeight="1" x14ac:dyDescent="0.25">
      <c r="A23" s="79">
        <v>12</v>
      </c>
      <c r="B23" s="80" t="s">
        <v>123</v>
      </c>
      <c r="C23" s="677"/>
      <c r="D23" s="680"/>
      <c r="E23" s="81">
        <v>2</v>
      </c>
      <c r="F23" s="82">
        <v>36922.5</v>
      </c>
      <c r="G23" s="83">
        <v>0</v>
      </c>
      <c r="H23" s="84">
        <v>0</v>
      </c>
      <c r="I23" s="108">
        <v>2</v>
      </c>
      <c r="J23" s="86">
        <v>36922.5</v>
      </c>
      <c r="K23" s="85">
        <v>0</v>
      </c>
      <c r="L23" s="86">
        <v>0</v>
      </c>
      <c r="M23" s="87">
        <f t="shared" si="0"/>
        <v>2</v>
      </c>
      <c r="N23" s="88">
        <f t="shared" si="0"/>
        <v>36922.5</v>
      </c>
      <c r="O23" s="89">
        <v>0</v>
      </c>
      <c r="P23" s="90">
        <v>0</v>
      </c>
      <c r="Q23" s="89">
        <v>0</v>
      </c>
      <c r="R23" s="90">
        <v>0</v>
      </c>
      <c r="S23" s="91">
        <f t="shared" si="1"/>
        <v>0</v>
      </c>
      <c r="T23" s="92">
        <f t="shared" si="1"/>
        <v>0</v>
      </c>
      <c r="U23" s="93">
        <v>0</v>
      </c>
      <c r="V23" s="94">
        <v>0</v>
      </c>
      <c r="W23" s="95">
        <v>0</v>
      </c>
      <c r="X23" s="96">
        <v>0</v>
      </c>
      <c r="Y23" s="94">
        <v>0</v>
      </c>
      <c r="Z23" s="95">
        <v>0</v>
      </c>
      <c r="AA23" s="97">
        <f t="shared" si="2"/>
        <v>0</v>
      </c>
      <c r="AB23" s="98">
        <f t="shared" si="3"/>
        <v>0</v>
      </c>
      <c r="AC23" s="99">
        <v>2</v>
      </c>
      <c r="AD23" s="100">
        <v>33833.83</v>
      </c>
      <c r="AE23" s="99">
        <v>0</v>
      </c>
      <c r="AF23" s="100">
        <v>0</v>
      </c>
      <c r="AG23" s="101">
        <f t="shared" si="4"/>
        <v>2</v>
      </c>
      <c r="AH23" s="102">
        <f t="shared" si="5"/>
        <v>33833.83</v>
      </c>
      <c r="AI23" s="103">
        <f>IFERROR(AD23/(C12-AH19),0)</f>
        <v>2.1178161423894681E-2</v>
      </c>
      <c r="AJ23" s="104">
        <f>IFERROR(AF23/(C12-AH19),0)</f>
        <v>0</v>
      </c>
      <c r="AK23" s="77"/>
      <c r="AL23" s="105">
        <f>IFERROR(AH23/C12,0)</f>
        <v>1.8486106081233866E-2</v>
      </c>
    </row>
    <row r="24" spans="1:38" ht="62.25" customHeight="1" thickBot="1" x14ac:dyDescent="0.3">
      <c r="A24" s="138">
        <v>13</v>
      </c>
      <c r="B24" s="139" t="s">
        <v>124</v>
      </c>
      <c r="C24" s="678"/>
      <c r="D24" s="681"/>
      <c r="E24" s="140">
        <v>15</v>
      </c>
      <c r="F24" s="141">
        <v>339946.86</v>
      </c>
      <c r="G24" s="142">
        <v>2</v>
      </c>
      <c r="H24" s="143">
        <v>137041</v>
      </c>
      <c r="I24" s="144">
        <v>9</v>
      </c>
      <c r="J24" s="145">
        <v>159720.66</v>
      </c>
      <c r="K24" s="144">
        <v>2</v>
      </c>
      <c r="L24" s="145">
        <v>137041</v>
      </c>
      <c r="M24" s="146">
        <f t="shared" si="0"/>
        <v>11</v>
      </c>
      <c r="N24" s="147">
        <f t="shared" si="0"/>
        <v>296761.66000000003</v>
      </c>
      <c r="O24" s="148">
        <v>0</v>
      </c>
      <c r="P24" s="149">
        <v>0</v>
      </c>
      <c r="Q24" s="148">
        <v>0</v>
      </c>
      <c r="R24" s="149">
        <v>0</v>
      </c>
      <c r="S24" s="150">
        <f t="shared" si="1"/>
        <v>0</v>
      </c>
      <c r="T24" s="151">
        <f t="shared" si="1"/>
        <v>0</v>
      </c>
      <c r="U24" s="152">
        <v>0</v>
      </c>
      <c r="V24" s="153">
        <v>0</v>
      </c>
      <c r="W24" s="154">
        <v>0</v>
      </c>
      <c r="X24" s="155">
        <v>0</v>
      </c>
      <c r="Y24" s="153">
        <v>0</v>
      </c>
      <c r="Z24" s="154">
        <v>0</v>
      </c>
      <c r="AA24" s="156">
        <f t="shared" si="2"/>
        <v>0</v>
      </c>
      <c r="AB24" s="157">
        <f t="shared" si="3"/>
        <v>0</v>
      </c>
      <c r="AC24" s="158">
        <v>9</v>
      </c>
      <c r="AD24" s="159">
        <v>142237.84</v>
      </c>
      <c r="AE24" s="158">
        <v>2</v>
      </c>
      <c r="AF24" s="159">
        <v>129756.06</v>
      </c>
      <c r="AG24" s="160">
        <f t="shared" si="4"/>
        <v>11</v>
      </c>
      <c r="AH24" s="161">
        <f t="shared" si="5"/>
        <v>271993.90000000002</v>
      </c>
      <c r="AI24" s="162">
        <f>IFERROR(AD24/(C12-AH19),0)</f>
        <v>8.9033252697259022E-2</v>
      </c>
      <c r="AJ24" s="163">
        <f>IFERROR(AF24/(C12-AH19),0)</f>
        <v>8.1220328423018129E-2</v>
      </c>
      <c r="AK24" s="164"/>
      <c r="AL24" s="165">
        <f>IFERROR(AH24/C12,0)</f>
        <v>0.14861185059003124</v>
      </c>
    </row>
    <row r="25" spans="1:38" ht="29.25" customHeight="1" thickBot="1" x14ac:dyDescent="0.3">
      <c r="A25" s="682" t="s">
        <v>266</v>
      </c>
      <c r="B25" s="683"/>
      <c r="C25" s="166">
        <f>C12</f>
        <v>1830230.2200000002</v>
      </c>
      <c r="D25" s="166">
        <f>D12</f>
        <v>174101.56000000006</v>
      </c>
      <c r="E25" s="167">
        <f t="shared" ref="E25:L25" si="6">SUM(E12:E24)</f>
        <v>45</v>
      </c>
      <c r="F25" s="168">
        <f t="shared" si="6"/>
        <v>1432175.1800000002</v>
      </c>
      <c r="G25" s="167">
        <f t="shared" si="6"/>
        <v>41</v>
      </c>
      <c r="H25" s="168">
        <f t="shared" si="6"/>
        <v>1094020</v>
      </c>
      <c r="I25" s="169">
        <f t="shared" si="6"/>
        <v>30</v>
      </c>
      <c r="J25" s="170">
        <f t="shared" si="6"/>
        <v>800148.22000000009</v>
      </c>
      <c r="K25" s="169">
        <f t="shared" si="6"/>
        <v>38</v>
      </c>
      <c r="L25" s="170">
        <f t="shared" si="6"/>
        <v>1030082</v>
      </c>
      <c r="M25" s="169">
        <f>SUM(M12:M24)</f>
        <v>68</v>
      </c>
      <c r="N25" s="170">
        <f>SUM(N12:N24)</f>
        <v>1830230.2200000002</v>
      </c>
      <c r="O25" s="171">
        <f>SUM(O12:O24)</f>
        <v>0</v>
      </c>
      <c r="P25" s="168">
        <f>SUM(P12:P24)</f>
        <v>0</v>
      </c>
      <c r="Q25" s="172">
        <f t="shared" ref="Q25:AJ25" si="7">SUM(Q12:Q24)</f>
        <v>0</v>
      </c>
      <c r="R25" s="168">
        <f t="shared" si="7"/>
        <v>0</v>
      </c>
      <c r="S25" s="173">
        <f t="shared" si="7"/>
        <v>0</v>
      </c>
      <c r="T25" s="168">
        <f t="shared" si="7"/>
        <v>0</v>
      </c>
      <c r="U25" s="172">
        <f t="shared" si="7"/>
        <v>0</v>
      </c>
      <c r="V25" s="168">
        <f t="shared" si="7"/>
        <v>0</v>
      </c>
      <c r="W25" s="168">
        <f t="shared" si="7"/>
        <v>0</v>
      </c>
      <c r="X25" s="173">
        <f t="shared" si="7"/>
        <v>0</v>
      </c>
      <c r="Y25" s="168">
        <f t="shared" si="7"/>
        <v>0</v>
      </c>
      <c r="Z25" s="168">
        <f t="shared" si="7"/>
        <v>0</v>
      </c>
      <c r="AA25" s="173">
        <f t="shared" si="7"/>
        <v>0</v>
      </c>
      <c r="AB25" s="168">
        <f t="shared" si="7"/>
        <v>0</v>
      </c>
      <c r="AC25" s="172">
        <f t="shared" si="7"/>
        <v>30</v>
      </c>
      <c r="AD25" s="168">
        <f t="shared" si="7"/>
        <v>714156.91999999993</v>
      </c>
      <c r="AE25" s="172">
        <f t="shared" si="7"/>
        <v>38</v>
      </c>
      <c r="AF25" s="168">
        <f t="shared" si="7"/>
        <v>941971.74</v>
      </c>
      <c r="AG25" s="173">
        <f t="shared" si="7"/>
        <v>68</v>
      </c>
      <c r="AH25" s="168">
        <f t="shared" si="7"/>
        <v>1656128.6600000001</v>
      </c>
      <c r="AI25" s="174">
        <f t="shared" si="7"/>
        <v>0.44702389690293531</v>
      </c>
      <c r="AJ25" s="174">
        <f t="shared" si="7"/>
        <v>0.44399787208296182</v>
      </c>
      <c r="AK25" s="175">
        <f>AK19</f>
        <v>0.12711468615134111</v>
      </c>
      <c r="AL25" s="176">
        <f>AH25/C12</f>
        <v>0.90487450261858315</v>
      </c>
    </row>
    <row r="26" spans="1:38" ht="21.75" thickBot="1" x14ac:dyDescent="0.4">
      <c r="AF26" s="177" t="s">
        <v>267</v>
      </c>
      <c r="AG26" s="178">
        <v>4.1475999999999997</v>
      </c>
      <c r="AH26" s="179">
        <f>AH25/AG26</f>
        <v>399298.06635162508</v>
      </c>
    </row>
    <row r="27" spans="1:38" ht="15.75" thickTop="1" x14ac:dyDescent="0.25">
      <c r="A27" s="604" t="s">
        <v>331</v>
      </c>
      <c r="B27" s="684"/>
      <c r="C27" s="684"/>
      <c r="D27" s="684"/>
      <c r="E27" s="684"/>
      <c r="F27" s="684"/>
      <c r="G27" s="684"/>
      <c r="H27" s="684"/>
      <c r="I27" s="684"/>
      <c r="J27" s="684"/>
      <c r="K27" s="685"/>
      <c r="L27" s="684"/>
      <c r="M27" s="684"/>
      <c r="N27" s="684"/>
      <c r="O27" s="684"/>
      <c r="P27" s="684"/>
      <c r="Q27" s="686"/>
    </row>
    <row r="28" spans="1:38" ht="18.75" x14ac:dyDescent="0.3">
      <c r="A28" s="687"/>
      <c r="B28" s="688"/>
      <c r="C28" s="688"/>
      <c r="D28" s="688"/>
      <c r="E28" s="688"/>
      <c r="F28" s="688"/>
      <c r="G28" s="688"/>
      <c r="H28" s="688"/>
      <c r="I28" s="688"/>
      <c r="J28" s="688"/>
      <c r="K28" s="689"/>
      <c r="L28" s="688"/>
      <c r="M28" s="688"/>
      <c r="N28" s="688"/>
      <c r="O28" s="688"/>
      <c r="P28" s="688"/>
      <c r="Q28" s="690"/>
      <c r="AF28" s="180"/>
    </row>
    <row r="29" spans="1:38" ht="15.75" x14ac:dyDescent="0.25">
      <c r="A29" s="687"/>
      <c r="B29" s="688"/>
      <c r="C29" s="688"/>
      <c r="D29" s="688"/>
      <c r="E29" s="688"/>
      <c r="F29" s="688"/>
      <c r="G29" s="688"/>
      <c r="H29" s="688"/>
      <c r="I29" s="688"/>
      <c r="J29" s="688"/>
      <c r="K29" s="689"/>
      <c r="L29" s="688"/>
      <c r="M29" s="688"/>
      <c r="N29" s="688"/>
      <c r="O29" s="688"/>
      <c r="P29" s="688"/>
      <c r="Q29" s="690"/>
      <c r="AE29" s="181" t="s">
        <v>269</v>
      </c>
      <c r="AF29" s="182"/>
    </row>
    <row r="30" spans="1:38" ht="15.75" x14ac:dyDescent="0.25">
      <c r="A30" s="687"/>
      <c r="B30" s="688"/>
      <c r="C30" s="688"/>
      <c r="D30" s="688"/>
      <c r="E30" s="688"/>
      <c r="F30" s="688"/>
      <c r="G30" s="688"/>
      <c r="H30" s="688"/>
      <c r="I30" s="688"/>
      <c r="J30" s="688"/>
      <c r="K30" s="689"/>
      <c r="L30" s="688"/>
      <c r="M30" s="688"/>
      <c r="N30" s="688"/>
      <c r="O30" s="688"/>
      <c r="P30" s="688"/>
      <c r="Q30" s="690"/>
      <c r="AE30" s="181" t="s">
        <v>270</v>
      </c>
      <c r="AF30" s="183">
        <f>(AF25-AF19)+(Z25-Z19)</f>
        <v>709322.6</v>
      </c>
    </row>
    <row r="31" spans="1:38" ht="15.75" x14ac:dyDescent="0.25">
      <c r="A31" s="687"/>
      <c r="B31" s="688"/>
      <c r="C31" s="688"/>
      <c r="D31" s="688"/>
      <c r="E31" s="688"/>
      <c r="F31" s="688"/>
      <c r="G31" s="688"/>
      <c r="H31" s="688"/>
      <c r="I31" s="688"/>
      <c r="J31" s="688"/>
      <c r="K31" s="689"/>
      <c r="L31" s="688"/>
      <c r="M31" s="688"/>
      <c r="N31" s="688"/>
      <c r="O31" s="688"/>
      <c r="P31" s="688"/>
      <c r="Q31" s="690"/>
      <c r="AE31" s="181" t="s">
        <v>271</v>
      </c>
      <c r="AF31" s="183">
        <f>AD25+W25</f>
        <v>714156.91999999993</v>
      </c>
    </row>
    <row r="32" spans="1:38" ht="15.75" x14ac:dyDescent="0.25">
      <c r="A32" s="687"/>
      <c r="B32" s="688"/>
      <c r="C32" s="688"/>
      <c r="D32" s="688"/>
      <c r="E32" s="688"/>
      <c r="F32" s="688"/>
      <c r="G32" s="688"/>
      <c r="H32" s="688"/>
      <c r="I32" s="688"/>
      <c r="J32" s="688"/>
      <c r="K32" s="689"/>
      <c r="L32" s="688"/>
      <c r="M32" s="688"/>
      <c r="N32" s="688"/>
      <c r="O32" s="688"/>
      <c r="P32" s="688"/>
      <c r="Q32" s="690"/>
      <c r="AE32" s="181" t="s">
        <v>272</v>
      </c>
      <c r="AF32" s="183">
        <f>AF19+Z19</f>
        <v>232649.14</v>
      </c>
    </row>
    <row r="33" spans="1:38" ht="15.75" x14ac:dyDescent="0.25">
      <c r="A33" s="687"/>
      <c r="B33" s="688"/>
      <c r="C33" s="688"/>
      <c r="D33" s="688"/>
      <c r="E33" s="688"/>
      <c r="F33" s="688"/>
      <c r="G33" s="688"/>
      <c r="H33" s="688"/>
      <c r="I33" s="688"/>
      <c r="J33" s="688"/>
      <c r="K33" s="689"/>
      <c r="L33" s="688"/>
      <c r="M33" s="688"/>
      <c r="N33" s="688"/>
      <c r="O33" s="688"/>
      <c r="P33" s="688"/>
      <c r="Q33" s="690"/>
      <c r="AE33" s="181" t="s">
        <v>2</v>
      </c>
      <c r="AF33" s="184">
        <f>SUM(AF30:AF32)</f>
        <v>1656128.6600000001</v>
      </c>
    </row>
    <row r="34" spans="1:38" x14ac:dyDescent="0.25">
      <c r="A34" s="687"/>
      <c r="B34" s="688"/>
      <c r="C34" s="688"/>
      <c r="D34" s="688"/>
      <c r="E34" s="688"/>
      <c r="F34" s="688"/>
      <c r="G34" s="688"/>
      <c r="H34" s="688"/>
      <c r="I34" s="688"/>
      <c r="J34" s="688"/>
      <c r="K34" s="689"/>
      <c r="L34" s="688"/>
      <c r="M34" s="688"/>
      <c r="N34" s="688"/>
      <c r="O34" s="688"/>
      <c r="P34" s="688"/>
      <c r="Q34" s="690"/>
    </row>
    <row r="35" spans="1:38" ht="15.75" thickBot="1" x14ac:dyDescent="0.3">
      <c r="A35" s="691"/>
      <c r="B35" s="692"/>
      <c r="C35" s="692"/>
      <c r="D35" s="692"/>
      <c r="E35" s="692"/>
      <c r="F35" s="692"/>
      <c r="G35" s="692"/>
      <c r="H35" s="692"/>
      <c r="I35" s="692"/>
      <c r="J35" s="692"/>
      <c r="K35" s="693"/>
      <c r="L35" s="692"/>
      <c r="M35" s="692"/>
      <c r="N35" s="692"/>
      <c r="O35" s="692"/>
      <c r="P35" s="692"/>
      <c r="Q35" s="694"/>
    </row>
    <row r="36" spans="1:38" ht="15.75" thickTop="1" x14ac:dyDescent="0.25"/>
    <row r="38" spans="1:38" ht="15.75" thickBot="1" x14ac:dyDescent="0.3"/>
    <row r="39" spans="1:38" ht="27" thickBot="1" x14ac:dyDescent="0.3">
      <c r="A39" s="695" t="s">
        <v>330</v>
      </c>
      <c r="B39" s="696"/>
      <c r="C39" s="696"/>
      <c r="D39" s="696"/>
      <c r="E39" s="696"/>
      <c r="F39" s="696"/>
      <c r="G39" s="696"/>
      <c r="H39" s="696"/>
      <c r="I39" s="696"/>
      <c r="J39" s="696"/>
      <c r="K39" s="697"/>
      <c r="L39" s="696"/>
      <c r="M39" s="696"/>
      <c r="N39" s="696"/>
      <c r="O39" s="696"/>
      <c r="P39" s="696"/>
      <c r="Q39" s="696"/>
      <c r="R39" s="696"/>
      <c r="S39" s="696"/>
      <c r="T39" s="696"/>
      <c r="U39" s="696"/>
      <c r="V39" s="696"/>
      <c r="W39" s="696"/>
      <c r="X39" s="696"/>
      <c r="Y39" s="696"/>
      <c r="Z39" s="696"/>
      <c r="AA39" s="696"/>
      <c r="AB39" s="696"/>
      <c r="AC39" s="696"/>
      <c r="AD39" s="696"/>
      <c r="AE39" s="696"/>
      <c r="AF39" s="696"/>
      <c r="AG39" s="696"/>
      <c r="AH39" s="696"/>
      <c r="AI39" s="696"/>
      <c r="AJ39" s="696"/>
      <c r="AK39" s="698"/>
      <c r="AL39" s="185"/>
    </row>
    <row r="40" spans="1:38" ht="21" customHeight="1" x14ac:dyDescent="0.25">
      <c r="A40" s="699" t="s">
        <v>273</v>
      </c>
      <c r="B40" s="700"/>
      <c r="C40" s="706" t="s">
        <v>197</v>
      </c>
      <c r="D40" s="707"/>
      <c r="E40" s="710" t="s">
        <v>274</v>
      </c>
      <c r="F40" s="711"/>
      <c r="G40" s="711"/>
      <c r="H40" s="711"/>
      <c r="I40" s="711"/>
      <c r="J40" s="711"/>
      <c r="K40" s="712"/>
      <c r="L40" s="711"/>
      <c r="M40" s="711"/>
      <c r="N40" s="711"/>
      <c r="O40" s="613" t="s">
        <v>199</v>
      </c>
      <c r="P40" s="614"/>
      <c r="Q40" s="614"/>
      <c r="R40" s="614"/>
      <c r="S40" s="614"/>
      <c r="T40" s="614"/>
      <c r="U40" s="614"/>
      <c r="V40" s="614"/>
      <c r="W40" s="614"/>
      <c r="X40" s="614"/>
      <c r="Y40" s="614"/>
      <c r="Z40" s="614"/>
      <c r="AA40" s="614"/>
      <c r="AB40" s="614"/>
      <c r="AC40" s="614"/>
      <c r="AD40" s="614"/>
      <c r="AE40" s="614"/>
      <c r="AF40" s="614"/>
      <c r="AG40" s="614"/>
      <c r="AH40" s="614"/>
      <c r="AI40" s="614"/>
      <c r="AJ40" s="614"/>
      <c r="AK40" s="615"/>
      <c r="AL40" s="186"/>
    </row>
    <row r="41" spans="1:38" ht="36" customHeight="1" thickBot="1" x14ac:dyDescent="0.3">
      <c r="A41" s="701"/>
      <c r="B41" s="702"/>
      <c r="C41" s="708"/>
      <c r="D41" s="709"/>
      <c r="E41" s="713"/>
      <c r="F41" s="714"/>
      <c r="G41" s="714"/>
      <c r="H41" s="714"/>
      <c r="I41" s="714"/>
      <c r="J41" s="714"/>
      <c r="K41" s="715"/>
      <c r="L41" s="714"/>
      <c r="M41" s="714"/>
      <c r="N41" s="714"/>
      <c r="O41" s="716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7"/>
      <c r="AJ41" s="717"/>
      <c r="AK41" s="718"/>
      <c r="AL41" s="186"/>
    </row>
    <row r="42" spans="1:38" s="180" customFormat="1" ht="84" customHeight="1" thickBot="1" x14ac:dyDescent="0.35">
      <c r="A42" s="701"/>
      <c r="B42" s="703"/>
      <c r="C42" s="719" t="s">
        <v>200</v>
      </c>
      <c r="D42" s="721" t="s">
        <v>201</v>
      </c>
      <c r="E42" s="723" t="s">
        <v>0</v>
      </c>
      <c r="F42" s="724"/>
      <c r="G42" s="724"/>
      <c r="H42" s="725"/>
      <c r="I42" s="726" t="s">
        <v>1</v>
      </c>
      <c r="J42" s="727"/>
      <c r="K42" s="728"/>
      <c r="L42" s="729"/>
      <c r="M42" s="578" t="s">
        <v>2</v>
      </c>
      <c r="N42" s="579"/>
      <c r="O42" s="580" t="s">
        <v>202</v>
      </c>
      <c r="P42" s="581"/>
      <c r="Q42" s="581"/>
      <c r="R42" s="582"/>
      <c r="S42" s="583" t="s">
        <v>2</v>
      </c>
      <c r="T42" s="584"/>
      <c r="U42" s="585" t="s">
        <v>203</v>
      </c>
      <c r="V42" s="586"/>
      <c r="W42" s="586"/>
      <c r="X42" s="586"/>
      <c r="Y42" s="586"/>
      <c r="Z42" s="587"/>
      <c r="AA42" s="588" t="s">
        <v>2</v>
      </c>
      <c r="AB42" s="589"/>
      <c r="AC42" s="590" t="s">
        <v>5</v>
      </c>
      <c r="AD42" s="591"/>
      <c r="AE42" s="591"/>
      <c r="AF42" s="592"/>
      <c r="AG42" s="593" t="s">
        <v>2</v>
      </c>
      <c r="AH42" s="594"/>
      <c r="AI42" s="595" t="s">
        <v>204</v>
      </c>
      <c r="AJ42" s="596"/>
      <c r="AK42" s="597"/>
      <c r="AL42" s="187"/>
    </row>
    <row r="43" spans="1:38" ht="113.25" thickBot="1" x14ac:dyDescent="0.3">
      <c r="A43" s="704"/>
      <c r="B43" s="705"/>
      <c r="C43" s="720"/>
      <c r="D43" s="722"/>
      <c r="E43" s="41" t="s">
        <v>15</v>
      </c>
      <c r="F43" s="42" t="s">
        <v>205</v>
      </c>
      <c r="G43" s="41" t="s">
        <v>206</v>
      </c>
      <c r="H43" s="42" t="s">
        <v>14</v>
      </c>
      <c r="I43" s="43" t="s">
        <v>15</v>
      </c>
      <c r="J43" s="44" t="s">
        <v>207</v>
      </c>
      <c r="K43" s="43" t="s">
        <v>17</v>
      </c>
      <c r="L43" s="44" t="s">
        <v>208</v>
      </c>
      <c r="M43" s="45" t="s">
        <v>19</v>
      </c>
      <c r="N43" s="46" t="s">
        <v>20</v>
      </c>
      <c r="O43" s="47" t="s">
        <v>209</v>
      </c>
      <c r="P43" s="48" t="s">
        <v>210</v>
      </c>
      <c r="Q43" s="47" t="s">
        <v>211</v>
      </c>
      <c r="R43" s="48" t="s">
        <v>212</v>
      </c>
      <c r="S43" s="49" t="s">
        <v>213</v>
      </c>
      <c r="T43" s="50" t="s">
        <v>214</v>
      </c>
      <c r="U43" s="51" t="s">
        <v>209</v>
      </c>
      <c r="V43" s="52" t="s">
        <v>215</v>
      </c>
      <c r="W43" s="53" t="s">
        <v>216</v>
      </c>
      <c r="X43" s="54" t="s">
        <v>211</v>
      </c>
      <c r="Y43" s="52" t="s">
        <v>217</v>
      </c>
      <c r="Z43" s="53" t="s">
        <v>218</v>
      </c>
      <c r="AA43" s="55" t="s">
        <v>219</v>
      </c>
      <c r="AB43" s="56" t="s">
        <v>220</v>
      </c>
      <c r="AC43" s="57" t="s">
        <v>209</v>
      </c>
      <c r="AD43" s="58" t="s">
        <v>210</v>
      </c>
      <c r="AE43" s="57" t="s">
        <v>211</v>
      </c>
      <c r="AF43" s="58" t="s">
        <v>212</v>
      </c>
      <c r="AG43" s="59" t="s">
        <v>221</v>
      </c>
      <c r="AH43" s="60" t="s">
        <v>222</v>
      </c>
      <c r="AI43" s="61" t="s">
        <v>223</v>
      </c>
      <c r="AJ43" s="63" t="s">
        <v>224</v>
      </c>
      <c r="AK43" s="188" t="s">
        <v>275</v>
      </c>
      <c r="AL43" s="189"/>
    </row>
    <row r="44" spans="1:38" ht="15.75" thickBot="1" x14ac:dyDescent="0.3">
      <c r="A44" s="598" t="s">
        <v>227</v>
      </c>
      <c r="B44" s="599"/>
      <c r="C44" s="190" t="s">
        <v>228</v>
      </c>
      <c r="D44" s="191" t="s">
        <v>229</v>
      </c>
      <c r="E44" s="192" t="s">
        <v>230</v>
      </c>
      <c r="F44" s="193" t="s">
        <v>231</v>
      </c>
      <c r="G44" s="192" t="s">
        <v>232</v>
      </c>
      <c r="H44" s="193" t="s">
        <v>233</v>
      </c>
      <c r="I44" s="194" t="s">
        <v>234</v>
      </c>
      <c r="J44" s="193" t="s">
        <v>235</v>
      </c>
      <c r="K44" s="194" t="s">
        <v>236</v>
      </c>
      <c r="L44" s="193" t="s">
        <v>237</v>
      </c>
      <c r="M44" s="194" t="s">
        <v>238</v>
      </c>
      <c r="N44" s="193" t="s">
        <v>239</v>
      </c>
      <c r="O44" s="192" t="s">
        <v>240</v>
      </c>
      <c r="P44" s="193" t="s">
        <v>241</v>
      </c>
      <c r="Q44" s="192" t="s">
        <v>242</v>
      </c>
      <c r="R44" s="193" t="s">
        <v>243</v>
      </c>
      <c r="S44" s="194" t="s">
        <v>244</v>
      </c>
      <c r="T44" s="193" t="s">
        <v>245</v>
      </c>
      <c r="U44" s="192" t="s">
        <v>246</v>
      </c>
      <c r="V44" s="195" t="s">
        <v>247</v>
      </c>
      <c r="W44" s="196" t="s">
        <v>248</v>
      </c>
      <c r="X44" s="197" t="s">
        <v>249</v>
      </c>
      <c r="Y44" s="198" t="s">
        <v>250</v>
      </c>
      <c r="Z44" s="193" t="s">
        <v>251</v>
      </c>
      <c r="AA44" s="194" t="s">
        <v>252</v>
      </c>
      <c r="AB44" s="199" t="s">
        <v>253</v>
      </c>
      <c r="AC44" s="192" t="s">
        <v>254</v>
      </c>
      <c r="AD44" s="199" t="s">
        <v>255</v>
      </c>
      <c r="AE44" s="192" t="s">
        <v>256</v>
      </c>
      <c r="AF44" s="199" t="s">
        <v>257</v>
      </c>
      <c r="AG44" s="194" t="s">
        <v>258</v>
      </c>
      <c r="AH44" s="199" t="s">
        <v>259</v>
      </c>
      <c r="AI44" s="190" t="s">
        <v>260</v>
      </c>
      <c r="AJ44" s="199" t="s">
        <v>261</v>
      </c>
      <c r="AK44" s="200" t="s">
        <v>262</v>
      </c>
      <c r="AL44" s="201"/>
    </row>
    <row r="45" spans="1:38" ht="37.5" x14ac:dyDescent="0.25">
      <c r="A45" s="202">
        <v>1</v>
      </c>
      <c r="B45" s="203" t="s">
        <v>276</v>
      </c>
      <c r="C45" s="748">
        <f>N61</f>
        <v>1830230.22</v>
      </c>
      <c r="D45" s="749">
        <f>C45-AH61</f>
        <v>174101.55999999982</v>
      </c>
      <c r="E45" s="204">
        <v>12</v>
      </c>
      <c r="F45" s="205">
        <v>260883.16</v>
      </c>
      <c r="G45" s="206">
        <v>4</v>
      </c>
      <c r="H45" s="207">
        <v>76338</v>
      </c>
      <c r="I45" s="208">
        <v>8</v>
      </c>
      <c r="J45" s="209">
        <v>241683.24000000002</v>
      </c>
      <c r="K45" s="208">
        <v>2</v>
      </c>
      <c r="L45" s="209">
        <v>44000</v>
      </c>
      <c r="M45" s="210">
        <f t="shared" ref="M45:N50" si="8">SUM(I45,K45)</f>
        <v>10</v>
      </c>
      <c r="N45" s="211">
        <f t="shared" si="8"/>
        <v>285683.24</v>
      </c>
      <c r="O45" s="212">
        <v>0</v>
      </c>
      <c r="P45" s="213">
        <v>0</v>
      </c>
      <c r="Q45" s="212">
        <v>0</v>
      </c>
      <c r="R45" s="213">
        <v>0</v>
      </c>
      <c r="S45" s="214">
        <f t="shared" ref="S45:T50" si="9">SUM(O45,Q45)</f>
        <v>0</v>
      </c>
      <c r="T45" s="215">
        <f t="shared" si="9"/>
        <v>0</v>
      </c>
      <c r="U45" s="216">
        <v>0</v>
      </c>
      <c r="V45" s="94">
        <v>0</v>
      </c>
      <c r="W45" s="94">
        <v>0</v>
      </c>
      <c r="X45" s="217">
        <v>0</v>
      </c>
      <c r="Y45" s="94">
        <v>0</v>
      </c>
      <c r="Z45" s="94">
        <v>0</v>
      </c>
      <c r="AA45" s="218">
        <f t="shared" ref="AA45:AA50" si="10">SUM(U45,X45)</f>
        <v>0</v>
      </c>
      <c r="AB45" s="219">
        <f t="shared" ref="AB45:AB50" si="11">SUM(W45,Z45)</f>
        <v>0</v>
      </c>
      <c r="AC45" s="220">
        <v>8</v>
      </c>
      <c r="AD45" s="221">
        <v>213540.99</v>
      </c>
      <c r="AE45" s="220">
        <v>2</v>
      </c>
      <c r="AF45" s="221">
        <v>41618</v>
      </c>
      <c r="AG45" s="101">
        <f t="shared" ref="AG45:AG50" si="12">SUM(AC45,AE45)</f>
        <v>10</v>
      </c>
      <c r="AH45" s="102">
        <f t="shared" ref="AH45:AH50" si="13">SUM(AD45,AF45,AB45)</f>
        <v>255158.99</v>
      </c>
      <c r="AI45" s="103">
        <f>IFERROR(AD45/C45,0)</f>
        <v>0.11667438755327732</v>
      </c>
      <c r="AJ45" s="134">
        <f>IFERROR(AF45/C45,0)</f>
        <v>2.2739215834825414E-2</v>
      </c>
      <c r="AK45" s="222">
        <f>IFERROR(AH45/C45,0)</f>
        <v>0.13941360338810271</v>
      </c>
      <c r="AL45" s="223"/>
    </row>
    <row r="46" spans="1:38" ht="75" x14ac:dyDescent="0.25">
      <c r="A46" s="224">
        <v>2</v>
      </c>
      <c r="B46" s="203" t="s">
        <v>277</v>
      </c>
      <c r="C46" s="748"/>
      <c r="D46" s="749"/>
      <c r="E46" s="204">
        <v>11</v>
      </c>
      <c r="F46" s="205">
        <v>255295.03</v>
      </c>
      <c r="G46" s="206">
        <v>4</v>
      </c>
      <c r="H46" s="207">
        <v>100507</v>
      </c>
      <c r="I46" s="208">
        <v>10</v>
      </c>
      <c r="J46" s="209">
        <v>187930.03</v>
      </c>
      <c r="K46" s="208">
        <v>4</v>
      </c>
      <c r="L46" s="209">
        <v>100507</v>
      </c>
      <c r="M46" s="210">
        <f t="shared" si="8"/>
        <v>14</v>
      </c>
      <c r="N46" s="211">
        <f t="shared" si="8"/>
        <v>288437.03000000003</v>
      </c>
      <c r="O46" s="212">
        <v>0</v>
      </c>
      <c r="P46" s="213">
        <v>0</v>
      </c>
      <c r="Q46" s="212">
        <v>0</v>
      </c>
      <c r="R46" s="213">
        <v>0</v>
      </c>
      <c r="S46" s="214">
        <f t="shared" si="9"/>
        <v>0</v>
      </c>
      <c r="T46" s="215">
        <f t="shared" si="9"/>
        <v>0</v>
      </c>
      <c r="U46" s="216">
        <v>0</v>
      </c>
      <c r="V46" s="94">
        <v>0</v>
      </c>
      <c r="W46" s="94">
        <v>0</v>
      </c>
      <c r="X46" s="217">
        <v>0</v>
      </c>
      <c r="Y46" s="94">
        <v>0</v>
      </c>
      <c r="Z46" s="94">
        <v>0</v>
      </c>
      <c r="AA46" s="218">
        <f t="shared" si="10"/>
        <v>0</v>
      </c>
      <c r="AB46" s="219">
        <f t="shared" si="11"/>
        <v>0</v>
      </c>
      <c r="AC46" s="220">
        <v>10</v>
      </c>
      <c r="AD46" s="221">
        <v>165721.99000000002</v>
      </c>
      <c r="AE46" s="220">
        <v>4</v>
      </c>
      <c r="AF46" s="221">
        <v>98165.36</v>
      </c>
      <c r="AG46" s="101">
        <f t="shared" si="12"/>
        <v>14</v>
      </c>
      <c r="AH46" s="102">
        <f t="shared" si="13"/>
        <v>263887.35000000003</v>
      </c>
      <c r="AI46" s="103">
        <f>IFERROR(AD46/C45,0)</f>
        <v>9.0547073362169717E-2</v>
      </c>
      <c r="AJ46" s="134">
        <f>IFERROR(AF46/C45,0)</f>
        <v>5.3635525699056594E-2</v>
      </c>
      <c r="AK46" s="222">
        <f>IFERROR(AH46/C45,0)</f>
        <v>0.14418259906122632</v>
      </c>
      <c r="AL46" s="223"/>
    </row>
    <row r="47" spans="1:38" ht="37.5" x14ac:dyDescent="0.25">
      <c r="A47" s="224">
        <v>3</v>
      </c>
      <c r="B47" s="203" t="s">
        <v>278</v>
      </c>
      <c r="C47" s="748"/>
      <c r="D47" s="749"/>
      <c r="E47" s="204">
        <v>2</v>
      </c>
      <c r="F47" s="205">
        <v>55602</v>
      </c>
      <c r="G47" s="206">
        <v>0</v>
      </c>
      <c r="H47" s="207">
        <v>0</v>
      </c>
      <c r="I47" s="208">
        <v>1</v>
      </c>
      <c r="J47" s="209">
        <v>46002</v>
      </c>
      <c r="K47" s="208">
        <v>0</v>
      </c>
      <c r="L47" s="209">
        <v>0</v>
      </c>
      <c r="M47" s="210">
        <f t="shared" si="8"/>
        <v>1</v>
      </c>
      <c r="N47" s="211">
        <f t="shared" si="8"/>
        <v>46002</v>
      </c>
      <c r="O47" s="212">
        <v>0</v>
      </c>
      <c r="P47" s="213">
        <v>0</v>
      </c>
      <c r="Q47" s="212">
        <v>0</v>
      </c>
      <c r="R47" s="213">
        <v>0</v>
      </c>
      <c r="S47" s="214">
        <f t="shared" si="9"/>
        <v>0</v>
      </c>
      <c r="T47" s="215">
        <f t="shared" si="9"/>
        <v>0</v>
      </c>
      <c r="U47" s="216">
        <v>0</v>
      </c>
      <c r="V47" s="94">
        <v>0</v>
      </c>
      <c r="W47" s="94">
        <v>0</v>
      </c>
      <c r="X47" s="217">
        <v>0</v>
      </c>
      <c r="Y47" s="94">
        <v>0</v>
      </c>
      <c r="Z47" s="94">
        <v>0</v>
      </c>
      <c r="AA47" s="218">
        <f t="shared" si="10"/>
        <v>0</v>
      </c>
      <c r="AB47" s="219">
        <f t="shared" si="11"/>
        <v>0</v>
      </c>
      <c r="AC47" s="220">
        <v>1</v>
      </c>
      <c r="AD47" s="221">
        <v>34700</v>
      </c>
      <c r="AE47" s="220">
        <v>0</v>
      </c>
      <c r="AF47" s="221">
        <v>0</v>
      </c>
      <c r="AG47" s="101">
        <f t="shared" si="12"/>
        <v>1</v>
      </c>
      <c r="AH47" s="102">
        <f t="shared" si="13"/>
        <v>34700</v>
      </c>
      <c r="AI47" s="103">
        <f>IFERROR(AD47/C45,0)</f>
        <v>1.8959363483791673E-2</v>
      </c>
      <c r="AJ47" s="134">
        <f>IFERROR(AF47/C45,0)</f>
        <v>0</v>
      </c>
      <c r="AK47" s="222">
        <f>IFERROR(AH47/C45,0)</f>
        <v>1.8959363483791673E-2</v>
      </c>
      <c r="AL47" s="223"/>
    </row>
    <row r="48" spans="1:38" ht="37.5" x14ac:dyDescent="0.25">
      <c r="A48" s="224">
        <v>4</v>
      </c>
      <c r="B48" s="203" t="s">
        <v>279</v>
      </c>
      <c r="C48" s="748"/>
      <c r="D48" s="749"/>
      <c r="E48" s="204">
        <v>5</v>
      </c>
      <c r="F48" s="205">
        <v>169166.47</v>
      </c>
      <c r="G48" s="206">
        <v>21</v>
      </c>
      <c r="H48" s="207">
        <v>512425</v>
      </c>
      <c r="I48" s="208">
        <v>5</v>
      </c>
      <c r="J48" s="209">
        <v>167467.95000000001</v>
      </c>
      <c r="K48" s="208">
        <v>20</v>
      </c>
      <c r="L48" s="209">
        <v>480825</v>
      </c>
      <c r="M48" s="210">
        <f t="shared" si="8"/>
        <v>25</v>
      </c>
      <c r="N48" s="211">
        <f t="shared" si="8"/>
        <v>648292.94999999995</v>
      </c>
      <c r="O48" s="212">
        <v>0</v>
      </c>
      <c r="P48" s="213">
        <v>0</v>
      </c>
      <c r="Q48" s="212">
        <v>0</v>
      </c>
      <c r="R48" s="213">
        <v>0</v>
      </c>
      <c r="S48" s="214">
        <f t="shared" si="9"/>
        <v>0</v>
      </c>
      <c r="T48" s="215">
        <f t="shared" si="9"/>
        <v>0</v>
      </c>
      <c r="U48" s="216">
        <v>0</v>
      </c>
      <c r="V48" s="94">
        <v>0</v>
      </c>
      <c r="W48" s="94">
        <v>0</v>
      </c>
      <c r="X48" s="217">
        <v>0</v>
      </c>
      <c r="Y48" s="94">
        <v>0</v>
      </c>
      <c r="Z48" s="94">
        <v>0</v>
      </c>
      <c r="AA48" s="218">
        <f t="shared" si="10"/>
        <v>0</v>
      </c>
      <c r="AB48" s="219">
        <f t="shared" si="11"/>
        <v>0</v>
      </c>
      <c r="AC48" s="220">
        <v>5</v>
      </c>
      <c r="AD48" s="221">
        <v>157636.32</v>
      </c>
      <c r="AE48" s="220">
        <v>20</v>
      </c>
      <c r="AF48" s="221">
        <v>428535</v>
      </c>
      <c r="AG48" s="101">
        <f t="shared" si="12"/>
        <v>25</v>
      </c>
      <c r="AH48" s="102">
        <f t="shared" si="13"/>
        <v>586171.32000000007</v>
      </c>
      <c r="AI48" s="103">
        <f>IFERROR(AD48/C45,0)</f>
        <v>8.612923023421612E-2</v>
      </c>
      <c r="AJ48" s="134">
        <f>IFERROR(AF48/C45,0)</f>
        <v>0.23414267523131599</v>
      </c>
      <c r="AK48" s="222">
        <f>IFERROR(AH48/C45,0)</f>
        <v>0.32027190546553214</v>
      </c>
      <c r="AL48" s="223"/>
    </row>
    <row r="49" spans="1:38" ht="37.5" x14ac:dyDescent="0.25">
      <c r="A49" s="224">
        <v>5</v>
      </c>
      <c r="B49" s="203" t="s">
        <v>280</v>
      </c>
      <c r="C49" s="748"/>
      <c r="D49" s="749"/>
      <c r="E49" s="204">
        <v>5</v>
      </c>
      <c r="F49" s="205">
        <v>96944.92</v>
      </c>
      <c r="G49" s="206">
        <v>0</v>
      </c>
      <c r="H49" s="207">
        <v>0</v>
      </c>
      <c r="I49" s="208">
        <v>0</v>
      </c>
      <c r="J49" s="209">
        <v>0</v>
      </c>
      <c r="K49" s="208">
        <v>0</v>
      </c>
      <c r="L49" s="209">
        <v>0</v>
      </c>
      <c r="M49" s="210">
        <f t="shared" si="8"/>
        <v>0</v>
      </c>
      <c r="N49" s="211">
        <f t="shared" si="8"/>
        <v>0</v>
      </c>
      <c r="O49" s="212">
        <v>0</v>
      </c>
      <c r="P49" s="212">
        <v>0</v>
      </c>
      <c r="Q49" s="212">
        <v>0</v>
      </c>
      <c r="R49" s="213">
        <v>0</v>
      </c>
      <c r="S49" s="214">
        <f t="shared" si="9"/>
        <v>0</v>
      </c>
      <c r="T49" s="215">
        <f t="shared" si="9"/>
        <v>0</v>
      </c>
      <c r="U49" s="216">
        <v>0</v>
      </c>
      <c r="V49" s="94">
        <v>0</v>
      </c>
      <c r="W49" s="94">
        <v>0</v>
      </c>
      <c r="X49" s="217">
        <v>0</v>
      </c>
      <c r="Y49" s="94">
        <v>0</v>
      </c>
      <c r="Z49" s="94">
        <v>0</v>
      </c>
      <c r="AA49" s="218">
        <f t="shared" si="10"/>
        <v>0</v>
      </c>
      <c r="AB49" s="219">
        <f t="shared" si="11"/>
        <v>0</v>
      </c>
      <c r="AC49" s="220">
        <v>0</v>
      </c>
      <c r="AD49" s="221">
        <v>0</v>
      </c>
      <c r="AE49" s="220">
        <v>0</v>
      </c>
      <c r="AF49" s="221">
        <v>0</v>
      </c>
      <c r="AG49" s="101">
        <f t="shared" si="12"/>
        <v>0</v>
      </c>
      <c r="AH49" s="102">
        <f t="shared" si="13"/>
        <v>0</v>
      </c>
      <c r="AI49" s="103">
        <f>IFERROR(AD49/C45,0)</f>
        <v>0</v>
      </c>
      <c r="AJ49" s="134">
        <f>IFERROR(AF49/C45,0)</f>
        <v>0</v>
      </c>
      <c r="AK49" s="222">
        <f>IFERROR(AH49/C45,0)</f>
        <v>0</v>
      </c>
      <c r="AL49" s="223"/>
    </row>
    <row r="50" spans="1:38" ht="37.5" x14ac:dyDescent="0.25">
      <c r="A50" s="224">
        <v>6</v>
      </c>
      <c r="B50" s="203" t="s">
        <v>281</v>
      </c>
      <c r="C50" s="748"/>
      <c r="D50" s="749"/>
      <c r="E50" s="204">
        <v>0</v>
      </c>
      <c r="F50" s="205">
        <v>0</v>
      </c>
      <c r="G50" s="206">
        <v>1</v>
      </c>
      <c r="H50" s="207">
        <v>1350</v>
      </c>
      <c r="I50" s="208">
        <v>0</v>
      </c>
      <c r="J50" s="209">
        <v>0</v>
      </c>
      <c r="K50" s="208">
        <v>1</v>
      </c>
      <c r="L50" s="209">
        <v>1350</v>
      </c>
      <c r="M50" s="210">
        <f t="shared" si="8"/>
        <v>1</v>
      </c>
      <c r="N50" s="211">
        <f t="shared" si="8"/>
        <v>1350</v>
      </c>
      <c r="O50" s="212">
        <v>0</v>
      </c>
      <c r="P50" s="212">
        <v>0</v>
      </c>
      <c r="Q50" s="212">
        <v>0</v>
      </c>
      <c r="R50" s="213">
        <v>0</v>
      </c>
      <c r="S50" s="214">
        <f t="shared" si="9"/>
        <v>0</v>
      </c>
      <c r="T50" s="215">
        <f t="shared" si="9"/>
        <v>0</v>
      </c>
      <c r="U50" s="216">
        <v>0</v>
      </c>
      <c r="V50" s="94">
        <v>0</v>
      </c>
      <c r="W50" s="94">
        <v>0</v>
      </c>
      <c r="X50" s="217">
        <v>0</v>
      </c>
      <c r="Y50" s="94">
        <v>0</v>
      </c>
      <c r="Z50" s="94">
        <v>0</v>
      </c>
      <c r="AA50" s="218">
        <f t="shared" si="10"/>
        <v>0</v>
      </c>
      <c r="AB50" s="219">
        <f t="shared" si="11"/>
        <v>0</v>
      </c>
      <c r="AC50" s="220">
        <v>0</v>
      </c>
      <c r="AD50" s="221">
        <v>0</v>
      </c>
      <c r="AE50" s="220">
        <v>1</v>
      </c>
      <c r="AF50" s="221">
        <v>1350</v>
      </c>
      <c r="AG50" s="101">
        <f t="shared" si="12"/>
        <v>1</v>
      </c>
      <c r="AH50" s="102">
        <f t="shared" si="13"/>
        <v>1350</v>
      </c>
      <c r="AI50" s="103">
        <f>IFERROR(AD50/C45,0)</f>
        <v>0</v>
      </c>
      <c r="AJ50" s="134">
        <f>IFERROR(AF50/C45,0)</f>
        <v>7.3761212400918618E-4</v>
      </c>
      <c r="AK50" s="222">
        <f>IFERROR(AH50/C45,0)</f>
        <v>7.3761212400918618E-4</v>
      </c>
      <c r="AL50" s="223"/>
    </row>
    <row r="51" spans="1:38" ht="37.5" x14ac:dyDescent="0.3">
      <c r="A51" s="224">
        <v>7</v>
      </c>
      <c r="B51" s="225" t="s">
        <v>282</v>
      </c>
      <c r="C51" s="748"/>
      <c r="D51" s="749"/>
      <c r="E51" s="204"/>
      <c r="F51" s="205"/>
      <c r="G51" s="206"/>
      <c r="H51" s="207"/>
      <c r="I51" s="208"/>
      <c r="J51" s="209"/>
      <c r="K51" s="208"/>
      <c r="L51" s="209"/>
      <c r="M51" s="210"/>
      <c r="N51" s="211"/>
      <c r="O51" s="212"/>
      <c r="P51" s="212"/>
      <c r="Q51" s="212"/>
      <c r="R51" s="213"/>
      <c r="S51" s="214"/>
      <c r="T51" s="215"/>
      <c r="U51" s="216"/>
      <c r="V51" s="94"/>
      <c r="W51" s="94"/>
      <c r="X51" s="217"/>
      <c r="Y51" s="94"/>
      <c r="Z51" s="94"/>
      <c r="AA51" s="218"/>
      <c r="AB51" s="219"/>
      <c r="AC51" s="220"/>
      <c r="AD51" s="221"/>
      <c r="AE51" s="220"/>
      <c r="AF51" s="221"/>
      <c r="AG51" s="101"/>
      <c r="AH51" s="102"/>
      <c r="AI51" s="103"/>
      <c r="AJ51" s="134"/>
      <c r="AK51" s="222"/>
      <c r="AL51" s="223"/>
    </row>
    <row r="52" spans="1:38" ht="37.5" x14ac:dyDescent="0.25">
      <c r="A52" s="224">
        <v>8</v>
      </c>
      <c r="B52" s="226" t="s">
        <v>283</v>
      </c>
      <c r="C52" s="770"/>
      <c r="D52" s="749"/>
      <c r="E52" s="204"/>
      <c r="F52" s="205"/>
      <c r="G52" s="206"/>
      <c r="H52" s="207"/>
      <c r="I52" s="208"/>
      <c r="J52" s="209"/>
      <c r="K52" s="208"/>
      <c r="L52" s="209"/>
      <c r="M52" s="227"/>
      <c r="N52" s="228"/>
      <c r="O52" s="212"/>
      <c r="P52" s="212"/>
      <c r="Q52" s="212"/>
      <c r="R52" s="213"/>
      <c r="S52" s="214"/>
      <c r="T52" s="215"/>
      <c r="U52" s="216"/>
      <c r="V52" s="94"/>
      <c r="W52" s="94"/>
      <c r="X52" s="217"/>
      <c r="Y52" s="94"/>
      <c r="Z52" s="94"/>
      <c r="AA52" s="218"/>
      <c r="AB52" s="219"/>
      <c r="AC52" s="220"/>
      <c r="AD52" s="221"/>
      <c r="AE52" s="220"/>
      <c r="AF52" s="221"/>
      <c r="AG52" s="101"/>
      <c r="AH52" s="102"/>
      <c r="AI52" s="103"/>
      <c r="AJ52" s="134"/>
      <c r="AK52" s="222"/>
      <c r="AL52" s="223"/>
    </row>
    <row r="53" spans="1:38" ht="21" x14ac:dyDescent="0.25">
      <c r="A53" s="571" t="s">
        <v>332</v>
      </c>
      <c r="B53" s="226" t="s">
        <v>126</v>
      </c>
      <c r="C53" s="770"/>
      <c r="D53" s="749"/>
      <c r="E53" s="204">
        <v>1</v>
      </c>
      <c r="F53" s="205">
        <v>15609</v>
      </c>
      <c r="G53" s="206">
        <v>1</v>
      </c>
      <c r="H53" s="207">
        <v>17618.7</v>
      </c>
      <c r="I53" s="208">
        <v>1</v>
      </c>
      <c r="J53" s="209">
        <v>15609</v>
      </c>
      <c r="K53" s="208">
        <v>1</v>
      </c>
      <c r="L53" s="209">
        <v>17618.7</v>
      </c>
      <c r="M53" s="227">
        <f t="shared" ref="M53:N60" si="14">SUM(I53,K53)</f>
        <v>2</v>
      </c>
      <c r="N53" s="228">
        <f t="shared" si="14"/>
        <v>33227.699999999997</v>
      </c>
      <c r="O53" s="212">
        <v>0</v>
      </c>
      <c r="P53" s="212">
        <v>0</v>
      </c>
      <c r="Q53" s="212">
        <v>0</v>
      </c>
      <c r="R53" s="213">
        <v>0</v>
      </c>
      <c r="S53" s="214">
        <f t="shared" ref="S53:T60" si="15">SUM(O53,Q53)</f>
        <v>0</v>
      </c>
      <c r="T53" s="215">
        <f t="shared" si="15"/>
        <v>0</v>
      </c>
      <c r="U53" s="216">
        <v>0</v>
      </c>
      <c r="V53" s="94">
        <v>0</v>
      </c>
      <c r="W53" s="94">
        <v>0</v>
      </c>
      <c r="X53" s="217">
        <v>0</v>
      </c>
      <c r="Y53" s="94">
        <v>0</v>
      </c>
      <c r="Z53" s="94">
        <v>0</v>
      </c>
      <c r="AA53" s="218">
        <f t="shared" ref="AA53:AA60" si="16">SUM(U53,X53)</f>
        <v>0</v>
      </c>
      <c r="AB53" s="219">
        <f t="shared" ref="AB53:AB60" si="17">SUM(W53,Z53)</f>
        <v>0</v>
      </c>
      <c r="AC53" s="220">
        <v>1</v>
      </c>
      <c r="AD53" s="221">
        <v>7631.88</v>
      </c>
      <c r="AE53" s="220">
        <v>1</v>
      </c>
      <c r="AF53" s="221">
        <v>5465.53</v>
      </c>
      <c r="AG53" s="101">
        <f t="shared" ref="AG53:AG60" si="18">SUM(AC53,AE53)</f>
        <v>2</v>
      </c>
      <c r="AH53" s="102">
        <f t="shared" ref="AH53:AH60" si="19">SUM(AD53,AF53,AB53)</f>
        <v>13097.41</v>
      </c>
      <c r="AI53" s="572">
        <f>IFERROR(AD53/C45,0)</f>
        <v>4.1699016422097985E-3</v>
      </c>
      <c r="AJ53" s="230">
        <f>IFERROR(AF53/C45,0)</f>
        <v>2.9862527349155013E-3</v>
      </c>
      <c r="AK53" s="222">
        <f>IFERROR(AH53/C45,0)</f>
        <v>7.1561543771252994E-3</v>
      </c>
      <c r="AL53" s="223"/>
    </row>
    <row r="54" spans="1:38" ht="21" x14ac:dyDescent="0.25">
      <c r="A54" s="571" t="s">
        <v>333</v>
      </c>
      <c r="B54" s="226" t="s">
        <v>127</v>
      </c>
      <c r="C54" s="770"/>
      <c r="D54" s="749"/>
      <c r="E54" s="204">
        <v>1</v>
      </c>
      <c r="F54" s="205">
        <v>30000</v>
      </c>
      <c r="G54" s="206">
        <v>0</v>
      </c>
      <c r="H54" s="207">
        <v>0</v>
      </c>
      <c r="I54" s="208">
        <v>0</v>
      </c>
      <c r="J54" s="209">
        <v>0</v>
      </c>
      <c r="K54" s="208">
        <v>0</v>
      </c>
      <c r="L54" s="209">
        <v>0</v>
      </c>
      <c r="M54" s="227">
        <f t="shared" si="14"/>
        <v>0</v>
      </c>
      <c r="N54" s="228">
        <f t="shared" si="14"/>
        <v>0</v>
      </c>
      <c r="O54" s="212">
        <v>0</v>
      </c>
      <c r="P54" s="212">
        <v>0</v>
      </c>
      <c r="Q54" s="212">
        <v>0</v>
      </c>
      <c r="R54" s="213">
        <v>0</v>
      </c>
      <c r="S54" s="214">
        <f t="shared" si="15"/>
        <v>0</v>
      </c>
      <c r="T54" s="215">
        <f t="shared" si="15"/>
        <v>0</v>
      </c>
      <c r="U54" s="216">
        <v>0</v>
      </c>
      <c r="V54" s="94">
        <v>0</v>
      </c>
      <c r="W54" s="94">
        <v>0</v>
      </c>
      <c r="X54" s="217">
        <v>0</v>
      </c>
      <c r="Y54" s="94">
        <v>0</v>
      </c>
      <c r="Z54" s="94">
        <v>0</v>
      </c>
      <c r="AA54" s="218">
        <f t="shared" si="16"/>
        <v>0</v>
      </c>
      <c r="AB54" s="219">
        <f t="shared" si="17"/>
        <v>0</v>
      </c>
      <c r="AC54" s="220">
        <v>0</v>
      </c>
      <c r="AD54" s="221">
        <v>0</v>
      </c>
      <c r="AE54" s="220">
        <v>0</v>
      </c>
      <c r="AF54" s="221">
        <v>0</v>
      </c>
      <c r="AG54" s="101">
        <f t="shared" si="18"/>
        <v>0</v>
      </c>
      <c r="AH54" s="102">
        <f t="shared" si="19"/>
        <v>0</v>
      </c>
      <c r="AI54" s="572">
        <f>IFERROR(AD54/C45,0)</f>
        <v>0</v>
      </c>
      <c r="AJ54" s="230">
        <f>IFERROR(AF54/C45,0)</f>
        <v>0</v>
      </c>
      <c r="AK54" s="222">
        <f>IFERROR(AH54/C45,0)</f>
        <v>0</v>
      </c>
      <c r="AL54" s="223"/>
    </row>
    <row r="55" spans="1:38" ht="21" x14ac:dyDescent="0.25">
      <c r="A55" s="571" t="s">
        <v>334</v>
      </c>
      <c r="B55" s="226" t="s">
        <v>128</v>
      </c>
      <c r="C55" s="770"/>
      <c r="D55" s="749"/>
      <c r="E55" s="204">
        <v>1</v>
      </c>
      <c r="F55" s="205">
        <v>73800</v>
      </c>
      <c r="G55" s="206">
        <v>0</v>
      </c>
      <c r="H55" s="207">
        <v>0</v>
      </c>
      <c r="I55" s="208">
        <v>1</v>
      </c>
      <c r="J55" s="209">
        <v>73800</v>
      </c>
      <c r="K55" s="208">
        <v>0</v>
      </c>
      <c r="L55" s="209">
        <v>0</v>
      </c>
      <c r="M55" s="227">
        <f t="shared" si="14"/>
        <v>1</v>
      </c>
      <c r="N55" s="228">
        <f t="shared" si="14"/>
        <v>73800</v>
      </c>
      <c r="O55" s="212">
        <v>0</v>
      </c>
      <c r="P55" s="212">
        <v>0</v>
      </c>
      <c r="Q55" s="212">
        <v>0</v>
      </c>
      <c r="R55" s="213">
        <v>0</v>
      </c>
      <c r="S55" s="214">
        <f t="shared" si="15"/>
        <v>0</v>
      </c>
      <c r="T55" s="215">
        <f t="shared" si="15"/>
        <v>0</v>
      </c>
      <c r="U55" s="216">
        <v>0</v>
      </c>
      <c r="V55" s="94">
        <v>0</v>
      </c>
      <c r="W55" s="94">
        <v>0</v>
      </c>
      <c r="X55" s="217">
        <v>0</v>
      </c>
      <c r="Y55" s="94">
        <v>0</v>
      </c>
      <c r="Z55" s="94">
        <v>0</v>
      </c>
      <c r="AA55" s="218">
        <f t="shared" si="16"/>
        <v>0</v>
      </c>
      <c r="AB55" s="219">
        <f t="shared" si="17"/>
        <v>0</v>
      </c>
      <c r="AC55" s="220">
        <v>1</v>
      </c>
      <c r="AD55" s="221">
        <v>73800</v>
      </c>
      <c r="AE55" s="220">
        <v>0</v>
      </c>
      <c r="AF55" s="221">
        <v>0</v>
      </c>
      <c r="AG55" s="101">
        <f t="shared" si="18"/>
        <v>1</v>
      </c>
      <c r="AH55" s="102">
        <f t="shared" si="19"/>
        <v>73800</v>
      </c>
      <c r="AI55" s="572">
        <f>IFERROR(AD55/C45,0)</f>
        <v>4.0322796112502175E-2</v>
      </c>
      <c r="AJ55" s="230">
        <f>IFERROR(AF55/C45,0)</f>
        <v>0</v>
      </c>
      <c r="AK55" s="222">
        <f>IFERROR(AH55/C45,0)</f>
        <v>4.0322796112502175E-2</v>
      </c>
      <c r="AL55" s="223"/>
    </row>
    <row r="56" spans="1:38" ht="21" x14ac:dyDescent="0.25">
      <c r="A56" s="571" t="s">
        <v>335</v>
      </c>
      <c r="B56" s="226" t="s">
        <v>129</v>
      </c>
      <c r="C56" s="770"/>
      <c r="D56" s="749"/>
      <c r="E56" s="204">
        <v>1</v>
      </c>
      <c r="F56" s="205">
        <v>24091.9</v>
      </c>
      <c r="G56" s="206">
        <v>0</v>
      </c>
      <c r="H56" s="207">
        <v>0</v>
      </c>
      <c r="I56" s="208">
        <v>1</v>
      </c>
      <c r="J56" s="209">
        <v>24091.9</v>
      </c>
      <c r="K56" s="208">
        <v>0</v>
      </c>
      <c r="L56" s="209">
        <v>0</v>
      </c>
      <c r="M56" s="227">
        <f t="shared" si="14"/>
        <v>1</v>
      </c>
      <c r="N56" s="228">
        <f t="shared" si="14"/>
        <v>24091.9</v>
      </c>
      <c r="O56" s="212">
        <v>0</v>
      </c>
      <c r="P56" s="212">
        <v>0</v>
      </c>
      <c r="Q56" s="212">
        <v>0</v>
      </c>
      <c r="R56" s="213">
        <v>0</v>
      </c>
      <c r="S56" s="214">
        <f t="shared" si="15"/>
        <v>0</v>
      </c>
      <c r="T56" s="215">
        <f t="shared" si="15"/>
        <v>0</v>
      </c>
      <c r="U56" s="216">
        <v>0</v>
      </c>
      <c r="V56" s="94">
        <v>0</v>
      </c>
      <c r="W56" s="94">
        <v>0</v>
      </c>
      <c r="X56" s="217">
        <v>0</v>
      </c>
      <c r="Y56" s="94">
        <v>0</v>
      </c>
      <c r="Z56" s="94">
        <v>0</v>
      </c>
      <c r="AA56" s="218">
        <f t="shared" si="16"/>
        <v>0</v>
      </c>
      <c r="AB56" s="219">
        <f t="shared" si="17"/>
        <v>0</v>
      </c>
      <c r="AC56" s="220">
        <v>1</v>
      </c>
      <c r="AD56" s="221">
        <v>21612.2</v>
      </c>
      <c r="AE56" s="220">
        <v>0</v>
      </c>
      <c r="AF56" s="221">
        <v>0</v>
      </c>
      <c r="AG56" s="101">
        <f t="shared" si="18"/>
        <v>1</v>
      </c>
      <c r="AH56" s="102">
        <f t="shared" si="19"/>
        <v>21612.2</v>
      </c>
      <c r="AI56" s="572">
        <f>IFERROR(AD56/C45,0)</f>
        <v>1.1808459812230616E-2</v>
      </c>
      <c r="AJ56" s="230">
        <f>IFERROR(AF56/C45,0)</f>
        <v>0</v>
      </c>
      <c r="AK56" s="222">
        <f>IFERROR(AH56/C45,0)</f>
        <v>1.1808459812230616E-2</v>
      </c>
      <c r="AL56" s="223"/>
    </row>
    <row r="57" spans="1:38" ht="21" x14ac:dyDescent="0.25">
      <c r="A57" s="571" t="s">
        <v>336</v>
      </c>
      <c r="B57" s="226" t="s">
        <v>130</v>
      </c>
      <c r="C57" s="770"/>
      <c r="D57" s="749"/>
      <c r="E57" s="204">
        <v>1</v>
      </c>
      <c r="F57" s="205">
        <v>24211.599999999999</v>
      </c>
      <c r="G57" s="206">
        <v>0</v>
      </c>
      <c r="H57" s="207">
        <v>0</v>
      </c>
      <c r="I57" s="208">
        <v>0</v>
      </c>
      <c r="J57" s="209">
        <v>0</v>
      </c>
      <c r="K57" s="208">
        <v>0</v>
      </c>
      <c r="L57" s="209">
        <v>0</v>
      </c>
      <c r="M57" s="227">
        <f t="shared" si="14"/>
        <v>0</v>
      </c>
      <c r="N57" s="228">
        <f t="shared" si="14"/>
        <v>0</v>
      </c>
      <c r="O57" s="212">
        <v>0</v>
      </c>
      <c r="P57" s="212">
        <v>0</v>
      </c>
      <c r="Q57" s="212">
        <v>0</v>
      </c>
      <c r="R57" s="213">
        <v>0</v>
      </c>
      <c r="S57" s="214">
        <f t="shared" si="15"/>
        <v>0</v>
      </c>
      <c r="T57" s="215">
        <f t="shared" si="15"/>
        <v>0</v>
      </c>
      <c r="U57" s="216">
        <v>0</v>
      </c>
      <c r="V57" s="94">
        <v>0</v>
      </c>
      <c r="W57" s="94">
        <v>0</v>
      </c>
      <c r="X57" s="217">
        <v>0</v>
      </c>
      <c r="Y57" s="94">
        <v>0</v>
      </c>
      <c r="Z57" s="94">
        <v>0</v>
      </c>
      <c r="AA57" s="218">
        <f t="shared" si="16"/>
        <v>0</v>
      </c>
      <c r="AB57" s="219">
        <f t="shared" si="17"/>
        <v>0</v>
      </c>
      <c r="AC57" s="220">
        <v>0</v>
      </c>
      <c r="AD57" s="221">
        <v>0</v>
      </c>
      <c r="AE57" s="220">
        <v>0</v>
      </c>
      <c r="AF57" s="221">
        <v>0</v>
      </c>
      <c r="AG57" s="101">
        <f t="shared" si="18"/>
        <v>0</v>
      </c>
      <c r="AH57" s="102">
        <f t="shared" si="19"/>
        <v>0</v>
      </c>
      <c r="AI57" s="572">
        <f>IFERROR(AD57/C45,0)</f>
        <v>0</v>
      </c>
      <c r="AJ57" s="230">
        <f>IFERROR(AF57/C45,0)</f>
        <v>0</v>
      </c>
      <c r="AK57" s="222">
        <f>IFERROR(AH57/C45,0)</f>
        <v>0</v>
      </c>
      <c r="AL57" s="223"/>
    </row>
    <row r="58" spans="1:38" ht="21" x14ac:dyDescent="0.25">
      <c r="A58" s="571" t="s">
        <v>337</v>
      </c>
      <c r="B58" s="226" t="s">
        <v>131</v>
      </c>
      <c r="C58" s="770"/>
      <c r="D58" s="749"/>
      <c r="E58" s="204">
        <v>1</v>
      </c>
      <c r="F58" s="205">
        <v>271692</v>
      </c>
      <c r="G58" s="206">
        <v>10</v>
      </c>
      <c r="H58" s="207">
        <v>385781.3</v>
      </c>
      <c r="I58" s="208">
        <v>0</v>
      </c>
      <c r="J58" s="209">
        <v>0</v>
      </c>
      <c r="K58" s="208">
        <v>10</v>
      </c>
      <c r="L58" s="209">
        <v>385781.3</v>
      </c>
      <c r="M58" s="227">
        <f t="shared" si="14"/>
        <v>10</v>
      </c>
      <c r="N58" s="228">
        <f t="shared" si="14"/>
        <v>385781.3</v>
      </c>
      <c r="O58" s="212">
        <v>0</v>
      </c>
      <c r="P58" s="212">
        <v>0</v>
      </c>
      <c r="Q58" s="212">
        <v>0</v>
      </c>
      <c r="R58" s="213">
        <v>0</v>
      </c>
      <c r="S58" s="214">
        <f t="shared" si="15"/>
        <v>0</v>
      </c>
      <c r="T58" s="215">
        <f t="shared" si="15"/>
        <v>0</v>
      </c>
      <c r="U58" s="216">
        <v>0</v>
      </c>
      <c r="V58" s="94">
        <v>0</v>
      </c>
      <c r="W58" s="94">
        <v>0</v>
      </c>
      <c r="X58" s="217">
        <v>0</v>
      </c>
      <c r="Y58" s="94">
        <v>0</v>
      </c>
      <c r="Z58" s="94">
        <v>0</v>
      </c>
      <c r="AA58" s="218">
        <f t="shared" si="16"/>
        <v>0</v>
      </c>
      <c r="AB58" s="219">
        <f t="shared" si="17"/>
        <v>0</v>
      </c>
      <c r="AC58" s="220">
        <v>0</v>
      </c>
      <c r="AD58" s="221">
        <v>0</v>
      </c>
      <c r="AE58" s="220">
        <v>10</v>
      </c>
      <c r="AF58" s="221">
        <v>366837.85000000003</v>
      </c>
      <c r="AG58" s="101">
        <f t="shared" si="18"/>
        <v>10</v>
      </c>
      <c r="AH58" s="102">
        <f t="shared" si="19"/>
        <v>366837.85000000003</v>
      </c>
      <c r="AI58" s="572">
        <f>IFERROR(AD58/C45,0)</f>
        <v>0</v>
      </c>
      <c r="AJ58" s="230">
        <f>IFERROR(AF58/C45,0)</f>
        <v>0.2004326264484913</v>
      </c>
      <c r="AK58" s="222">
        <f>IFERROR(AH58/C45,0)</f>
        <v>0.2004326264484913</v>
      </c>
      <c r="AL58" s="223"/>
    </row>
    <row r="59" spans="1:38" ht="21" x14ac:dyDescent="0.25">
      <c r="A59" s="571" t="s">
        <v>338</v>
      </c>
      <c r="B59" s="226" t="s">
        <v>132</v>
      </c>
      <c r="C59" s="770"/>
      <c r="D59" s="749"/>
      <c r="E59" s="204">
        <v>1</v>
      </c>
      <c r="F59" s="205">
        <v>111315</v>
      </c>
      <c r="G59" s="206">
        <v>0</v>
      </c>
      <c r="H59" s="207">
        <v>0</v>
      </c>
      <c r="I59" s="208">
        <v>0</v>
      </c>
      <c r="J59" s="209">
        <v>0</v>
      </c>
      <c r="K59" s="208">
        <v>0</v>
      </c>
      <c r="L59" s="209">
        <v>0</v>
      </c>
      <c r="M59" s="227">
        <f t="shared" si="14"/>
        <v>0</v>
      </c>
      <c r="N59" s="228">
        <f t="shared" si="14"/>
        <v>0</v>
      </c>
      <c r="O59" s="212">
        <v>0</v>
      </c>
      <c r="P59" s="212">
        <v>0</v>
      </c>
      <c r="Q59" s="212">
        <v>0</v>
      </c>
      <c r="R59" s="213">
        <v>0</v>
      </c>
      <c r="S59" s="214">
        <f t="shared" si="15"/>
        <v>0</v>
      </c>
      <c r="T59" s="215">
        <f t="shared" si="15"/>
        <v>0</v>
      </c>
      <c r="U59" s="216">
        <v>0</v>
      </c>
      <c r="V59" s="94">
        <v>0</v>
      </c>
      <c r="W59" s="94">
        <v>0</v>
      </c>
      <c r="X59" s="217">
        <v>0</v>
      </c>
      <c r="Y59" s="94">
        <v>0</v>
      </c>
      <c r="Z59" s="94">
        <v>0</v>
      </c>
      <c r="AA59" s="218">
        <f t="shared" si="16"/>
        <v>0</v>
      </c>
      <c r="AB59" s="219">
        <f t="shared" si="17"/>
        <v>0</v>
      </c>
      <c r="AC59" s="220">
        <v>0</v>
      </c>
      <c r="AD59" s="221">
        <v>0</v>
      </c>
      <c r="AE59" s="220">
        <v>0</v>
      </c>
      <c r="AF59" s="221">
        <v>0</v>
      </c>
      <c r="AG59" s="101">
        <f t="shared" si="18"/>
        <v>0</v>
      </c>
      <c r="AH59" s="102">
        <f t="shared" si="19"/>
        <v>0</v>
      </c>
      <c r="AI59" s="572">
        <f>IFERROR(AD59/C45,0)</f>
        <v>0</v>
      </c>
      <c r="AJ59" s="230">
        <f>IFERROR(AF59/C45,0)</f>
        <v>0</v>
      </c>
      <c r="AK59" s="222">
        <f>IFERROR(AH59/C45,0)</f>
        <v>0</v>
      </c>
      <c r="AL59" s="223"/>
    </row>
    <row r="60" spans="1:38" ht="21" x14ac:dyDescent="0.25">
      <c r="A60" s="571" t="s">
        <v>339</v>
      </c>
      <c r="B60" s="226" t="s">
        <v>133</v>
      </c>
      <c r="C60" s="770"/>
      <c r="D60" s="749"/>
      <c r="E60" s="204">
        <v>3</v>
      </c>
      <c r="F60" s="205">
        <v>43564.1</v>
      </c>
      <c r="G60" s="206">
        <v>0</v>
      </c>
      <c r="H60" s="207">
        <v>0</v>
      </c>
      <c r="I60" s="208">
        <v>3</v>
      </c>
      <c r="J60" s="209">
        <v>43564.1</v>
      </c>
      <c r="K60" s="208">
        <v>0</v>
      </c>
      <c r="L60" s="209">
        <v>0</v>
      </c>
      <c r="M60" s="227">
        <f t="shared" si="14"/>
        <v>3</v>
      </c>
      <c r="N60" s="228">
        <f t="shared" si="14"/>
        <v>43564.1</v>
      </c>
      <c r="O60" s="212">
        <v>0</v>
      </c>
      <c r="P60" s="212">
        <v>0</v>
      </c>
      <c r="Q60" s="212">
        <v>0</v>
      </c>
      <c r="R60" s="213">
        <v>0</v>
      </c>
      <c r="S60" s="214">
        <f t="shared" si="15"/>
        <v>0</v>
      </c>
      <c r="T60" s="215">
        <f t="shared" si="15"/>
        <v>0</v>
      </c>
      <c r="U60" s="216">
        <v>0</v>
      </c>
      <c r="V60" s="94">
        <v>0</v>
      </c>
      <c r="W60" s="94">
        <v>0</v>
      </c>
      <c r="X60" s="217">
        <v>0</v>
      </c>
      <c r="Y60" s="94">
        <v>0</v>
      </c>
      <c r="Z60" s="94">
        <v>0</v>
      </c>
      <c r="AA60" s="218">
        <f t="shared" si="16"/>
        <v>0</v>
      </c>
      <c r="AB60" s="219">
        <f t="shared" si="17"/>
        <v>0</v>
      </c>
      <c r="AC60" s="220">
        <v>3</v>
      </c>
      <c r="AD60" s="221">
        <v>39513.54</v>
      </c>
      <c r="AE60" s="220">
        <v>0</v>
      </c>
      <c r="AF60" s="221">
        <v>0</v>
      </c>
      <c r="AG60" s="101">
        <f t="shared" si="18"/>
        <v>3</v>
      </c>
      <c r="AH60" s="102">
        <f t="shared" si="19"/>
        <v>39513.54</v>
      </c>
      <c r="AI60" s="572">
        <f>IFERROR(AD60/C45,0)</f>
        <v>2.1589382345571805E-2</v>
      </c>
      <c r="AJ60" s="230">
        <f>IFERROR(AF60/C45,0)</f>
        <v>0</v>
      </c>
      <c r="AK60" s="222">
        <f>IFERROR(AH60/C45,0)</f>
        <v>2.1589382345571805E-2</v>
      </c>
      <c r="AL60" s="223"/>
    </row>
    <row r="61" spans="1:38" ht="24" thickBot="1" x14ac:dyDescent="0.3">
      <c r="A61" s="616" t="s">
        <v>266</v>
      </c>
      <c r="B61" s="618"/>
      <c r="C61" s="231">
        <f>C45</f>
        <v>1830230.22</v>
      </c>
      <c r="D61" s="231">
        <f>D45</f>
        <v>174101.55999999982</v>
      </c>
      <c r="E61" s="167">
        <f t="shared" ref="E61:AH61" si="20">SUM(E45:E60)</f>
        <v>45</v>
      </c>
      <c r="F61" s="168">
        <f t="shared" si="20"/>
        <v>1432175.1800000002</v>
      </c>
      <c r="G61" s="167">
        <f t="shared" si="20"/>
        <v>41</v>
      </c>
      <c r="H61" s="232">
        <f t="shared" si="20"/>
        <v>1094020</v>
      </c>
      <c r="I61" s="233">
        <f t="shared" si="20"/>
        <v>30</v>
      </c>
      <c r="J61" s="168">
        <f t="shared" si="20"/>
        <v>800148.22</v>
      </c>
      <c r="K61" s="233">
        <f t="shared" si="20"/>
        <v>38</v>
      </c>
      <c r="L61" s="168">
        <f t="shared" si="20"/>
        <v>1030082</v>
      </c>
      <c r="M61" s="233">
        <f t="shared" si="20"/>
        <v>68</v>
      </c>
      <c r="N61" s="168">
        <f t="shared" si="20"/>
        <v>1830230.22</v>
      </c>
      <c r="O61" s="172">
        <f t="shared" si="20"/>
        <v>0</v>
      </c>
      <c r="P61" s="168">
        <f t="shared" si="20"/>
        <v>0</v>
      </c>
      <c r="Q61" s="172">
        <f t="shared" si="20"/>
        <v>0</v>
      </c>
      <c r="R61" s="234">
        <f t="shared" si="20"/>
        <v>0</v>
      </c>
      <c r="S61" s="173">
        <f t="shared" si="20"/>
        <v>0</v>
      </c>
      <c r="T61" s="234">
        <f t="shared" si="20"/>
        <v>0</v>
      </c>
      <c r="U61" s="235">
        <f t="shared" si="20"/>
        <v>0</v>
      </c>
      <c r="V61" s="234">
        <f t="shared" si="20"/>
        <v>0</v>
      </c>
      <c r="W61" s="232">
        <f t="shared" si="20"/>
        <v>0</v>
      </c>
      <c r="X61" s="173">
        <f t="shared" si="20"/>
        <v>0</v>
      </c>
      <c r="Y61" s="234">
        <f t="shared" si="20"/>
        <v>0</v>
      </c>
      <c r="Z61" s="234">
        <f t="shared" si="20"/>
        <v>0</v>
      </c>
      <c r="AA61" s="236">
        <f t="shared" si="20"/>
        <v>0</v>
      </c>
      <c r="AB61" s="168">
        <f t="shared" si="20"/>
        <v>0</v>
      </c>
      <c r="AC61" s="171">
        <f t="shared" si="20"/>
        <v>30</v>
      </c>
      <c r="AD61" s="168">
        <f t="shared" si="20"/>
        <v>714156.92</v>
      </c>
      <c r="AE61" s="172">
        <f t="shared" si="20"/>
        <v>38</v>
      </c>
      <c r="AF61" s="168">
        <f t="shared" si="20"/>
        <v>941971.74</v>
      </c>
      <c r="AG61" s="173">
        <f t="shared" si="20"/>
        <v>68</v>
      </c>
      <c r="AH61" s="232">
        <f t="shared" si="20"/>
        <v>1656128.6600000001</v>
      </c>
      <c r="AI61" s="237">
        <f>AD61/C12</f>
        <v>0.39020059454596917</v>
      </c>
      <c r="AJ61" s="238">
        <f>AF61/C12</f>
        <v>0.51467390807261393</v>
      </c>
      <c r="AK61" s="239">
        <f>AH61/C12</f>
        <v>0.90487450261858315</v>
      </c>
      <c r="AL61" s="223"/>
    </row>
    <row r="62" spans="1:38" ht="15.75" thickBot="1" x14ac:dyDescent="0.3">
      <c r="D62" s="182"/>
      <c r="E62" s="240"/>
      <c r="F62" s="241"/>
      <c r="G62" s="240"/>
      <c r="H62" s="241"/>
      <c r="I62" s="242"/>
      <c r="J62" s="240"/>
      <c r="K62" s="242"/>
      <c r="L62" s="241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240"/>
      <c r="AF62" s="240"/>
      <c r="AG62" s="240"/>
      <c r="AH62" s="240"/>
      <c r="AJ62" s="243"/>
      <c r="AK62" s="243"/>
      <c r="AL62" s="243"/>
    </row>
    <row r="63" spans="1:38" ht="19.5" thickTop="1" x14ac:dyDescent="0.3">
      <c r="A63" s="604" t="s">
        <v>331</v>
      </c>
      <c r="B63" s="684"/>
      <c r="C63" s="684"/>
      <c r="D63" s="684"/>
      <c r="E63" s="684"/>
      <c r="F63" s="684"/>
      <c r="G63" s="684"/>
      <c r="H63" s="684"/>
      <c r="I63" s="684"/>
      <c r="J63" s="684"/>
      <c r="K63" s="685"/>
      <c r="L63" s="684"/>
      <c r="M63" s="684"/>
      <c r="N63" s="684"/>
      <c r="O63" s="684"/>
      <c r="P63" s="684"/>
      <c r="Q63" s="686"/>
      <c r="AD63" s="180"/>
    </row>
    <row r="64" spans="1:38" x14ac:dyDescent="0.25">
      <c r="A64" s="687"/>
      <c r="B64" s="688"/>
      <c r="C64" s="688"/>
      <c r="D64" s="688"/>
      <c r="E64" s="688"/>
      <c r="F64" s="688"/>
      <c r="G64" s="688"/>
      <c r="H64" s="688"/>
      <c r="I64" s="688"/>
      <c r="J64" s="688"/>
      <c r="K64" s="689"/>
      <c r="L64" s="688"/>
      <c r="M64" s="688"/>
      <c r="N64" s="688"/>
      <c r="O64" s="688"/>
      <c r="P64" s="688"/>
      <c r="Q64" s="690"/>
    </row>
    <row r="65" spans="1:38" x14ac:dyDescent="0.25">
      <c r="A65" s="687"/>
      <c r="B65" s="688"/>
      <c r="C65" s="688"/>
      <c r="D65" s="688"/>
      <c r="E65" s="688"/>
      <c r="F65" s="688"/>
      <c r="G65" s="688"/>
      <c r="H65" s="688"/>
      <c r="I65" s="688"/>
      <c r="J65" s="688"/>
      <c r="K65" s="689"/>
      <c r="L65" s="688"/>
      <c r="M65" s="688"/>
      <c r="N65" s="688"/>
      <c r="O65" s="688"/>
      <c r="P65" s="688"/>
      <c r="Q65" s="690"/>
    </row>
    <row r="66" spans="1:38" x14ac:dyDescent="0.25">
      <c r="A66" s="687"/>
      <c r="B66" s="688"/>
      <c r="C66" s="688"/>
      <c r="D66" s="688"/>
      <c r="E66" s="688"/>
      <c r="F66" s="688"/>
      <c r="G66" s="688"/>
      <c r="H66" s="688"/>
      <c r="I66" s="688"/>
      <c r="J66" s="688"/>
      <c r="K66" s="689"/>
      <c r="L66" s="688"/>
      <c r="M66" s="688"/>
      <c r="N66" s="688"/>
      <c r="O66" s="688"/>
      <c r="P66" s="688"/>
      <c r="Q66" s="690"/>
    </row>
    <row r="67" spans="1:38" x14ac:dyDescent="0.25">
      <c r="A67" s="687"/>
      <c r="B67" s="688"/>
      <c r="C67" s="688"/>
      <c r="D67" s="688"/>
      <c r="E67" s="688"/>
      <c r="F67" s="688"/>
      <c r="G67" s="688"/>
      <c r="H67" s="688"/>
      <c r="I67" s="688"/>
      <c r="J67" s="688"/>
      <c r="K67" s="689"/>
      <c r="L67" s="688"/>
      <c r="M67" s="688"/>
      <c r="N67" s="688"/>
      <c r="O67" s="688"/>
      <c r="P67" s="688"/>
      <c r="Q67" s="690"/>
    </row>
    <row r="68" spans="1:38" x14ac:dyDescent="0.25">
      <c r="A68" s="687"/>
      <c r="B68" s="688"/>
      <c r="C68" s="688"/>
      <c r="D68" s="688"/>
      <c r="E68" s="688"/>
      <c r="F68" s="688"/>
      <c r="G68" s="688"/>
      <c r="H68" s="688"/>
      <c r="I68" s="688"/>
      <c r="J68" s="688"/>
      <c r="K68" s="689"/>
      <c r="L68" s="688"/>
      <c r="M68" s="688"/>
      <c r="N68" s="688"/>
      <c r="O68" s="688"/>
      <c r="P68" s="688"/>
      <c r="Q68" s="690"/>
    </row>
    <row r="69" spans="1:38" x14ac:dyDescent="0.25">
      <c r="A69" s="687"/>
      <c r="B69" s="688"/>
      <c r="C69" s="688"/>
      <c r="D69" s="688"/>
      <c r="E69" s="688"/>
      <c r="F69" s="688"/>
      <c r="G69" s="688"/>
      <c r="H69" s="688"/>
      <c r="I69" s="688"/>
      <c r="J69" s="688"/>
      <c r="K69" s="689"/>
      <c r="L69" s="688"/>
      <c r="M69" s="688"/>
      <c r="N69" s="688"/>
      <c r="O69" s="688"/>
      <c r="P69" s="688"/>
      <c r="Q69" s="690"/>
    </row>
    <row r="70" spans="1:38" x14ac:dyDescent="0.25">
      <c r="A70" s="687"/>
      <c r="B70" s="688"/>
      <c r="C70" s="688"/>
      <c r="D70" s="688"/>
      <c r="E70" s="688"/>
      <c r="F70" s="688"/>
      <c r="G70" s="688"/>
      <c r="H70" s="688"/>
      <c r="I70" s="688"/>
      <c r="J70" s="688"/>
      <c r="K70" s="689"/>
      <c r="L70" s="688"/>
      <c r="M70" s="688"/>
      <c r="N70" s="688"/>
      <c r="O70" s="688"/>
      <c r="P70" s="688"/>
      <c r="Q70" s="690"/>
    </row>
    <row r="71" spans="1:38" ht="15.75" thickBot="1" x14ac:dyDescent="0.3">
      <c r="A71" s="691"/>
      <c r="B71" s="692"/>
      <c r="C71" s="692"/>
      <c r="D71" s="692"/>
      <c r="E71" s="692"/>
      <c r="F71" s="692"/>
      <c r="G71" s="692"/>
      <c r="H71" s="692"/>
      <c r="I71" s="692"/>
      <c r="J71" s="692"/>
      <c r="K71" s="693"/>
      <c r="L71" s="692"/>
      <c r="M71" s="692"/>
      <c r="N71" s="692"/>
      <c r="O71" s="692"/>
      <c r="P71" s="692"/>
      <c r="Q71" s="694"/>
    </row>
    <row r="72" spans="1:38" ht="15.75" thickTop="1" x14ac:dyDescent="0.25"/>
    <row r="73" spans="1:38" x14ac:dyDescent="0.25">
      <c r="B73" s="244"/>
      <c r="C73" s="244"/>
    </row>
    <row r="76" spans="1:38" ht="23.25" x14ac:dyDescent="0.35">
      <c r="A76" s="245"/>
      <c r="B76" s="730" t="s">
        <v>285</v>
      </c>
      <c r="C76" s="730"/>
      <c r="D76" s="730"/>
      <c r="E76" s="730"/>
      <c r="F76" s="730"/>
      <c r="G76" s="730"/>
      <c r="H76" s="730"/>
      <c r="I76" s="730"/>
      <c r="J76" s="730"/>
      <c r="K76" s="731"/>
      <c r="L76" s="730"/>
      <c r="M76" s="730"/>
      <c r="N76" s="730"/>
      <c r="S76" s="4"/>
      <c r="X76" s="4"/>
      <c r="AA76" s="4"/>
      <c r="AG76" s="4"/>
    </row>
    <row r="77" spans="1:38" ht="21.75" thickBot="1" x14ac:dyDescent="0.4">
      <c r="B77" s="37"/>
      <c r="C77" s="37"/>
      <c r="D77" s="37"/>
      <c r="E77" s="37"/>
      <c r="F77" s="38"/>
      <c r="G77" s="37"/>
      <c r="H77" s="38"/>
      <c r="I77" s="39"/>
      <c r="J77" s="38"/>
      <c r="K77" s="39"/>
      <c r="L77" s="38"/>
    </row>
    <row r="78" spans="1:38" ht="27" customHeight="1" thickBot="1" x14ac:dyDescent="0.3">
      <c r="A78" s="732" t="s">
        <v>330</v>
      </c>
      <c r="B78" s="733"/>
      <c r="C78" s="733"/>
      <c r="D78" s="733"/>
      <c r="E78" s="733"/>
      <c r="F78" s="733"/>
      <c r="G78" s="733"/>
      <c r="H78" s="733"/>
      <c r="I78" s="733"/>
      <c r="J78" s="733"/>
      <c r="K78" s="734"/>
      <c r="L78" s="733"/>
      <c r="M78" s="733"/>
      <c r="N78" s="733"/>
      <c r="O78" s="733"/>
      <c r="P78" s="733"/>
      <c r="Q78" s="733"/>
      <c r="R78" s="733"/>
      <c r="S78" s="733"/>
      <c r="T78" s="733"/>
      <c r="U78" s="733"/>
      <c r="V78" s="733"/>
      <c r="W78" s="733"/>
      <c r="X78" s="733"/>
      <c r="Y78" s="733"/>
      <c r="Z78" s="733"/>
      <c r="AA78" s="733"/>
      <c r="AB78" s="733"/>
      <c r="AC78" s="733"/>
      <c r="AD78" s="733"/>
      <c r="AE78" s="733"/>
      <c r="AF78" s="733"/>
      <c r="AG78" s="733"/>
      <c r="AH78" s="733"/>
      <c r="AI78" s="733"/>
      <c r="AJ78" s="733"/>
      <c r="AK78" s="733"/>
      <c r="AL78" s="40"/>
    </row>
    <row r="79" spans="1:38" ht="33.75" customHeight="1" x14ac:dyDescent="0.25">
      <c r="A79" s="735" t="s">
        <v>8</v>
      </c>
      <c r="B79" s="736"/>
      <c r="C79" s="706" t="s">
        <v>197</v>
      </c>
      <c r="D79" s="707"/>
      <c r="E79" s="710" t="s">
        <v>198</v>
      </c>
      <c r="F79" s="711"/>
      <c r="G79" s="711"/>
      <c r="H79" s="711"/>
      <c r="I79" s="711"/>
      <c r="J79" s="711"/>
      <c r="K79" s="712"/>
      <c r="L79" s="711"/>
      <c r="M79" s="711"/>
      <c r="N79" s="743"/>
      <c r="O79" s="613" t="s">
        <v>199</v>
      </c>
      <c r="P79" s="614"/>
      <c r="Q79" s="614"/>
      <c r="R79" s="614"/>
      <c r="S79" s="614"/>
      <c r="T79" s="614"/>
      <c r="U79" s="614"/>
      <c r="V79" s="614"/>
      <c r="W79" s="614"/>
      <c r="X79" s="614"/>
      <c r="Y79" s="614"/>
      <c r="Z79" s="614"/>
      <c r="AA79" s="614"/>
      <c r="AB79" s="614"/>
      <c r="AC79" s="614"/>
      <c r="AD79" s="614"/>
      <c r="AE79" s="614"/>
      <c r="AF79" s="614"/>
      <c r="AG79" s="614"/>
      <c r="AH79" s="614"/>
      <c r="AI79" s="614"/>
      <c r="AJ79" s="614"/>
      <c r="AK79" s="614"/>
      <c r="AL79" s="615"/>
    </row>
    <row r="80" spans="1:38" ht="51" customHeight="1" thickBot="1" x14ac:dyDescent="0.3">
      <c r="A80" s="737"/>
      <c r="B80" s="738"/>
      <c r="C80" s="741"/>
      <c r="D80" s="742"/>
      <c r="E80" s="744"/>
      <c r="F80" s="745"/>
      <c r="G80" s="745"/>
      <c r="H80" s="745"/>
      <c r="I80" s="745"/>
      <c r="J80" s="745"/>
      <c r="K80" s="746"/>
      <c r="L80" s="745"/>
      <c r="M80" s="745"/>
      <c r="N80" s="747"/>
      <c r="O80" s="616"/>
      <c r="P80" s="617"/>
      <c r="Q80" s="617"/>
      <c r="R80" s="617"/>
      <c r="S80" s="617"/>
      <c r="T80" s="617"/>
      <c r="U80" s="617"/>
      <c r="V80" s="617"/>
      <c r="W80" s="617"/>
      <c r="X80" s="617"/>
      <c r="Y80" s="617"/>
      <c r="Z80" s="617"/>
      <c r="AA80" s="617"/>
      <c r="AB80" s="617"/>
      <c r="AC80" s="617"/>
      <c r="AD80" s="617"/>
      <c r="AE80" s="617"/>
      <c r="AF80" s="617"/>
      <c r="AG80" s="617"/>
      <c r="AH80" s="617"/>
      <c r="AI80" s="617"/>
      <c r="AJ80" s="617"/>
      <c r="AK80" s="617"/>
      <c r="AL80" s="618"/>
    </row>
    <row r="81" spans="1:38" ht="75" customHeight="1" x14ac:dyDescent="0.25">
      <c r="A81" s="737"/>
      <c r="B81" s="738"/>
      <c r="C81" s="619" t="s">
        <v>200</v>
      </c>
      <c r="D81" s="621" t="s">
        <v>201</v>
      </c>
      <c r="E81" s="623" t="s">
        <v>0</v>
      </c>
      <c r="F81" s="624"/>
      <c r="G81" s="624"/>
      <c r="H81" s="625"/>
      <c r="I81" s="629" t="s">
        <v>1</v>
      </c>
      <c r="J81" s="630"/>
      <c r="K81" s="631"/>
      <c r="L81" s="632"/>
      <c r="M81" s="637" t="s">
        <v>2</v>
      </c>
      <c r="N81" s="638"/>
      <c r="O81" s="641" t="s">
        <v>202</v>
      </c>
      <c r="P81" s="642"/>
      <c r="Q81" s="642"/>
      <c r="R81" s="642"/>
      <c r="S81" s="645" t="s">
        <v>2</v>
      </c>
      <c r="T81" s="646"/>
      <c r="U81" s="649" t="s">
        <v>203</v>
      </c>
      <c r="V81" s="650"/>
      <c r="W81" s="650"/>
      <c r="X81" s="650"/>
      <c r="Y81" s="650"/>
      <c r="Z81" s="651"/>
      <c r="AA81" s="655" t="s">
        <v>2</v>
      </c>
      <c r="AB81" s="656"/>
      <c r="AC81" s="659" t="s">
        <v>5</v>
      </c>
      <c r="AD81" s="660"/>
      <c r="AE81" s="660"/>
      <c r="AF81" s="661"/>
      <c r="AG81" s="665" t="s">
        <v>2</v>
      </c>
      <c r="AH81" s="666"/>
      <c r="AI81" s="669" t="s">
        <v>204</v>
      </c>
      <c r="AJ81" s="670"/>
      <c r="AK81" s="670"/>
      <c r="AL81" s="671"/>
    </row>
    <row r="82" spans="1:38" ht="75" customHeight="1" thickBot="1" x14ac:dyDescent="0.3">
      <c r="A82" s="737"/>
      <c r="B82" s="738"/>
      <c r="C82" s="619"/>
      <c r="D82" s="621"/>
      <c r="E82" s="626"/>
      <c r="F82" s="627"/>
      <c r="G82" s="627"/>
      <c r="H82" s="628"/>
      <c r="I82" s="633"/>
      <c r="J82" s="634"/>
      <c r="K82" s="635"/>
      <c r="L82" s="636"/>
      <c r="M82" s="639"/>
      <c r="N82" s="640"/>
      <c r="O82" s="643"/>
      <c r="P82" s="644"/>
      <c r="Q82" s="644"/>
      <c r="R82" s="644"/>
      <c r="S82" s="647"/>
      <c r="T82" s="648"/>
      <c r="U82" s="652"/>
      <c r="V82" s="653"/>
      <c r="W82" s="653"/>
      <c r="X82" s="653"/>
      <c r="Y82" s="653"/>
      <c r="Z82" s="654"/>
      <c r="AA82" s="657"/>
      <c r="AB82" s="658"/>
      <c r="AC82" s="662"/>
      <c r="AD82" s="663"/>
      <c r="AE82" s="663"/>
      <c r="AF82" s="664"/>
      <c r="AG82" s="667"/>
      <c r="AH82" s="668"/>
      <c r="AI82" s="672"/>
      <c r="AJ82" s="673"/>
      <c r="AK82" s="673"/>
      <c r="AL82" s="674"/>
    </row>
    <row r="83" spans="1:38" ht="139.5" customHeight="1" thickBot="1" x14ac:dyDescent="0.3">
      <c r="A83" s="739"/>
      <c r="B83" s="740"/>
      <c r="C83" s="620"/>
      <c r="D83" s="622"/>
      <c r="E83" s="41" t="s">
        <v>15</v>
      </c>
      <c r="F83" s="42" t="s">
        <v>205</v>
      </c>
      <c r="G83" s="41" t="s">
        <v>206</v>
      </c>
      <c r="H83" s="42" t="s">
        <v>14</v>
      </c>
      <c r="I83" s="43" t="s">
        <v>15</v>
      </c>
      <c r="J83" s="44" t="s">
        <v>207</v>
      </c>
      <c r="K83" s="43" t="s">
        <v>17</v>
      </c>
      <c r="L83" s="44" t="s">
        <v>208</v>
      </c>
      <c r="M83" s="45" t="s">
        <v>19</v>
      </c>
      <c r="N83" s="46" t="s">
        <v>20</v>
      </c>
      <c r="O83" s="47" t="s">
        <v>209</v>
      </c>
      <c r="P83" s="48" t="s">
        <v>210</v>
      </c>
      <c r="Q83" s="47" t="s">
        <v>211</v>
      </c>
      <c r="R83" s="48" t="s">
        <v>212</v>
      </c>
      <c r="S83" s="49" t="s">
        <v>213</v>
      </c>
      <c r="T83" s="50" t="s">
        <v>214</v>
      </c>
      <c r="U83" s="51" t="s">
        <v>209</v>
      </c>
      <c r="V83" s="52" t="s">
        <v>215</v>
      </c>
      <c r="W83" s="53" t="s">
        <v>216</v>
      </c>
      <c r="X83" s="54" t="s">
        <v>211</v>
      </c>
      <c r="Y83" s="52" t="s">
        <v>217</v>
      </c>
      <c r="Z83" s="53" t="s">
        <v>218</v>
      </c>
      <c r="AA83" s="55" t="s">
        <v>219</v>
      </c>
      <c r="AB83" s="56" t="s">
        <v>220</v>
      </c>
      <c r="AC83" s="57" t="s">
        <v>209</v>
      </c>
      <c r="AD83" s="58" t="s">
        <v>210</v>
      </c>
      <c r="AE83" s="57" t="s">
        <v>211</v>
      </c>
      <c r="AF83" s="58" t="s">
        <v>212</v>
      </c>
      <c r="AG83" s="59" t="s">
        <v>221</v>
      </c>
      <c r="AH83" s="60" t="s">
        <v>222</v>
      </c>
      <c r="AI83" s="61" t="s">
        <v>223</v>
      </c>
      <c r="AJ83" s="62" t="s">
        <v>224</v>
      </c>
      <c r="AK83" s="63" t="s">
        <v>225</v>
      </c>
      <c r="AL83" s="64" t="s">
        <v>226</v>
      </c>
    </row>
    <row r="84" spans="1:38" ht="38.25" customHeight="1" thickBot="1" x14ac:dyDescent="0.3">
      <c r="A84" s="598" t="s">
        <v>227</v>
      </c>
      <c r="B84" s="675"/>
      <c r="C84" s="65" t="s">
        <v>228</v>
      </c>
      <c r="D84" s="575" t="s">
        <v>229</v>
      </c>
      <c r="E84" s="65" t="s">
        <v>230</v>
      </c>
      <c r="F84" s="66" t="s">
        <v>231</v>
      </c>
      <c r="G84" s="65" t="s">
        <v>232</v>
      </c>
      <c r="H84" s="66" t="s">
        <v>233</v>
      </c>
      <c r="I84" s="67" t="s">
        <v>234</v>
      </c>
      <c r="J84" s="66" t="s">
        <v>235</v>
      </c>
      <c r="K84" s="67" t="s">
        <v>236</v>
      </c>
      <c r="L84" s="66" t="s">
        <v>237</v>
      </c>
      <c r="M84" s="65" t="s">
        <v>238</v>
      </c>
      <c r="N84" s="66" t="s">
        <v>239</v>
      </c>
      <c r="O84" s="65" t="s">
        <v>240</v>
      </c>
      <c r="P84" s="66" t="s">
        <v>241</v>
      </c>
      <c r="Q84" s="65" t="s">
        <v>242</v>
      </c>
      <c r="R84" s="66" t="s">
        <v>243</v>
      </c>
      <c r="S84" s="65" t="s">
        <v>244</v>
      </c>
      <c r="T84" s="66" t="s">
        <v>245</v>
      </c>
      <c r="U84" s="65" t="s">
        <v>246</v>
      </c>
      <c r="V84" s="68" t="s">
        <v>247</v>
      </c>
      <c r="W84" s="66" t="s">
        <v>248</v>
      </c>
      <c r="X84" s="575" t="s">
        <v>249</v>
      </c>
      <c r="Y84" s="66" t="s">
        <v>250</v>
      </c>
      <c r="Z84" s="66" t="s">
        <v>251</v>
      </c>
      <c r="AA84" s="65" t="s">
        <v>252</v>
      </c>
      <c r="AB84" s="65" t="s">
        <v>253</v>
      </c>
      <c r="AC84" s="65" t="s">
        <v>254</v>
      </c>
      <c r="AD84" s="65" t="s">
        <v>255</v>
      </c>
      <c r="AE84" s="65" t="s">
        <v>256</v>
      </c>
      <c r="AF84" s="65" t="s">
        <v>257</v>
      </c>
      <c r="AG84" s="65" t="s">
        <v>258</v>
      </c>
      <c r="AH84" s="65" t="s">
        <v>259</v>
      </c>
      <c r="AI84" s="65" t="s">
        <v>260</v>
      </c>
      <c r="AJ84" s="575" t="s">
        <v>261</v>
      </c>
      <c r="AK84" s="65" t="s">
        <v>262</v>
      </c>
      <c r="AL84" s="576" t="s">
        <v>263</v>
      </c>
    </row>
    <row r="85" spans="1:38" ht="99" customHeight="1" x14ac:dyDescent="0.25">
      <c r="A85" s="69">
        <v>1</v>
      </c>
      <c r="B85" s="70" t="s">
        <v>264</v>
      </c>
      <c r="C85" s="676">
        <f>N98</f>
        <v>2698517.11</v>
      </c>
      <c r="D85" s="600">
        <f>C85-AH98</f>
        <v>138053.18000000017</v>
      </c>
      <c r="E85" s="71"/>
      <c r="F85" s="72"/>
      <c r="G85" s="71"/>
      <c r="H85" s="72"/>
      <c r="I85" s="73"/>
      <c r="J85" s="72"/>
      <c r="K85" s="73"/>
      <c r="L85" s="72"/>
      <c r="M85" s="71"/>
      <c r="N85" s="72"/>
      <c r="O85" s="71"/>
      <c r="P85" s="72"/>
      <c r="Q85" s="71"/>
      <c r="R85" s="72"/>
      <c r="S85" s="71"/>
      <c r="T85" s="72"/>
      <c r="U85" s="71"/>
      <c r="V85" s="74"/>
      <c r="W85" s="72"/>
      <c r="X85" s="71"/>
      <c r="Y85" s="74"/>
      <c r="Z85" s="72"/>
      <c r="AA85" s="71"/>
      <c r="AB85" s="72"/>
      <c r="AC85" s="71"/>
      <c r="AD85" s="72"/>
      <c r="AE85" s="71"/>
      <c r="AF85" s="72"/>
      <c r="AG85" s="71"/>
      <c r="AH85" s="72"/>
      <c r="AI85" s="75"/>
      <c r="AJ85" s="76"/>
      <c r="AK85" s="77"/>
      <c r="AL85" s="78"/>
    </row>
    <row r="86" spans="1:38" ht="87" customHeight="1" x14ac:dyDescent="0.25">
      <c r="A86" s="79">
        <v>2</v>
      </c>
      <c r="B86" s="80" t="s">
        <v>40</v>
      </c>
      <c r="C86" s="677"/>
      <c r="D86" s="601"/>
      <c r="E86" s="71"/>
      <c r="F86" s="72"/>
      <c r="G86" s="71"/>
      <c r="H86" s="72"/>
      <c r="I86" s="73"/>
      <c r="J86" s="72"/>
      <c r="K86" s="73"/>
      <c r="L86" s="72"/>
      <c r="M86" s="71"/>
      <c r="N86" s="72"/>
      <c r="O86" s="71"/>
      <c r="P86" s="72"/>
      <c r="Q86" s="71"/>
      <c r="R86" s="72"/>
      <c r="S86" s="71"/>
      <c r="T86" s="72"/>
      <c r="U86" s="71"/>
      <c r="V86" s="74"/>
      <c r="W86" s="72"/>
      <c r="X86" s="71"/>
      <c r="Y86" s="74"/>
      <c r="Z86" s="72"/>
      <c r="AA86" s="71"/>
      <c r="AB86" s="72"/>
      <c r="AC86" s="71"/>
      <c r="AD86" s="72"/>
      <c r="AE86" s="71"/>
      <c r="AF86" s="72"/>
      <c r="AG86" s="71"/>
      <c r="AH86" s="72"/>
      <c r="AI86" s="75"/>
      <c r="AJ86" s="76"/>
      <c r="AK86" s="77"/>
      <c r="AL86" s="78"/>
    </row>
    <row r="87" spans="1:38" ht="85.5" customHeight="1" x14ac:dyDescent="0.25">
      <c r="A87" s="79">
        <v>3</v>
      </c>
      <c r="B87" s="80" t="s">
        <v>135</v>
      </c>
      <c r="C87" s="677"/>
      <c r="D87" s="601"/>
      <c r="E87" s="81">
        <v>0</v>
      </c>
      <c r="F87" s="82">
        <v>0</v>
      </c>
      <c r="G87" s="83">
        <v>1</v>
      </c>
      <c r="H87" s="84">
        <v>63000</v>
      </c>
      <c r="I87" s="246">
        <v>0</v>
      </c>
      <c r="J87" s="86">
        <v>0</v>
      </c>
      <c r="K87" s="246">
        <v>1</v>
      </c>
      <c r="L87" s="86">
        <v>63000</v>
      </c>
      <c r="M87" s="87">
        <f>SUM(I87,K87)</f>
        <v>1</v>
      </c>
      <c r="N87" s="88">
        <f>SUM(J87,L87)</f>
        <v>63000</v>
      </c>
      <c r="O87" s="89">
        <v>0</v>
      </c>
      <c r="P87" s="90">
        <v>0</v>
      </c>
      <c r="Q87" s="89">
        <v>0</v>
      </c>
      <c r="R87" s="90">
        <v>0</v>
      </c>
      <c r="S87" s="91">
        <f>SUM(O87,Q87)</f>
        <v>0</v>
      </c>
      <c r="T87" s="92">
        <f>SUM(P87,R87)</f>
        <v>0</v>
      </c>
      <c r="U87" s="93">
        <v>0</v>
      </c>
      <c r="V87" s="94">
        <v>0</v>
      </c>
      <c r="W87" s="95">
        <v>0</v>
      </c>
      <c r="X87" s="96">
        <v>0</v>
      </c>
      <c r="Y87" s="94">
        <v>0</v>
      </c>
      <c r="Z87" s="95">
        <v>0</v>
      </c>
      <c r="AA87" s="97">
        <f>SUM(U87,X87)</f>
        <v>0</v>
      </c>
      <c r="AB87" s="98">
        <f>SUM(W87,Z87)</f>
        <v>0</v>
      </c>
      <c r="AC87" s="99">
        <v>0</v>
      </c>
      <c r="AD87" s="100">
        <v>0</v>
      </c>
      <c r="AE87" s="99">
        <v>1</v>
      </c>
      <c r="AF87" s="100">
        <v>62411.82</v>
      </c>
      <c r="AG87" s="101">
        <f>SUM(AC87,AE87)</f>
        <v>1</v>
      </c>
      <c r="AH87" s="102">
        <f>SUM(AD87,AF87,AB87)</f>
        <v>62411.82</v>
      </c>
      <c r="AI87" s="103">
        <f>IFERROR(AD87/(C85-AH92),0)</f>
        <v>0</v>
      </c>
      <c r="AJ87" s="104">
        <f>IFERROR(AF87/(C85-AH92),0)</f>
        <v>2.6576515192555654E-2</v>
      </c>
      <c r="AK87" s="77"/>
      <c r="AL87" s="105">
        <f>IFERROR(AH87/C85,0)</f>
        <v>2.3128191319861598E-2</v>
      </c>
    </row>
    <row r="88" spans="1:38" ht="101.25" customHeight="1" x14ac:dyDescent="0.25">
      <c r="A88" s="79">
        <v>4</v>
      </c>
      <c r="B88" s="80" t="s">
        <v>117</v>
      </c>
      <c r="C88" s="677"/>
      <c r="D88" s="601"/>
      <c r="E88" s="81">
        <v>2</v>
      </c>
      <c r="F88" s="82">
        <v>94374.17</v>
      </c>
      <c r="G88" s="83">
        <v>1</v>
      </c>
      <c r="H88" s="84">
        <v>80000</v>
      </c>
      <c r="I88" s="247">
        <v>2</v>
      </c>
      <c r="J88" s="248">
        <v>82739.16</v>
      </c>
      <c r="K88" s="247">
        <v>1</v>
      </c>
      <c r="L88" s="248">
        <v>80000</v>
      </c>
      <c r="M88" s="87">
        <f>SUM(I88,K88)</f>
        <v>3</v>
      </c>
      <c r="N88" s="88">
        <f>SUM(J88,L88)</f>
        <v>162739.16</v>
      </c>
      <c r="O88" s="89">
        <v>0</v>
      </c>
      <c r="P88" s="90">
        <v>0</v>
      </c>
      <c r="Q88" s="89">
        <v>0</v>
      </c>
      <c r="R88" s="90">
        <v>0</v>
      </c>
      <c r="S88" s="91">
        <f>SUM(O88,Q88)</f>
        <v>0</v>
      </c>
      <c r="T88" s="92">
        <f>SUM(P88,R88)</f>
        <v>0</v>
      </c>
      <c r="U88" s="93">
        <v>0</v>
      </c>
      <c r="V88" s="94">
        <v>0</v>
      </c>
      <c r="W88" s="95">
        <v>0</v>
      </c>
      <c r="X88" s="96">
        <v>0</v>
      </c>
      <c r="Y88" s="94">
        <v>0</v>
      </c>
      <c r="Z88" s="95">
        <v>0</v>
      </c>
      <c r="AA88" s="97">
        <f>SUM(U88,X88)</f>
        <v>0</v>
      </c>
      <c r="AB88" s="98">
        <f>SUM(W88,Z88)</f>
        <v>0</v>
      </c>
      <c r="AC88" s="99">
        <v>2</v>
      </c>
      <c r="AD88" s="100">
        <v>80992.3</v>
      </c>
      <c r="AE88" s="99">
        <v>1</v>
      </c>
      <c r="AF88" s="100">
        <v>79880</v>
      </c>
      <c r="AG88" s="101">
        <f>SUM(AC88,AE88)</f>
        <v>3</v>
      </c>
      <c r="AH88" s="102">
        <f>SUM(AD88,AF88,AB88)</f>
        <v>160872.29999999999</v>
      </c>
      <c r="AI88" s="103">
        <f>IFERROR(AD88/(C85-AH92),0)</f>
        <v>3.448854866642289E-2</v>
      </c>
      <c r="AJ88" s="104">
        <f>IFERROR(AF88/(C85-AH92),0)</f>
        <v>3.4014903484329499E-2</v>
      </c>
      <c r="AK88" s="77"/>
      <c r="AL88" s="105">
        <f>IFERROR(AH88/C85,0)</f>
        <v>5.9615075036526265E-2</v>
      </c>
    </row>
    <row r="89" spans="1:38" ht="138" customHeight="1" x14ac:dyDescent="0.25">
      <c r="A89" s="79">
        <v>5</v>
      </c>
      <c r="B89" s="80" t="s">
        <v>42</v>
      </c>
      <c r="C89" s="677"/>
      <c r="D89" s="601"/>
      <c r="E89" s="71"/>
      <c r="F89" s="72"/>
      <c r="G89" s="71"/>
      <c r="H89" s="72"/>
      <c r="I89" s="249"/>
      <c r="J89" s="250"/>
      <c r="K89" s="71"/>
      <c r="L89" s="72"/>
      <c r="M89" s="71"/>
      <c r="N89" s="72"/>
      <c r="O89" s="71"/>
      <c r="P89" s="72"/>
      <c r="Q89" s="71"/>
      <c r="R89" s="72"/>
      <c r="S89" s="71"/>
      <c r="T89" s="72"/>
      <c r="U89" s="71"/>
      <c r="V89" s="74"/>
      <c r="W89" s="72"/>
      <c r="X89" s="71"/>
      <c r="Y89" s="74"/>
      <c r="Z89" s="72"/>
      <c r="AA89" s="71"/>
      <c r="AB89" s="72"/>
      <c r="AC89" s="71"/>
      <c r="AD89" s="72"/>
      <c r="AE89" s="71"/>
      <c r="AF89" s="72"/>
      <c r="AG89" s="71"/>
      <c r="AH89" s="72"/>
      <c r="AI89" s="75"/>
      <c r="AJ89" s="76"/>
      <c r="AK89" s="77"/>
      <c r="AL89" s="78"/>
    </row>
    <row r="90" spans="1:38" ht="116.25" customHeight="1" x14ac:dyDescent="0.25">
      <c r="A90" s="79">
        <v>6</v>
      </c>
      <c r="B90" s="80" t="s">
        <v>119</v>
      </c>
      <c r="C90" s="677"/>
      <c r="D90" s="601"/>
      <c r="E90" s="81">
        <v>14</v>
      </c>
      <c r="F90" s="82">
        <v>521274.38</v>
      </c>
      <c r="G90" s="83">
        <v>5</v>
      </c>
      <c r="H90" s="84">
        <v>108180</v>
      </c>
      <c r="I90" s="247">
        <v>8</v>
      </c>
      <c r="J90" s="248">
        <v>188309.03999999998</v>
      </c>
      <c r="K90" s="247">
        <v>5</v>
      </c>
      <c r="L90" s="248">
        <v>108180</v>
      </c>
      <c r="M90" s="87">
        <f>SUM(I90,K90)</f>
        <v>13</v>
      </c>
      <c r="N90" s="88">
        <f>SUM(J90,L90)</f>
        <v>296489.03999999998</v>
      </c>
      <c r="O90" s="89">
        <v>0</v>
      </c>
      <c r="P90" s="90">
        <v>0</v>
      </c>
      <c r="Q90" s="89">
        <v>0</v>
      </c>
      <c r="R90" s="90">
        <v>0</v>
      </c>
      <c r="S90" s="91">
        <f>SUM(O90,Q90)</f>
        <v>0</v>
      </c>
      <c r="T90" s="92">
        <f>SUM(P90,R90)</f>
        <v>0</v>
      </c>
      <c r="U90" s="93">
        <v>0</v>
      </c>
      <c r="V90" s="94">
        <v>0</v>
      </c>
      <c r="W90" s="95">
        <v>0</v>
      </c>
      <c r="X90" s="96">
        <v>0</v>
      </c>
      <c r="Y90" s="94">
        <v>0</v>
      </c>
      <c r="Z90" s="95">
        <v>0</v>
      </c>
      <c r="AA90" s="97">
        <f>SUM(U90,X90)</f>
        <v>0</v>
      </c>
      <c r="AB90" s="98">
        <f>SUM(W90,Z90)</f>
        <v>0</v>
      </c>
      <c r="AC90" s="99">
        <v>8</v>
      </c>
      <c r="AD90" s="100">
        <v>185195.83000000002</v>
      </c>
      <c r="AE90" s="99">
        <v>5</v>
      </c>
      <c r="AF90" s="100">
        <v>108170.44</v>
      </c>
      <c r="AG90" s="101">
        <f>SUM(AC90,AE90)</f>
        <v>13</v>
      </c>
      <c r="AH90" s="102">
        <f>SUM(AD90,AF90,AB90)</f>
        <v>293366.27</v>
      </c>
      <c r="AI90" s="103">
        <f>IFERROR(AD90/(C85-AH92),0)</f>
        <v>7.8861020069482909E-2</v>
      </c>
      <c r="AJ90" s="104">
        <f>IFERROR(AF90/(C85-AH92),0)</f>
        <v>4.6061680977183966E-2</v>
      </c>
      <c r="AK90" s="77"/>
      <c r="AL90" s="105">
        <f>IFERROR(AH90/C85,0)</f>
        <v>0.10871388175115185</v>
      </c>
    </row>
    <row r="91" spans="1:38" ht="65.25" customHeight="1" x14ac:dyDescent="0.25">
      <c r="A91" s="79">
        <v>7</v>
      </c>
      <c r="B91" s="80" t="s">
        <v>193</v>
      </c>
      <c r="C91" s="677"/>
      <c r="D91" s="601"/>
      <c r="E91" s="112"/>
      <c r="F91" s="113"/>
      <c r="G91" s="114"/>
      <c r="H91" s="72"/>
      <c r="I91" s="251"/>
      <c r="J91" s="250"/>
      <c r="K91" s="252"/>
      <c r="L91" s="253"/>
      <c r="M91" s="73"/>
      <c r="N91" s="72"/>
      <c r="O91" s="114"/>
      <c r="P91" s="72"/>
      <c r="Q91" s="114"/>
      <c r="R91" s="72"/>
      <c r="S91" s="73"/>
      <c r="T91" s="115"/>
      <c r="U91" s="114"/>
      <c r="V91" s="74"/>
      <c r="W91" s="72"/>
      <c r="X91" s="73"/>
      <c r="Y91" s="74"/>
      <c r="Z91" s="72"/>
      <c r="AA91" s="73"/>
      <c r="AB91" s="115"/>
      <c r="AC91" s="114"/>
      <c r="AD91" s="72"/>
      <c r="AE91" s="114"/>
      <c r="AF91" s="72"/>
      <c r="AG91" s="71"/>
      <c r="AH91" s="72"/>
      <c r="AI91" s="75"/>
      <c r="AJ91" s="76"/>
      <c r="AK91" s="77"/>
      <c r="AL91" s="78"/>
    </row>
    <row r="92" spans="1:38" ht="59.25" customHeight="1" x14ac:dyDescent="0.25">
      <c r="A92" s="79">
        <v>8</v>
      </c>
      <c r="B92" s="80" t="s">
        <v>265</v>
      </c>
      <c r="C92" s="677"/>
      <c r="D92" s="601"/>
      <c r="E92" s="118"/>
      <c r="F92" s="119"/>
      <c r="G92" s="254">
        <v>37</v>
      </c>
      <c r="H92" s="255">
        <v>442000</v>
      </c>
      <c r="I92" s="251"/>
      <c r="J92" s="250"/>
      <c r="K92" s="247">
        <v>32</v>
      </c>
      <c r="L92" s="248">
        <v>417229.1</v>
      </c>
      <c r="M92" s="256">
        <f t="shared" ref="M92:N97" si="21">SUM(I92,K92)</f>
        <v>32</v>
      </c>
      <c r="N92" s="257">
        <f t="shared" si="21"/>
        <v>417229.1</v>
      </c>
      <c r="O92" s="124"/>
      <c r="P92" s="125"/>
      <c r="Q92" s="258">
        <v>0</v>
      </c>
      <c r="R92" s="259">
        <v>0</v>
      </c>
      <c r="S92" s="91">
        <f t="shared" ref="S92:T97" si="22">SUM(O92,Q92)</f>
        <v>0</v>
      </c>
      <c r="T92" s="92">
        <f t="shared" si="22"/>
        <v>0</v>
      </c>
      <c r="U92" s="114"/>
      <c r="V92" s="74"/>
      <c r="W92" s="72"/>
      <c r="X92" s="96">
        <v>0</v>
      </c>
      <c r="Y92" s="94">
        <v>0</v>
      </c>
      <c r="Z92" s="95">
        <v>0</v>
      </c>
      <c r="AA92" s="130">
        <f t="shared" ref="AA92:AA97" si="23">SUM(U92,X92)</f>
        <v>0</v>
      </c>
      <c r="AB92" s="131">
        <f t="shared" ref="AB92:AB97" si="24">SUM(W92,Z92)</f>
        <v>0</v>
      </c>
      <c r="AC92" s="114"/>
      <c r="AD92" s="72"/>
      <c r="AE92" s="99">
        <v>29</v>
      </c>
      <c r="AF92" s="100">
        <v>350134.73</v>
      </c>
      <c r="AG92" s="101">
        <f t="shared" ref="AG92:AG97" si="25">SUM(AC92,AE92)</f>
        <v>29</v>
      </c>
      <c r="AH92" s="102">
        <f t="shared" ref="AH92:AH97" si="26">SUM(AD92,AF92,AB92)</f>
        <v>350134.73</v>
      </c>
      <c r="AI92" s="132"/>
      <c r="AJ92" s="133"/>
      <c r="AK92" s="134">
        <f>IFERROR(AH92/C85,0)</f>
        <v>0.12975079116693095</v>
      </c>
      <c r="AL92" s="105">
        <f>IFERROR(AH92/C85,0)</f>
        <v>0.12975079116693095</v>
      </c>
    </row>
    <row r="93" spans="1:38" ht="60" customHeight="1" x14ac:dyDescent="0.25">
      <c r="A93" s="79">
        <v>9</v>
      </c>
      <c r="B93" s="80" t="s">
        <v>120</v>
      </c>
      <c r="C93" s="677"/>
      <c r="D93" s="601"/>
      <c r="E93" s="81">
        <v>3</v>
      </c>
      <c r="F93" s="82">
        <v>144821.51</v>
      </c>
      <c r="G93" s="83">
        <v>1</v>
      </c>
      <c r="H93" s="84">
        <v>47000</v>
      </c>
      <c r="I93" s="247">
        <v>2</v>
      </c>
      <c r="J93" s="248">
        <v>88356.56</v>
      </c>
      <c r="K93" s="247">
        <v>1</v>
      </c>
      <c r="L93" s="248">
        <v>47000</v>
      </c>
      <c r="M93" s="87">
        <f t="shared" si="21"/>
        <v>3</v>
      </c>
      <c r="N93" s="88">
        <f t="shared" si="21"/>
        <v>135356.56</v>
      </c>
      <c r="O93" s="89">
        <v>0</v>
      </c>
      <c r="P93" s="90">
        <v>0</v>
      </c>
      <c r="Q93" s="89">
        <v>0</v>
      </c>
      <c r="R93" s="90">
        <v>0</v>
      </c>
      <c r="S93" s="91">
        <f t="shared" si="22"/>
        <v>0</v>
      </c>
      <c r="T93" s="92">
        <f t="shared" si="22"/>
        <v>0</v>
      </c>
      <c r="U93" s="93">
        <v>0</v>
      </c>
      <c r="V93" s="94">
        <v>0</v>
      </c>
      <c r="W93" s="95">
        <v>0</v>
      </c>
      <c r="X93" s="96">
        <v>0</v>
      </c>
      <c r="Y93" s="94">
        <v>0</v>
      </c>
      <c r="Z93" s="95">
        <v>0</v>
      </c>
      <c r="AA93" s="97">
        <f t="shared" si="23"/>
        <v>0</v>
      </c>
      <c r="AB93" s="98">
        <f t="shared" si="24"/>
        <v>0</v>
      </c>
      <c r="AC93" s="99">
        <v>2</v>
      </c>
      <c r="AD93" s="100">
        <v>84355.290000000008</v>
      </c>
      <c r="AE93" s="99">
        <v>1</v>
      </c>
      <c r="AF93" s="100">
        <v>42793</v>
      </c>
      <c r="AG93" s="101">
        <f t="shared" si="25"/>
        <v>3</v>
      </c>
      <c r="AH93" s="102">
        <f t="shared" si="26"/>
        <v>127148.29000000001</v>
      </c>
      <c r="AI93" s="103">
        <f>IFERROR(AD93/(C85-AH92),0)</f>
        <v>3.5920593987764468E-2</v>
      </c>
      <c r="AJ93" s="104">
        <f>IFERROR(AF93/(C85-AH92),0)</f>
        <v>1.8222330555895245E-2</v>
      </c>
      <c r="AK93" s="77"/>
      <c r="AL93" s="105">
        <f>IFERROR(AH93/C85,0)</f>
        <v>4.711783724802842E-2</v>
      </c>
    </row>
    <row r="94" spans="1:38" ht="73.5" customHeight="1" x14ac:dyDescent="0.25">
      <c r="A94" s="79">
        <v>10</v>
      </c>
      <c r="B94" s="80" t="s">
        <v>121</v>
      </c>
      <c r="C94" s="677"/>
      <c r="D94" s="601"/>
      <c r="E94" s="81">
        <v>9</v>
      </c>
      <c r="F94" s="82">
        <v>331102.3</v>
      </c>
      <c r="G94" s="83">
        <v>6</v>
      </c>
      <c r="H94" s="84">
        <v>261189.56</v>
      </c>
      <c r="I94" s="247">
        <v>7</v>
      </c>
      <c r="J94" s="248">
        <v>239504.00999999998</v>
      </c>
      <c r="K94" s="247">
        <v>6</v>
      </c>
      <c r="L94" s="248">
        <v>261189.56</v>
      </c>
      <c r="M94" s="87">
        <f t="shared" si="21"/>
        <v>13</v>
      </c>
      <c r="N94" s="88">
        <f t="shared" si="21"/>
        <v>500693.56999999995</v>
      </c>
      <c r="O94" s="260">
        <v>0</v>
      </c>
      <c r="P94" s="261">
        <v>0</v>
      </c>
      <c r="Q94" s="260">
        <v>0</v>
      </c>
      <c r="R94" s="261">
        <v>0</v>
      </c>
      <c r="S94" s="91">
        <f t="shared" si="22"/>
        <v>0</v>
      </c>
      <c r="T94" s="92">
        <f t="shared" si="22"/>
        <v>0</v>
      </c>
      <c r="U94" s="262">
        <v>0</v>
      </c>
      <c r="V94" s="263">
        <v>0</v>
      </c>
      <c r="W94" s="264">
        <v>0</v>
      </c>
      <c r="X94" s="265">
        <v>0</v>
      </c>
      <c r="Y94" s="263">
        <v>0</v>
      </c>
      <c r="Z94" s="264">
        <v>0</v>
      </c>
      <c r="AA94" s="97">
        <f t="shared" si="23"/>
        <v>0</v>
      </c>
      <c r="AB94" s="98">
        <f t="shared" si="24"/>
        <v>0</v>
      </c>
      <c r="AC94" s="266">
        <v>7</v>
      </c>
      <c r="AD94" s="267">
        <v>211422.3</v>
      </c>
      <c r="AE94" s="266">
        <v>6</v>
      </c>
      <c r="AF94" s="267">
        <v>257653.70999999996</v>
      </c>
      <c r="AG94" s="101">
        <f t="shared" si="25"/>
        <v>13</v>
      </c>
      <c r="AH94" s="102">
        <f t="shared" si="26"/>
        <v>469076.00999999995</v>
      </c>
      <c r="AI94" s="103">
        <f>IFERROR(AD94/(C85-AH92),0)</f>
        <v>9.0028907472896297E-2</v>
      </c>
      <c r="AJ94" s="104">
        <f>IFERROR(AF94/(C85-AH92),0)</f>
        <v>0.10971539907397873</v>
      </c>
      <c r="AK94" s="77"/>
      <c r="AL94" s="105">
        <f>IFERROR(AH94/C85,0)</f>
        <v>0.173827324741328</v>
      </c>
    </row>
    <row r="95" spans="1:38" ht="120" customHeight="1" x14ac:dyDescent="0.25">
      <c r="A95" s="79">
        <v>11</v>
      </c>
      <c r="B95" s="80" t="s">
        <v>122</v>
      </c>
      <c r="C95" s="677"/>
      <c r="D95" s="601"/>
      <c r="E95" s="81">
        <v>23</v>
      </c>
      <c r="F95" s="82">
        <v>644026.31000000006</v>
      </c>
      <c r="G95" s="83">
        <v>2</v>
      </c>
      <c r="H95" s="84">
        <v>207400</v>
      </c>
      <c r="I95" s="247">
        <v>7</v>
      </c>
      <c r="J95" s="248">
        <v>199905.53999999998</v>
      </c>
      <c r="K95" s="247">
        <v>2</v>
      </c>
      <c r="L95" s="248">
        <v>207400</v>
      </c>
      <c r="M95" s="87">
        <f t="shared" si="21"/>
        <v>9</v>
      </c>
      <c r="N95" s="88">
        <f t="shared" si="21"/>
        <v>407305.54</v>
      </c>
      <c r="O95" s="89">
        <v>0</v>
      </c>
      <c r="P95" s="90">
        <v>0</v>
      </c>
      <c r="Q95" s="89">
        <v>0</v>
      </c>
      <c r="R95" s="90">
        <v>0</v>
      </c>
      <c r="S95" s="91">
        <f t="shared" si="22"/>
        <v>0</v>
      </c>
      <c r="T95" s="92">
        <f t="shared" si="22"/>
        <v>0</v>
      </c>
      <c r="U95" s="93">
        <v>0</v>
      </c>
      <c r="V95" s="263">
        <v>0</v>
      </c>
      <c r="W95" s="264">
        <v>0</v>
      </c>
      <c r="X95" s="265">
        <v>0</v>
      </c>
      <c r="Y95" s="263">
        <v>0</v>
      </c>
      <c r="Z95" s="264">
        <v>0</v>
      </c>
      <c r="AA95" s="97">
        <f t="shared" si="23"/>
        <v>0</v>
      </c>
      <c r="AB95" s="98">
        <f t="shared" si="24"/>
        <v>0</v>
      </c>
      <c r="AC95" s="99">
        <v>7</v>
      </c>
      <c r="AD95" s="100">
        <v>195885.28</v>
      </c>
      <c r="AE95" s="99">
        <v>2</v>
      </c>
      <c r="AF95" s="100">
        <v>197372.79</v>
      </c>
      <c r="AG95" s="101">
        <f t="shared" si="25"/>
        <v>9</v>
      </c>
      <c r="AH95" s="102">
        <f t="shared" si="26"/>
        <v>393258.07</v>
      </c>
      <c r="AI95" s="103">
        <f>IFERROR(AD95/(C85-AH92),0)</f>
        <v>8.3412855448183026E-2</v>
      </c>
      <c r="AJ95" s="104">
        <f>IFERROR(AF95/(C85-AH92),0)</f>
        <v>8.4046274440195731E-2</v>
      </c>
      <c r="AK95" s="77"/>
      <c r="AL95" s="105">
        <f>IFERROR(AH95/C85,0)</f>
        <v>0.14573117529723575</v>
      </c>
    </row>
    <row r="96" spans="1:38" ht="63.75" customHeight="1" x14ac:dyDescent="0.25">
      <c r="A96" s="79">
        <v>12</v>
      </c>
      <c r="B96" s="80" t="s">
        <v>123</v>
      </c>
      <c r="C96" s="677"/>
      <c r="D96" s="601"/>
      <c r="E96" s="81">
        <v>7</v>
      </c>
      <c r="F96" s="82">
        <v>158983.56</v>
      </c>
      <c r="G96" s="83">
        <v>1</v>
      </c>
      <c r="H96" s="84">
        <v>45500</v>
      </c>
      <c r="I96" s="247">
        <v>4</v>
      </c>
      <c r="J96" s="248">
        <v>72839.929999999993</v>
      </c>
      <c r="K96" s="247">
        <v>1</v>
      </c>
      <c r="L96" s="248">
        <v>45500</v>
      </c>
      <c r="M96" s="87">
        <f t="shared" si="21"/>
        <v>5</v>
      </c>
      <c r="N96" s="88">
        <f t="shared" si="21"/>
        <v>118339.93</v>
      </c>
      <c r="O96" s="89">
        <v>0</v>
      </c>
      <c r="P96" s="261">
        <v>0</v>
      </c>
      <c r="Q96" s="89">
        <v>0</v>
      </c>
      <c r="R96" s="90">
        <v>0</v>
      </c>
      <c r="S96" s="91">
        <f t="shared" si="22"/>
        <v>0</v>
      </c>
      <c r="T96" s="92">
        <f t="shared" si="22"/>
        <v>0</v>
      </c>
      <c r="U96" s="93">
        <v>0</v>
      </c>
      <c r="V96" s="263">
        <v>0</v>
      </c>
      <c r="W96" s="264">
        <v>0</v>
      </c>
      <c r="X96" s="265">
        <v>0</v>
      </c>
      <c r="Y96" s="263">
        <v>0</v>
      </c>
      <c r="Z96" s="264">
        <v>0</v>
      </c>
      <c r="AA96" s="97">
        <f t="shared" si="23"/>
        <v>0</v>
      </c>
      <c r="AB96" s="98">
        <f t="shared" si="24"/>
        <v>0</v>
      </c>
      <c r="AC96" s="99">
        <v>4</v>
      </c>
      <c r="AD96" s="100">
        <v>72211.540000000008</v>
      </c>
      <c r="AE96" s="99">
        <v>1</v>
      </c>
      <c r="AF96" s="100">
        <v>45246.43</v>
      </c>
      <c r="AG96" s="101">
        <f t="shared" si="25"/>
        <v>5</v>
      </c>
      <c r="AH96" s="102">
        <f t="shared" si="26"/>
        <v>117457.97</v>
      </c>
      <c r="AI96" s="103">
        <f>IFERROR(AD96/(C85-AH92),0)</f>
        <v>3.0749481266334495E-2</v>
      </c>
      <c r="AJ96" s="104">
        <f>IFERROR(AF96/(C85-AH92),0)</f>
        <v>1.9267062461948807E-2</v>
      </c>
      <c r="AK96" s="77"/>
      <c r="AL96" s="105">
        <f>IFERROR(AH96/C85,0)</f>
        <v>4.3526857608103146E-2</v>
      </c>
    </row>
    <row r="97" spans="1:38" ht="62.25" customHeight="1" thickBot="1" x14ac:dyDescent="0.3">
      <c r="A97" s="138">
        <v>13</v>
      </c>
      <c r="B97" s="139" t="s">
        <v>124</v>
      </c>
      <c r="C97" s="678"/>
      <c r="D97" s="765"/>
      <c r="E97" s="140">
        <v>33</v>
      </c>
      <c r="F97" s="141">
        <v>757850.72000000009</v>
      </c>
      <c r="G97" s="142">
        <v>7</v>
      </c>
      <c r="H97" s="143">
        <v>313546.2</v>
      </c>
      <c r="I97" s="268">
        <v>15</v>
      </c>
      <c r="J97" s="269">
        <v>283818.01</v>
      </c>
      <c r="K97" s="247">
        <v>7</v>
      </c>
      <c r="L97" s="269">
        <v>313546.2</v>
      </c>
      <c r="M97" s="146">
        <f t="shared" si="21"/>
        <v>22</v>
      </c>
      <c r="N97" s="147">
        <f t="shared" si="21"/>
        <v>597364.21</v>
      </c>
      <c r="O97" s="148">
        <v>0</v>
      </c>
      <c r="P97" s="149">
        <v>0</v>
      </c>
      <c r="Q97" s="148">
        <v>0</v>
      </c>
      <c r="R97" s="149">
        <v>0</v>
      </c>
      <c r="S97" s="150">
        <f t="shared" si="22"/>
        <v>0</v>
      </c>
      <c r="T97" s="151">
        <f t="shared" si="22"/>
        <v>0</v>
      </c>
      <c r="U97" s="152">
        <v>0</v>
      </c>
      <c r="V97" s="270">
        <v>0</v>
      </c>
      <c r="W97" s="270">
        <v>0</v>
      </c>
      <c r="X97" s="271">
        <v>0</v>
      </c>
      <c r="Y97" s="270">
        <v>0</v>
      </c>
      <c r="Z97" s="272">
        <v>0</v>
      </c>
      <c r="AA97" s="273">
        <f t="shared" si="23"/>
        <v>0</v>
      </c>
      <c r="AB97" s="274">
        <f t="shared" si="24"/>
        <v>0</v>
      </c>
      <c r="AC97" s="158">
        <v>15</v>
      </c>
      <c r="AD97" s="275">
        <v>276168.90000000002</v>
      </c>
      <c r="AE97" s="158">
        <v>7</v>
      </c>
      <c r="AF97" s="275">
        <v>310569.57</v>
      </c>
      <c r="AG97" s="160">
        <f t="shared" si="25"/>
        <v>22</v>
      </c>
      <c r="AH97" s="161">
        <f t="shared" si="26"/>
        <v>586738.47</v>
      </c>
      <c r="AI97" s="162">
        <f>IFERROR(AD97/(C85-AH92),0)</f>
        <v>0.11759963043156542</v>
      </c>
      <c r="AJ97" s="163">
        <f>IFERROR(AF97/(C85-AH92),0)</f>
        <v>0.13224829680420275</v>
      </c>
      <c r="AK97" s="164"/>
      <c r="AL97" s="165">
        <f>IFERROR(AH97/C85,0)</f>
        <v>0.21742996100550943</v>
      </c>
    </row>
    <row r="98" spans="1:38" ht="29.25" customHeight="1" thickBot="1" x14ac:dyDescent="0.3">
      <c r="A98" s="682" t="s">
        <v>266</v>
      </c>
      <c r="B98" s="683"/>
      <c r="C98" s="166">
        <f>C85</f>
        <v>2698517.11</v>
      </c>
      <c r="D98" s="166">
        <f>D85</f>
        <v>138053.18000000017</v>
      </c>
      <c r="E98" s="167">
        <f t="shared" ref="E98:L98" si="27">SUM(E85:E97)</f>
        <v>91</v>
      </c>
      <c r="F98" s="168">
        <f t="shared" si="27"/>
        <v>2652432.9500000002</v>
      </c>
      <c r="G98" s="167">
        <f t="shared" si="27"/>
        <v>61</v>
      </c>
      <c r="H98" s="168">
        <f t="shared" si="27"/>
        <v>1567815.76</v>
      </c>
      <c r="I98" s="169">
        <f t="shared" si="27"/>
        <v>45</v>
      </c>
      <c r="J98" s="170">
        <f t="shared" si="27"/>
        <v>1155472.2499999998</v>
      </c>
      <c r="K98" s="169">
        <f t="shared" si="27"/>
        <v>56</v>
      </c>
      <c r="L98" s="170">
        <f t="shared" si="27"/>
        <v>1543044.8599999999</v>
      </c>
      <c r="M98" s="169">
        <f>SUM(M85:M97)</f>
        <v>101</v>
      </c>
      <c r="N98" s="170">
        <f>SUM(N85:N97)</f>
        <v>2698517.11</v>
      </c>
      <c r="O98" s="171">
        <f>SUM(O85:O97)</f>
        <v>0</v>
      </c>
      <c r="P98" s="168">
        <f>SUM(P85:P97)</f>
        <v>0</v>
      </c>
      <c r="Q98" s="172">
        <f t="shared" ref="Q98:AJ98" si="28">SUM(Q85:Q97)</f>
        <v>0</v>
      </c>
      <c r="R98" s="168">
        <f t="shared" si="28"/>
        <v>0</v>
      </c>
      <c r="S98" s="173">
        <f t="shared" si="28"/>
        <v>0</v>
      </c>
      <c r="T98" s="168">
        <f t="shared" si="28"/>
        <v>0</v>
      </c>
      <c r="U98" s="172">
        <f t="shared" si="28"/>
        <v>0</v>
      </c>
      <c r="V98" s="168">
        <f t="shared" si="28"/>
        <v>0</v>
      </c>
      <c r="W98" s="168">
        <f t="shared" si="28"/>
        <v>0</v>
      </c>
      <c r="X98" s="173">
        <f t="shared" si="28"/>
        <v>0</v>
      </c>
      <c r="Y98" s="168">
        <f t="shared" si="28"/>
        <v>0</v>
      </c>
      <c r="Z98" s="168">
        <f t="shared" si="28"/>
        <v>0</v>
      </c>
      <c r="AA98" s="173">
        <f t="shared" si="28"/>
        <v>0</v>
      </c>
      <c r="AB98" s="168">
        <f t="shared" si="28"/>
        <v>0</v>
      </c>
      <c r="AC98" s="172">
        <f t="shared" si="28"/>
        <v>45</v>
      </c>
      <c r="AD98" s="168">
        <f t="shared" si="28"/>
        <v>1106231.44</v>
      </c>
      <c r="AE98" s="172">
        <f t="shared" si="28"/>
        <v>53</v>
      </c>
      <c r="AF98" s="168">
        <f t="shared" si="28"/>
        <v>1454232.49</v>
      </c>
      <c r="AG98" s="173">
        <f t="shared" si="28"/>
        <v>98</v>
      </c>
      <c r="AH98" s="168">
        <f t="shared" si="28"/>
        <v>2560463.9299999997</v>
      </c>
      <c r="AI98" s="174">
        <f t="shared" si="28"/>
        <v>0.47106103734264948</v>
      </c>
      <c r="AJ98" s="174">
        <f t="shared" si="28"/>
        <v>0.4701524629902904</v>
      </c>
      <c r="AK98" s="175">
        <f>AK92</f>
        <v>0.12975079116693095</v>
      </c>
      <c r="AL98" s="176">
        <f>AH98/C85</f>
        <v>0.9488410951746753</v>
      </c>
    </row>
    <row r="99" spans="1:38" ht="21.75" thickBot="1" x14ac:dyDescent="0.4">
      <c r="AF99" s="177" t="s">
        <v>267</v>
      </c>
      <c r="AG99" s="178">
        <v>4.1475999999999997</v>
      </c>
      <c r="AH99" s="179">
        <f>AH98/AG99</f>
        <v>617336.2739897772</v>
      </c>
    </row>
    <row r="100" spans="1:38" ht="15.75" customHeight="1" thickTop="1" x14ac:dyDescent="0.25">
      <c r="A100" s="604" t="s">
        <v>286</v>
      </c>
      <c r="B100" s="684"/>
      <c r="C100" s="684"/>
      <c r="D100" s="684"/>
      <c r="E100" s="684"/>
      <c r="F100" s="684"/>
      <c r="G100" s="684"/>
      <c r="H100" s="684"/>
      <c r="I100" s="684"/>
      <c r="J100" s="684"/>
      <c r="K100" s="684"/>
      <c r="L100" s="684"/>
      <c r="M100" s="684"/>
      <c r="N100" s="684"/>
      <c r="O100" s="684"/>
      <c r="P100" s="684"/>
      <c r="Q100" s="686"/>
    </row>
    <row r="101" spans="1:38" ht="18.75" x14ac:dyDescent="0.3">
      <c r="A101" s="687"/>
      <c r="B101" s="688"/>
      <c r="C101" s="688"/>
      <c r="D101" s="688"/>
      <c r="E101" s="688"/>
      <c r="F101" s="688"/>
      <c r="G101" s="688"/>
      <c r="H101" s="688"/>
      <c r="I101" s="688"/>
      <c r="J101" s="688"/>
      <c r="K101" s="688"/>
      <c r="L101" s="688"/>
      <c r="M101" s="688"/>
      <c r="N101" s="688"/>
      <c r="O101" s="688"/>
      <c r="P101" s="688"/>
      <c r="Q101" s="690"/>
      <c r="AF101" s="180"/>
    </row>
    <row r="102" spans="1:38" ht="15.75" x14ac:dyDescent="0.25">
      <c r="A102" s="687"/>
      <c r="B102" s="688"/>
      <c r="C102" s="688"/>
      <c r="D102" s="688"/>
      <c r="E102" s="688"/>
      <c r="F102" s="688"/>
      <c r="G102" s="688"/>
      <c r="H102" s="688"/>
      <c r="I102" s="688"/>
      <c r="J102" s="688"/>
      <c r="K102" s="688"/>
      <c r="L102" s="688"/>
      <c r="M102" s="688"/>
      <c r="N102" s="688"/>
      <c r="O102" s="688"/>
      <c r="P102" s="688"/>
      <c r="Q102" s="690"/>
      <c r="AE102" s="181" t="s">
        <v>269</v>
      </c>
      <c r="AF102" s="182"/>
    </row>
    <row r="103" spans="1:38" ht="15.75" x14ac:dyDescent="0.25">
      <c r="A103" s="687"/>
      <c r="B103" s="688"/>
      <c r="C103" s="688"/>
      <c r="D103" s="688"/>
      <c r="E103" s="688"/>
      <c r="F103" s="688"/>
      <c r="G103" s="688"/>
      <c r="H103" s="688"/>
      <c r="I103" s="688"/>
      <c r="J103" s="688"/>
      <c r="K103" s="688"/>
      <c r="L103" s="688"/>
      <c r="M103" s="688"/>
      <c r="N103" s="688"/>
      <c r="O103" s="688"/>
      <c r="P103" s="688"/>
      <c r="Q103" s="690"/>
      <c r="AE103" s="181" t="s">
        <v>270</v>
      </c>
      <c r="AF103" s="183">
        <f>(AF98-AF92)+(Z98-Z92)</f>
        <v>1104097.76</v>
      </c>
    </row>
    <row r="104" spans="1:38" ht="15.75" x14ac:dyDescent="0.25">
      <c r="A104" s="687"/>
      <c r="B104" s="688"/>
      <c r="C104" s="688"/>
      <c r="D104" s="688"/>
      <c r="E104" s="688"/>
      <c r="F104" s="688"/>
      <c r="G104" s="688"/>
      <c r="H104" s="688"/>
      <c r="I104" s="688"/>
      <c r="J104" s="688"/>
      <c r="K104" s="688"/>
      <c r="L104" s="688"/>
      <c r="M104" s="688"/>
      <c r="N104" s="688"/>
      <c r="O104" s="688"/>
      <c r="P104" s="688"/>
      <c r="Q104" s="690"/>
      <c r="AE104" s="181" t="s">
        <v>271</v>
      </c>
      <c r="AF104" s="183">
        <f>AD98+W98</f>
        <v>1106231.44</v>
      </c>
    </row>
    <row r="105" spans="1:38" ht="15.75" x14ac:dyDescent="0.25">
      <c r="A105" s="687"/>
      <c r="B105" s="688"/>
      <c r="C105" s="688"/>
      <c r="D105" s="688"/>
      <c r="E105" s="688"/>
      <c r="F105" s="688"/>
      <c r="G105" s="688"/>
      <c r="H105" s="688"/>
      <c r="I105" s="688"/>
      <c r="J105" s="688"/>
      <c r="K105" s="688"/>
      <c r="L105" s="688"/>
      <c r="M105" s="688"/>
      <c r="N105" s="688"/>
      <c r="O105" s="688"/>
      <c r="P105" s="688"/>
      <c r="Q105" s="690"/>
      <c r="AE105" s="181" t="s">
        <v>272</v>
      </c>
      <c r="AF105" s="183">
        <f>AF92+Z92</f>
        <v>350134.73</v>
      </c>
    </row>
    <row r="106" spans="1:38" ht="15.75" x14ac:dyDescent="0.25">
      <c r="A106" s="687"/>
      <c r="B106" s="688"/>
      <c r="C106" s="688"/>
      <c r="D106" s="688"/>
      <c r="E106" s="688"/>
      <c r="F106" s="688"/>
      <c r="G106" s="688"/>
      <c r="H106" s="688"/>
      <c r="I106" s="688"/>
      <c r="J106" s="688"/>
      <c r="K106" s="688"/>
      <c r="L106" s="688"/>
      <c r="M106" s="688"/>
      <c r="N106" s="688"/>
      <c r="O106" s="688"/>
      <c r="P106" s="688"/>
      <c r="Q106" s="690"/>
      <c r="AE106" s="181" t="s">
        <v>2</v>
      </c>
      <c r="AF106" s="184">
        <f>SUM(AF103:AF105)</f>
        <v>2560463.9300000002</v>
      </c>
    </row>
    <row r="107" spans="1:38" x14ac:dyDescent="0.25">
      <c r="A107" s="687"/>
      <c r="B107" s="688"/>
      <c r="C107" s="688"/>
      <c r="D107" s="688"/>
      <c r="E107" s="688"/>
      <c r="F107" s="688"/>
      <c r="G107" s="688"/>
      <c r="H107" s="688"/>
      <c r="I107" s="688"/>
      <c r="J107" s="688"/>
      <c r="K107" s="688"/>
      <c r="L107" s="688"/>
      <c r="M107" s="688"/>
      <c r="N107" s="688"/>
      <c r="O107" s="688"/>
      <c r="P107" s="688"/>
      <c r="Q107" s="690"/>
    </row>
    <row r="108" spans="1:38" ht="15.75" thickBot="1" x14ac:dyDescent="0.3">
      <c r="A108" s="691"/>
      <c r="B108" s="692"/>
      <c r="C108" s="692"/>
      <c r="D108" s="692"/>
      <c r="E108" s="692"/>
      <c r="F108" s="692"/>
      <c r="G108" s="692"/>
      <c r="H108" s="692"/>
      <c r="I108" s="692"/>
      <c r="J108" s="692"/>
      <c r="K108" s="692"/>
      <c r="L108" s="692"/>
      <c r="M108" s="692"/>
      <c r="N108" s="692"/>
      <c r="O108" s="692"/>
      <c r="P108" s="692"/>
      <c r="Q108" s="694"/>
    </row>
    <row r="109" spans="1:38" ht="15.75" thickTop="1" x14ac:dyDescent="0.25"/>
    <row r="111" spans="1:38" ht="15.75" thickBot="1" x14ac:dyDescent="0.3"/>
    <row r="112" spans="1:38" ht="27" thickBot="1" x14ac:dyDescent="0.3">
      <c r="A112" s="695" t="s">
        <v>330</v>
      </c>
      <c r="B112" s="696"/>
      <c r="C112" s="696"/>
      <c r="D112" s="696"/>
      <c r="E112" s="696"/>
      <c r="F112" s="696"/>
      <c r="G112" s="696"/>
      <c r="H112" s="696"/>
      <c r="I112" s="696"/>
      <c r="J112" s="696"/>
      <c r="K112" s="697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6"/>
      <c r="AA112" s="696"/>
      <c r="AB112" s="696"/>
      <c r="AC112" s="696"/>
      <c r="AD112" s="696"/>
      <c r="AE112" s="696"/>
      <c r="AF112" s="696"/>
      <c r="AG112" s="696"/>
      <c r="AH112" s="696"/>
      <c r="AI112" s="696"/>
      <c r="AJ112" s="696"/>
      <c r="AK112" s="698"/>
      <c r="AL112" s="185"/>
    </row>
    <row r="113" spans="1:38" ht="21" customHeight="1" x14ac:dyDescent="0.25">
      <c r="A113" s="699" t="s">
        <v>273</v>
      </c>
      <c r="B113" s="700"/>
      <c r="C113" s="706" t="s">
        <v>197</v>
      </c>
      <c r="D113" s="707"/>
      <c r="E113" s="710" t="s">
        <v>274</v>
      </c>
      <c r="F113" s="711"/>
      <c r="G113" s="711"/>
      <c r="H113" s="711"/>
      <c r="I113" s="711"/>
      <c r="J113" s="711"/>
      <c r="K113" s="712"/>
      <c r="L113" s="711"/>
      <c r="M113" s="711"/>
      <c r="N113" s="711"/>
      <c r="O113" s="613" t="s">
        <v>199</v>
      </c>
      <c r="P113" s="614"/>
      <c r="Q113" s="614"/>
      <c r="R113" s="614"/>
      <c r="S113" s="614"/>
      <c r="T113" s="614"/>
      <c r="U113" s="614"/>
      <c r="V113" s="614"/>
      <c r="W113" s="614"/>
      <c r="X113" s="614"/>
      <c r="Y113" s="614"/>
      <c r="Z113" s="614"/>
      <c r="AA113" s="614"/>
      <c r="AB113" s="614"/>
      <c r="AC113" s="614"/>
      <c r="AD113" s="614"/>
      <c r="AE113" s="614"/>
      <c r="AF113" s="614"/>
      <c r="AG113" s="614"/>
      <c r="AH113" s="614"/>
      <c r="AI113" s="614"/>
      <c r="AJ113" s="614"/>
      <c r="AK113" s="615"/>
      <c r="AL113" s="186"/>
    </row>
    <row r="114" spans="1:38" ht="36" customHeight="1" thickBot="1" x14ac:dyDescent="0.3">
      <c r="A114" s="701"/>
      <c r="B114" s="702"/>
      <c r="C114" s="708"/>
      <c r="D114" s="709"/>
      <c r="E114" s="713"/>
      <c r="F114" s="714"/>
      <c r="G114" s="714"/>
      <c r="H114" s="714"/>
      <c r="I114" s="714"/>
      <c r="J114" s="714"/>
      <c r="K114" s="715"/>
      <c r="L114" s="714"/>
      <c r="M114" s="714"/>
      <c r="N114" s="714"/>
      <c r="O114" s="716"/>
      <c r="P114" s="717"/>
      <c r="Q114" s="717"/>
      <c r="R114" s="717"/>
      <c r="S114" s="717"/>
      <c r="T114" s="717"/>
      <c r="U114" s="717"/>
      <c r="V114" s="717"/>
      <c r="W114" s="717"/>
      <c r="X114" s="717"/>
      <c r="Y114" s="717"/>
      <c r="Z114" s="717"/>
      <c r="AA114" s="717"/>
      <c r="AB114" s="717"/>
      <c r="AC114" s="717"/>
      <c r="AD114" s="717"/>
      <c r="AE114" s="717"/>
      <c r="AF114" s="717"/>
      <c r="AG114" s="717"/>
      <c r="AH114" s="717"/>
      <c r="AI114" s="717"/>
      <c r="AJ114" s="717"/>
      <c r="AK114" s="718"/>
      <c r="AL114" s="186"/>
    </row>
    <row r="115" spans="1:38" s="180" customFormat="1" ht="84" customHeight="1" thickBot="1" x14ac:dyDescent="0.35">
      <c r="A115" s="701"/>
      <c r="B115" s="703"/>
      <c r="C115" s="719" t="s">
        <v>200</v>
      </c>
      <c r="D115" s="721" t="s">
        <v>201</v>
      </c>
      <c r="E115" s="723" t="s">
        <v>0</v>
      </c>
      <c r="F115" s="724"/>
      <c r="G115" s="724"/>
      <c r="H115" s="725"/>
      <c r="I115" s="726" t="s">
        <v>1</v>
      </c>
      <c r="J115" s="727"/>
      <c r="K115" s="728"/>
      <c r="L115" s="729"/>
      <c r="M115" s="578" t="s">
        <v>2</v>
      </c>
      <c r="N115" s="579"/>
      <c r="O115" s="580" t="s">
        <v>202</v>
      </c>
      <c r="P115" s="581"/>
      <c r="Q115" s="581"/>
      <c r="R115" s="582"/>
      <c r="S115" s="583" t="s">
        <v>2</v>
      </c>
      <c r="T115" s="584"/>
      <c r="U115" s="585" t="s">
        <v>203</v>
      </c>
      <c r="V115" s="586"/>
      <c r="W115" s="586"/>
      <c r="X115" s="586"/>
      <c r="Y115" s="586"/>
      <c r="Z115" s="587"/>
      <c r="AA115" s="588" t="s">
        <v>2</v>
      </c>
      <c r="AB115" s="589"/>
      <c r="AC115" s="590" t="s">
        <v>5</v>
      </c>
      <c r="AD115" s="591"/>
      <c r="AE115" s="591"/>
      <c r="AF115" s="592"/>
      <c r="AG115" s="593" t="s">
        <v>2</v>
      </c>
      <c r="AH115" s="594"/>
      <c r="AI115" s="595" t="s">
        <v>204</v>
      </c>
      <c r="AJ115" s="596"/>
      <c r="AK115" s="597"/>
      <c r="AL115" s="187"/>
    </row>
    <row r="116" spans="1:38" ht="113.25" thickBot="1" x14ac:dyDescent="0.3">
      <c r="A116" s="704"/>
      <c r="B116" s="705"/>
      <c r="C116" s="720"/>
      <c r="D116" s="722"/>
      <c r="E116" s="41" t="s">
        <v>15</v>
      </c>
      <c r="F116" s="42" t="s">
        <v>205</v>
      </c>
      <c r="G116" s="41" t="s">
        <v>206</v>
      </c>
      <c r="H116" s="42" t="s">
        <v>14</v>
      </c>
      <c r="I116" s="43" t="s">
        <v>15</v>
      </c>
      <c r="J116" s="44" t="s">
        <v>207</v>
      </c>
      <c r="K116" s="43" t="s">
        <v>17</v>
      </c>
      <c r="L116" s="44" t="s">
        <v>208</v>
      </c>
      <c r="M116" s="45" t="s">
        <v>19</v>
      </c>
      <c r="N116" s="46" t="s">
        <v>20</v>
      </c>
      <c r="O116" s="47" t="s">
        <v>209</v>
      </c>
      <c r="P116" s="48" t="s">
        <v>210</v>
      </c>
      <c r="Q116" s="47" t="s">
        <v>211</v>
      </c>
      <c r="R116" s="48" t="s">
        <v>212</v>
      </c>
      <c r="S116" s="49" t="s">
        <v>213</v>
      </c>
      <c r="T116" s="50" t="s">
        <v>214</v>
      </c>
      <c r="U116" s="51" t="s">
        <v>209</v>
      </c>
      <c r="V116" s="52" t="s">
        <v>215</v>
      </c>
      <c r="W116" s="53" t="s">
        <v>216</v>
      </c>
      <c r="X116" s="54" t="s">
        <v>211</v>
      </c>
      <c r="Y116" s="52" t="s">
        <v>217</v>
      </c>
      <c r="Z116" s="53" t="s">
        <v>218</v>
      </c>
      <c r="AA116" s="55" t="s">
        <v>219</v>
      </c>
      <c r="AB116" s="56" t="s">
        <v>220</v>
      </c>
      <c r="AC116" s="57" t="s">
        <v>209</v>
      </c>
      <c r="AD116" s="58" t="s">
        <v>210</v>
      </c>
      <c r="AE116" s="57" t="s">
        <v>211</v>
      </c>
      <c r="AF116" s="58" t="s">
        <v>212</v>
      </c>
      <c r="AG116" s="59" t="s">
        <v>221</v>
      </c>
      <c r="AH116" s="60" t="s">
        <v>222</v>
      </c>
      <c r="AI116" s="61" t="s">
        <v>223</v>
      </c>
      <c r="AJ116" s="63" t="s">
        <v>224</v>
      </c>
      <c r="AK116" s="188" t="s">
        <v>275</v>
      </c>
      <c r="AL116" s="189"/>
    </row>
    <row r="117" spans="1:38" ht="15.75" thickBot="1" x14ac:dyDescent="0.3">
      <c r="A117" s="598" t="s">
        <v>227</v>
      </c>
      <c r="B117" s="599"/>
      <c r="C117" s="190" t="s">
        <v>228</v>
      </c>
      <c r="D117" s="191" t="s">
        <v>229</v>
      </c>
      <c r="E117" s="192" t="s">
        <v>230</v>
      </c>
      <c r="F117" s="193" t="s">
        <v>231</v>
      </c>
      <c r="G117" s="192" t="s">
        <v>232</v>
      </c>
      <c r="H117" s="193" t="s">
        <v>233</v>
      </c>
      <c r="I117" s="194" t="s">
        <v>234</v>
      </c>
      <c r="J117" s="193" t="s">
        <v>235</v>
      </c>
      <c r="K117" s="194" t="s">
        <v>236</v>
      </c>
      <c r="L117" s="193" t="s">
        <v>237</v>
      </c>
      <c r="M117" s="194" t="s">
        <v>238</v>
      </c>
      <c r="N117" s="193" t="s">
        <v>239</v>
      </c>
      <c r="O117" s="192" t="s">
        <v>240</v>
      </c>
      <c r="P117" s="193" t="s">
        <v>241</v>
      </c>
      <c r="Q117" s="192" t="s">
        <v>242</v>
      </c>
      <c r="R117" s="193" t="s">
        <v>243</v>
      </c>
      <c r="S117" s="194" t="s">
        <v>244</v>
      </c>
      <c r="T117" s="193" t="s">
        <v>245</v>
      </c>
      <c r="U117" s="192" t="s">
        <v>246</v>
      </c>
      <c r="V117" s="195" t="s">
        <v>247</v>
      </c>
      <c r="W117" s="196" t="s">
        <v>248</v>
      </c>
      <c r="X117" s="197" t="s">
        <v>249</v>
      </c>
      <c r="Y117" s="198" t="s">
        <v>250</v>
      </c>
      <c r="Z117" s="193" t="s">
        <v>251</v>
      </c>
      <c r="AA117" s="194" t="s">
        <v>252</v>
      </c>
      <c r="AB117" s="199" t="s">
        <v>253</v>
      </c>
      <c r="AC117" s="192" t="s">
        <v>254</v>
      </c>
      <c r="AD117" s="199" t="s">
        <v>255</v>
      </c>
      <c r="AE117" s="192" t="s">
        <v>256</v>
      </c>
      <c r="AF117" s="199" t="s">
        <v>257</v>
      </c>
      <c r="AG117" s="194" t="s">
        <v>258</v>
      </c>
      <c r="AH117" s="199" t="s">
        <v>259</v>
      </c>
      <c r="AI117" s="190" t="s">
        <v>260</v>
      </c>
      <c r="AJ117" s="199" t="s">
        <v>261</v>
      </c>
      <c r="AK117" s="200" t="s">
        <v>262</v>
      </c>
      <c r="AL117" s="201"/>
    </row>
    <row r="118" spans="1:38" ht="37.5" x14ac:dyDescent="0.25">
      <c r="A118" s="202">
        <v>1</v>
      </c>
      <c r="B118" s="203" t="s">
        <v>276</v>
      </c>
      <c r="C118" s="748">
        <f>N128</f>
        <v>2698517.11</v>
      </c>
      <c r="D118" s="749">
        <f>C118-AH128</f>
        <v>138053.1799999997</v>
      </c>
      <c r="E118" s="254">
        <v>7</v>
      </c>
      <c r="F118" s="255">
        <v>362577.8</v>
      </c>
      <c r="G118" s="276">
        <v>1</v>
      </c>
      <c r="H118" s="277">
        <v>55000</v>
      </c>
      <c r="I118" s="278">
        <v>4</v>
      </c>
      <c r="J118" s="248">
        <v>164063.03999999998</v>
      </c>
      <c r="K118" s="278">
        <v>1</v>
      </c>
      <c r="L118" s="248">
        <v>55000</v>
      </c>
      <c r="M118" s="256">
        <f t="shared" ref="M118:N122" si="29">SUM(I118,K118)</f>
        <v>5</v>
      </c>
      <c r="N118" s="257">
        <f t="shared" si="29"/>
        <v>219063.03999999998</v>
      </c>
      <c r="O118" s="260">
        <v>0</v>
      </c>
      <c r="P118" s="261">
        <v>0</v>
      </c>
      <c r="Q118" s="260">
        <v>0</v>
      </c>
      <c r="R118" s="261">
        <v>0</v>
      </c>
      <c r="S118" s="279">
        <f t="shared" ref="S118:T122" si="30">SUM(O118,Q118)</f>
        <v>0</v>
      </c>
      <c r="T118" s="280">
        <f t="shared" si="30"/>
        <v>0</v>
      </c>
      <c r="U118" s="281">
        <v>0</v>
      </c>
      <c r="V118" s="263">
        <v>0</v>
      </c>
      <c r="W118" s="264">
        <v>0</v>
      </c>
      <c r="X118" s="265">
        <v>0</v>
      </c>
      <c r="Y118" s="263">
        <v>0</v>
      </c>
      <c r="Z118" s="264">
        <v>0</v>
      </c>
      <c r="AA118" s="282">
        <f>SUM(U118,X118)</f>
        <v>0</v>
      </c>
      <c r="AB118" s="283">
        <f>SUM(W118,Z118)</f>
        <v>0</v>
      </c>
      <c r="AC118" s="284">
        <v>4</v>
      </c>
      <c r="AD118" s="285">
        <v>153096.47</v>
      </c>
      <c r="AE118" s="286">
        <v>1</v>
      </c>
      <c r="AF118" s="285">
        <v>54197.43</v>
      </c>
      <c r="AG118" s="287">
        <f>SUM(AC118,AE118)</f>
        <v>5</v>
      </c>
      <c r="AH118" s="288">
        <f>SUM(AD118,AF118,AB118)</f>
        <v>207293.9</v>
      </c>
      <c r="AI118" s="103">
        <f>IFERROR(AD118/C118,0)</f>
        <v>5.6733555415551917E-2</v>
      </c>
      <c r="AJ118" s="134">
        <f>IFERROR(AF118/C118,0)</f>
        <v>2.0084152810874712E-2</v>
      </c>
      <c r="AK118" s="222">
        <f>IFERROR(AH118/C118,0)</f>
        <v>7.6817708226426626E-2</v>
      </c>
      <c r="AL118" s="223"/>
    </row>
    <row r="119" spans="1:38" ht="75" x14ac:dyDescent="0.25">
      <c r="A119" s="224">
        <v>2</v>
      </c>
      <c r="B119" s="203" t="s">
        <v>277</v>
      </c>
      <c r="C119" s="748"/>
      <c r="D119" s="749"/>
      <c r="E119" s="254">
        <v>13</v>
      </c>
      <c r="F119" s="255">
        <v>291201.64999999997</v>
      </c>
      <c r="G119" s="276">
        <v>13</v>
      </c>
      <c r="H119" s="277">
        <v>594735.76</v>
      </c>
      <c r="I119" s="278">
        <v>7</v>
      </c>
      <c r="J119" s="248">
        <v>181638.71</v>
      </c>
      <c r="K119" s="278">
        <v>13</v>
      </c>
      <c r="L119" s="248">
        <v>594735.76</v>
      </c>
      <c r="M119" s="256">
        <f t="shared" si="29"/>
        <v>20</v>
      </c>
      <c r="N119" s="257">
        <f t="shared" si="29"/>
        <v>776374.47</v>
      </c>
      <c r="O119" s="260">
        <v>0</v>
      </c>
      <c r="P119" s="261">
        <v>0</v>
      </c>
      <c r="Q119" s="260">
        <v>0</v>
      </c>
      <c r="R119" s="261">
        <v>0</v>
      </c>
      <c r="S119" s="279">
        <f t="shared" si="30"/>
        <v>0</v>
      </c>
      <c r="T119" s="280">
        <f t="shared" si="30"/>
        <v>0</v>
      </c>
      <c r="U119" s="281">
        <v>0</v>
      </c>
      <c r="V119" s="263">
        <v>0</v>
      </c>
      <c r="W119" s="264">
        <v>0</v>
      </c>
      <c r="X119" s="265">
        <v>0</v>
      </c>
      <c r="Y119" s="263">
        <v>0</v>
      </c>
      <c r="Z119" s="264">
        <v>0</v>
      </c>
      <c r="AA119" s="282">
        <f>SUM(U119,X119)</f>
        <v>0</v>
      </c>
      <c r="AB119" s="283">
        <f>SUM(W119,Z119)</f>
        <v>0</v>
      </c>
      <c r="AC119" s="286">
        <v>7</v>
      </c>
      <c r="AD119" s="285">
        <v>171927.29</v>
      </c>
      <c r="AE119" s="286">
        <v>13</v>
      </c>
      <c r="AF119" s="285">
        <v>585833.98999999987</v>
      </c>
      <c r="AG119" s="287">
        <f>SUM(AC119,AE119)</f>
        <v>20</v>
      </c>
      <c r="AH119" s="288">
        <f>SUM(AD119,AF119,AB119)</f>
        <v>757761.27999999991</v>
      </c>
      <c r="AI119" s="103">
        <f>IFERROR(AD119/C118,0)</f>
        <v>6.371176575567461E-2</v>
      </c>
      <c r="AJ119" s="134">
        <f>IFERROR(AF119/C118,0)</f>
        <v>0.21709478432767837</v>
      </c>
      <c r="AK119" s="222">
        <f>IFERROR(AH119/C118,0)</f>
        <v>0.28080655008335298</v>
      </c>
      <c r="AL119" s="223"/>
    </row>
    <row r="120" spans="1:38" ht="37.5" x14ac:dyDescent="0.25">
      <c r="A120" s="224">
        <v>3</v>
      </c>
      <c r="B120" s="203" t="s">
        <v>278</v>
      </c>
      <c r="C120" s="748"/>
      <c r="D120" s="749"/>
      <c r="E120" s="289">
        <v>14</v>
      </c>
      <c r="F120" s="290">
        <v>280487.57</v>
      </c>
      <c r="G120" s="291">
        <v>2</v>
      </c>
      <c r="H120" s="292">
        <v>53180</v>
      </c>
      <c r="I120" s="293">
        <v>11</v>
      </c>
      <c r="J120" s="294">
        <v>194988.95</v>
      </c>
      <c r="K120" s="293">
        <v>2</v>
      </c>
      <c r="L120" s="294">
        <v>53180</v>
      </c>
      <c r="M120" s="256">
        <f t="shared" si="29"/>
        <v>13</v>
      </c>
      <c r="N120" s="257">
        <f t="shared" si="29"/>
        <v>248168.95</v>
      </c>
      <c r="O120" s="295">
        <v>0</v>
      </c>
      <c r="P120" s="296">
        <v>0</v>
      </c>
      <c r="Q120" s="295">
        <v>0</v>
      </c>
      <c r="R120" s="296">
        <v>0</v>
      </c>
      <c r="S120" s="279">
        <f t="shared" si="30"/>
        <v>0</v>
      </c>
      <c r="T120" s="280">
        <f t="shared" si="30"/>
        <v>0</v>
      </c>
      <c r="U120" s="297">
        <v>0</v>
      </c>
      <c r="V120" s="298">
        <v>0</v>
      </c>
      <c r="W120" s="299">
        <v>0</v>
      </c>
      <c r="X120" s="300">
        <v>0</v>
      </c>
      <c r="Y120" s="298">
        <v>0</v>
      </c>
      <c r="Z120" s="299">
        <v>0</v>
      </c>
      <c r="AA120" s="282">
        <f>SUM(U120,X120)</f>
        <v>0</v>
      </c>
      <c r="AB120" s="283">
        <f>SUM(W120,Z120)</f>
        <v>0</v>
      </c>
      <c r="AC120" s="301">
        <v>11</v>
      </c>
      <c r="AD120" s="302">
        <v>190117.28</v>
      </c>
      <c r="AE120" s="301">
        <v>2</v>
      </c>
      <c r="AF120" s="302">
        <v>53170.44</v>
      </c>
      <c r="AG120" s="303">
        <f>SUM(AC120,AE120)</f>
        <v>13</v>
      </c>
      <c r="AH120" s="304">
        <f>SUM(AD120,AF120,AB120)</f>
        <v>243287.72</v>
      </c>
      <c r="AI120" s="103">
        <f>IFERROR(AD120/C118,0)</f>
        <v>7.0452501225756539E-2</v>
      </c>
      <c r="AJ120" s="134">
        <f>IFERROR(AF120/C118,0)</f>
        <v>1.9703577124993661E-2</v>
      </c>
      <c r="AK120" s="222">
        <f>IFERROR(AH120/C118,0)</f>
        <v>9.0156078350750207E-2</v>
      </c>
      <c r="AL120" s="223"/>
    </row>
    <row r="121" spans="1:38" ht="37.5" x14ac:dyDescent="0.25">
      <c r="A121" s="224">
        <v>4</v>
      </c>
      <c r="B121" s="203" t="s">
        <v>279</v>
      </c>
      <c r="C121" s="748"/>
      <c r="D121" s="749"/>
      <c r="E121" s="254">
        <v>39</v>
      </c>
      <c r="F121" s="255">
        <v>1170381.23</v>
      </c>
      <c r="G121" s="276">
        <v>3</v>
      </c>
      <c r="H121" s="277">
        <v>222400</v>
      </c>
      <c r="I121" s="278">
        <v>17</v>
      </c>
      <c r="J121" s="248">
        <v>404405.7</v>
      </c>
      <c r="K121" s="278">
        <v>3</v>
      </c>
      <c r="L121" s="248">
        <v>222400</v>
      </c>
      <c r="M121" s="256">
        <f t="shared" si="29"/>
        <v>20</v>
      </c>
      <c r="N121" s="257">
        <f t="shared" si="29"/>
        <v>626805.69999999995</v>
      </c>
      <c r="O121" s="260">
        <v>0</v>
      </c>
      <c r="P121" s="261">
        <v>0</v>
      </c>
      <c r="Q121" s="260">
        <v>0</v>
      </c>
      <c r="R121" s="261">
        <v>0</v>
      </c>
      <c r="S121" s="279">
        <f t="shared" si="30"/>
        <v>0</v>
      </c>
      <c r="T121" s="280">
        <f t="shared" si="30"/>
        <v>0</v>
      </c>
      <c r="U121" s="281">
        <v>0</v>
      </c>
      <c r="V121" s="263">
        <v>0</v>
      </c>
      <c r="W121" s="264">
        <v>0</v>
      </c>
      <c r="X121" s="265">
        <v>0</v>
      </c>
      <c r="Y121" s="263">
        <v>0</v>
      </c>
      <c r="Z121" s="264">
        <v>0</v>
      </c>
      <c r="AA121" s="282">
        <f>SUM(U121,X121)</f>
        <v>0</v>
      </c>
      <c r="AB121" s="283">
        <f>SUM(W121,Z121)</f>
        <v>0</v>
      </c>
      <c r="AC121" s="286">
        <v>17</v>
      </c>
      <c r="AD121" s="285">
        <v>381303.48</v>
      </c>
      <c r="AE121" s="286">
        <v>3</v>
      </c>
      <c r="AF121" s="285">
        <v>212362.78</v>
      </c>
      <c r="AG121" s="287">
        <f>SUM(AC121,AE121)</f>
        <v>20</v>
      </c>
      <c r="AH121" s="288">
        <f>SUM(AD121,AF121,AB121)</f>
        <v>593666.26</v>
      </c>
      <c r="AI121" s="103">
        <f>IFERROR(AD121/C118,0)</f>
        <v>0.14130111630087089</v>
      </c>
      <c r="AJ121" s="134">
        <f>IFERROR(AF121/C118,0)</f>
        <v>7.8696102838495624E-2</v>
      </c>
      <c r="AK121" s="222">
        <f>IFERROR(AH121/C118,0)</f>
        <v>0.21999721913936651</v>
      </c>
      <c r="AL121" s="223"/>
    </row>
    <row r="122" spans="1:38" ht="37.5" x14ac:dyDescent="0.25">
      <c r="A122" s="224">
        <v>5</v>
      </c>
      <c r="B122" s="203" t="s">
        <v>280</v>
      </c>
      <c r="C122" s="748"/>
      <c r="D122" s="749"/>
      <c r="E122" s="254">
        <v>1</v>
      </c>
      <c r="F122" s="255">
        <v>54818.04</v>
      </c>
      <c r="G122" s="276">
        <v>6</v>
      </c>
      <c r="H122" s="277">
        <v>98618</v>
      </c>
      <c r="I122" s="278">
        <v>1</v>
      </c>
      <c r="J122" s="248">
        <v>44967</v>
      </c>
      <c r="K122" s="278">
        <v>6</v>
      </c>
      <c r="L122" s="248">
        <v>98618</v>
      </c>
      <c r="M122" s="256">
        <f t="shared" si="29"/>
        <v>7</v>
      </c>
      <c r="N122" s="257">
        <f t="shared" si="29"/>
        <v>143585</v>
      </c>
      <c r="O122" s="260">
        <v>0</v>
      </c>
      <c r="P122" s="305">
        <v>0</v>
      </c>
      <c r="Q122" s="260">
        <v>0</v>
      </c>
      <c r="R122" s="261">
        <v>0</v>
      </c>
      <c r="S122" s="279">
        <f t="shared" si="30"/>
        <v>0</v>
      </c>
      <c r="T122" s="280">
        <f t="shared" si="30"/>
        <v>0</v>
      </c>
      <c r="U122" s="281">
        <v>0</v>
      </c>
      <c r="V122" s="263">
        <v>0</v>
      </c>
      <c r="W122" s="264">
        <v>0</v>
      </c>
      <c r="X122" s="265">
        <v>0</v>
      </c>
      <c r="Y122" s="263">
        <v>0</v>
      </c>
      <c r="Z122" s="264">
        <v>0</v>
      </c>
      <c r="AA122" s="282">
        <f>SUM(U122,X122)</f>
        <v>0</v>
      </c>
      <c r="AB122" s="283">
        <f>SUM(W122,Z122)</f>
        <v>0</v>
      </c>
      <c r="AC122" s="286">
        <v>1</v>
      </c>
      <c r="AD122" s="285">
        <v>44967</v>
      </c>
      <c r="AE122" s="286">
        <v>4</v>
      </c>
      <c r="AF122" s="285">
        <v>96098</v>
      </c>
      <c r="AG122" s="287">
        <f>SUM(AC122,AE122)</f>
        <v>5</v>
      </c>
      <c r="AH122" s="288">
        <f>SUM(AD122,AF122,AB122)</f>
        <v>141065</v>
      </c>
      <c r="AI122" s="103">
        <f>IFERROR(AD122/C118,0)</f>
        <v>1.666359640017254E-2</v>
      </c>
      <c r="AJ122" s="134">
        <f>IFERROR(AF122/C118,0)</f>
        <v>3.5611410297857998E-2</v>
      </c>
      <c r="AK122" s="222">
        <f>IFERROR(AH122/C118,0)</f>
        <v>5.2275006698030535E-2</v>
      </c>
      <c r="AL122" s="223"/>
    </row>
    <row r="123" spans="1:38" ht="37.5" x14ac:dyDescent="0.25">
      <c r="A123" s="224">
        <v>6</v>
      </c>
      <c r="B123" s="203" t="s">
        <v>281</v>
      </c>
      <c r="C123" s="748"/>
      <c r="D123" s="749"/>
      <c r="E123" s="254"/>
      <c r="F123" s="255"/>
      <c r="G123" s="276"/>
      <c r="H123" s="277"/>
      <c r="I123" s="278"/>
      <c r="J123" s="248"/>
      <c r="K123" s="278"/>
      <c r="L123" s="248"/>
      <c r="M123" s="256"/>
      <c r="N123" s="257"/>
      <c r="O123" s="260"/>
      <c r="P123" s="261"/>
      <c r="Q123" s="260"/>
      <c r="R123" s="261"/>
      <c r="S123" s="279"/>
      <c r="T123" s="280"/>
      <c r="U123" s="281"/>
      <c r="V123" s="263"/>
      <c r="W123" s="264"/>
      <c r="X123" s="265"/>
      <c r="Y123" s="263"/>
      <c r="Z123" s="264"/>
      <c r="AA123" s="282"/>
      <c r="AB123" s="283"/>
      <c r="AC123" s="286"/>
      <c r="AD123" s="285"/>
      <c r="AE123" s="286"/>
      <c r="AF123" s="285"/>
      <c r="AG123" s="287"/>
      <c r="AH123" s="288"/>
      <c r="AI123" s="103"/>
      <c r="AJ123" s="134"/>
      <c r="AK123" s="222"/>
      <c r="AL123" s="223"/>
    </row>
    <row r="124" spans="1:38" ht="37.5" x14ac:dyDescent="0.3">
      <c r="A124" s="306">
        <v>7</v>
      </c>
      <c r="B124" s="225" t="s">
        <v>282</v>
      </c>
      <c r="C124" s="748"/>
      <c r="D124" s="749"/>
      <c r="E124" s="254">
        <v>2</v>
      </c>
      <c r="F124" s="255">
        <v>74195.7</v>
      </c>
      <c r="G124" s="276">
        <v>0</v>
      </c>
      <c r="H124" s="277">
        <v>0</v>
      </c>
      <c r="I124" s="278">
        <v>2</v>
      </c>
      <c r="J124" s="248">
        <v>43919</v>
      </c>
      <c r="K124" s="278">
        <v>0</v>
      </c>
      <c r="L124" s="248">
        <v>0</v>
      </c>
      <c r="M124" s="256">
        <f t="shared" ref="M124:N127" si="31">SUM(I124,K124)</f>
        <v>2</v>
      </c>
      <c r="N124" s="257">
        <f t="shared" si="31"/>
        <v>43919</v>
      </c>
      <c r="O124" s="260">
        <v>0</v>
      </c>
      <c r="P124" s="261">
        <v>0</v>
      </c>
      <c r="Q124" s="260">
        <v>0</v>
      </c>
      <c r="R124" s="261">
        <v>0</v>
      </c>
      <c r="S124" s="279">
        <f t="shared" ref="S124:T127" si="32">SUM(O124,Q124)</f>
        <v>0</v>
      </c>
      <c r="T124" s="280">
        <f t="shared" si="32"/>
        <v>0</v>
      </c>
      <c r="U124" s="281">
        <v>0</v>
      </c>
      <c r="V124" s="263">
        <v>0</v>
      </c>
      <c r="W124" s="264">
        <v>0</v>
      </c>
      <c r="X124" s="265">
        <v>0</v>
      </c>
      <c r="Y124" s="263">
        <v>0</v>
      </c>
      <c r="Z124" s="264">
        <v>0</v>
      </c>
      <c r="AA124" s="282">
        <f>SUM(U124,X124)</f>
        <v>0</v>
      </c>
      <c r="AB124" s="283">
        <f>SUM(W124,Z124)</f>
        <v>0</v>
      </c>
      <c r="AC124" s="286">
        <v>2</v>
      </c>
      <c r="AD124" s="285">
        <v>43331.31</v>
      </c>
      <c r="AE124" s="286">
        <v>0</v>
      </c>
      <c r="AF124" s="285">
        <v>0</v>
      </c>
      <c r="AG124" s="287">
        <f>SUM(AC124,AE124)</f>
        <v>2</v>
      </c>
      <c r="AH124" s="288">
        <f>SUM(AD124,AF124,AB124)</f>
        <v>43331.31</v>
      </c>
      <c r="AI124" s="103">
        <f>IFERROR(AD124/C118,0)</f>
        <v>1.6057452383542604E-2</v>
      </c>
      <c r="AJ124" s="134">
        <f>IFERROR(AF124/C118,0)</f>
        <v>0</v>
      </c>
      <c r="AK124" s="222">
        <f>IFERROR(AH124/C118,0)</f>
        <v>1.6057452383542604E-2</v>
      </c>
      <c r="AL124" s="223"/>
    </row>
    <row r="125" spans="1:38" ht="37.5" x14ac:dyDescent="0.25">
      <c r="A125" s="229">
        <v>8</v>
      </c>
      <c r="B125" s="226" t="s">
        <v>283</v>
      </c>
      <c r="C125" s="748"/>
      <c r="D125" s="749"/>
      <c r="E125" s="307">
        <v>4</v>
      </c>
      <c r="F125" s="308">
        <v>161559.85</v>
      </c>
      <c r="G125" s="309">
        <v>11</v>
      </c>
      <c r="H125" s="310">
        <v>288100</v>
      </c>
      <c r="I125" s="311">
        <v>3</v>
      </c>
      <c r="J125" s="312">
        <v>121489.85</v>
      </c>
      <c r="K125" s="311">
        <v>11</v>
      </c>
      <c r="L125" s="313">
        <v>288100</v>
      </c>
      <c r="M125" s="314">
        <f t="shared" si="31"/>
        <v>14</v>
      </c>
      <c r="N125" s="315">
        <f t="shared" si="31"/>
        <v>409589.85</v>
      </c>
      <c r="O125" s="316">
        <v>0</v>
      </c>
      <c r="P125" s="317">
        <v>0</v>
      </c>
      <c r="Q125" s="316">
        <v>0</v>
      </c>
      <c r="R125" s="317">
        <v>0</v>
      </c>
      <c r="S125" s="279">
        <f t="shared" si="32"/>
        <v>0</v>
      </c>
      <c r="T125" s="280">
        <f t="shared" si="32"/>
        <v>0</v>
      </c>
      <c r="U125" s="318">
        <v>0</v>
      </c>
      <c r="V125" s="319">
        <v>0</v>
      </c>
      <c r="W125" s="320">
        <v>0</v>
      </c>
      <c r="X125" s="321">
        <v>0</v>
      </c>
      <c r="Y125" s="319">
        <v>0</v>
      </c>
      <c r="Z125" s="320">
        <v>0</v>
      </c>
      <c r="AA125" s="322">
        <f>SUM(U125,X125)</f>
        <v>0</v>
      </c>
      <c r="AB125" s="323">
        <f>SUM(W125,Z125)</f>
        <v>0</v>
      </c>
      <c r="AC125" s="110">
        <v>3</v>
      </c>
      <c r="AD125" s="111">
        <v>121488.61</v>
      </c>
      <c r="AE125" s="110">
        <v>10</v>
      </c>
      <c r="AF125" s="111">
        <v>252383.4</v>
      </c>
      <c r="AG125" s="324">
        <f>SUM(AC125,AE125)</f>
        <v>13</v>
      </c>
      <c r="AH125" s="325">
        <f>SUM(AD125,AF125,AB125)</f>
        <v>373872.01</v>
      </c>
      <c r="AI125" s="326">
        <f>IFERROR(AD125/C118,0)</f>
        <v>4.5020507577956399E-2</v>
      </c>
      <c r="AJ125" s="327">
        <f>IFERROR(AF125/C118,0)</f>
        <v>9.3526699928910217E-2</v>
      </c>
      <c r="AK125" s="328">
        <f>IFERROR(AH125/C118,0)</f>
        <v>0.13854720750686664</v>
      </c>
      <c r="AL125" s="223"/>
    </row>
    <row r="126" spans="1:38" ht="21" x14ac:dyDescent="0.25">
      <c r="A126" s="229" t="s">
        <v>332</v>
      </c>
      <c r="B126" s="226" t="s">
        <v>137</v>
      </c>
      <c r="C126" s="748"/>
      <c r="D126" s="749"/>
      <c r="E126" s="307">
        <v>0</v>
      </c>
      <c r="F126" s="308">
        <v>0</v>
      </c>
      <c r="G126" s="309">
        <v>25</v>
      </c>
      <c r="H126" s="310">
        <v>255782</v>
      </c>
      <c r="I126" s="311">
        <v>0</v>
      </c>
      <c r="J126" s="312">
        <v>0</v>
      </c>
      <c r="K126" s="311">
        <v>20</v>
      </c>
      <c r="L126" s="313">
        <v>231011.1</v>
      </c>
      <c r="M126" s="314">
        <f t="shared" si="31"/>
        <v>20</v>
      </c>
      <c r="N126" s="315">
        <f t="shared" si="31"/>
        <v>231011.1</v>
      </c>
      <c r="O126" s="316">
        <v>0</v>
      </c>
      <c r="P126" s="317">
        <v>0</v>
      </c>
      <c r="Q126" s="316">
        <v>0</v>
      </c>
      <c r="R126" s="317">
        <v>0</v>
      </c>
      <c r="S126" s="279">
        <f t="shared" si="32"/>
        <v>0</v>
      </c>
      <c r="T126" s="280">
        <f t="shared" si="32"/>
        <v>0</v>
      </c>
      <c r="U126" s="573">
        <v>0</v>
      </c>
      <c r="V126" s="319">
        <v>0</v>
      </c>
      <c r="W126" s="320">
        <v>0</v>
      </c>
      <c r="X126" s="321">
        <v>0</v>
      </c>
      <c r="Y126" s="319">
        <v>0</v>
      </c>
      <c r="Z126" s="320">
        <v>0</v>
      </c>
      <c r="AA126" s="322">
        <f>SUM(U126,X126)</f>
        <v>0</v>
      </c>
      <c r="AB126" s="323">
        <f>SUM(W126,Z126)</f>
        <v>0</v>
      </c>
      <c r="AC126" s="110">
        <v>0</v>
      </c>
      <c r="AD126" s="111">
        <v>0</v>
      </c>
      <c r="AE126" s="110">
        <v>20</v>
      </c>
      <c r="AF126" s="111">
        <v>200186.45</v>
      </c>
      <c r="AG126" s="324">
        <f>SUM(AC126,AE126)</f>
        <v>20</v>
      </c>
      <c r="AH126" s="325">
        <f>SUM(AD126,AF126,AB126)</f>
        <v>200186.45</v>
      </c>
      <c r="AI126" s="326">
        <f>IFERROR(AD126/C118,0)</f>
        <v>0</v>
      </c>
      <c r="AJ126" s="327">
        <f>IFERROR(AF126/C118,0)</f>
        <v>7.4183872786339311E-2</v>
      </c>
      <c r="AK126" s="328">
        <f>IFERROR(AH126/C118,0)</f>
        <v>7.4183872786339311E-2</v>
      </c>
      <c r="AL126" s="223"/>
    </row>
    <row r="127" spans="1:38" ht="37.5" x14ac:dyDescent="0.25">
      <c r="A127" s="229" t="s">
        <v>333</v>
      </c>
      <c r="B127" s="226" t="s">
        <v>138</v>
      </c>
      <c r="C127" s="748"/>
      <c r="D127" s="749"/>
      <c r="E127" s="307">
        <v>11</v>
      </c>
      <c r="F127" s="308">
        <v>257211.11000000002</v>
      </c>
      <c r="G127" s="309">
        <v>0</v>
      </c>
      <c r="H127" s="310">
        <v>0</v>
      </c>
      <c r="I127" s="311">
        <v>0</v>
      </c>
      <c r="J127" s="312">
        <v>0</v>
      </c>
      <c r="K127" s="311">
        <v>0</v>
      </c>
      <c r="L127" s="313">
        <v>0</v>
      </c>
      <c r="M127" s="314">
        <f t="shared" si="31"/>
        <v>0</v>
      </c>
      <c r="N127" s="315">
        <f t="shared" si="31"/>
        <v>0</v>
      </c>
      <c r="O127" s="316">
        <v>0</v>
      </c>
      <c r="P127" s="317">
        <v>0</v>
      </c>
      <c r="Q127" s="316">
        <v>0</v>
      </c>
      <c r="R127" s="317">
        <v>0</v>
      </c>
      <c r="S127" s="279">
        <f t="shared" si="32"/>
        <v>0</v>
      </c>
      <c r="T127" s="280">
        <f t="shared" si="32"/>
        <v>0</v>
      </c>
      <c r="U127" s="573">
        <v>0</v>
      </c>
      <c r="V127" s="319">
        <v>0</v>
      </c>
      <c r="W127" s="320">
        <v>0</v>
      </c>
      <c r="X127" s="321">
        <v>0</v>
      </c>
      <c r="Y127" s="319">
        <v>0</v>
      </c>
      <c r="Z127" s="320">
        <v>0</v>
      </c>
      <c r="AA127" s="322">
        <f>SUM(U127,X127)</f>
        <v>0</v>
      </c>
      <c r="AB127" s="323">
        <f>SUM(W127,Z127)</f>
        <v>0</v>
      </c>
      <c r="AC127" s="110">
        <v>0</v>
      </c>
      <c r="AD127" s="111">
        <v>0</v>
      </c>
      <c r="AE127" s="110">
        <v>0</v>
      </c>
      <c r="AF127" s="111">
        <v>0</v>
      </c>
      <c r="AG127" s="324">
        <f>SUM(AC127,AE127)</f>
        <v>0</v>
      </c>
      <c r="AH127" s="325">
        <f>SUM(AD127,AF127,AB127)</f>
        <v>0</v>
      </c>
      <c r="AI127" s="326">
        <f>IFERROR(AD127/C118,0)</f>
        <v>0</v>
      </c>
      <c r="AJ127" s="327">
        <f>IFERROR(AF127/C118,0)</f>
        <v>0</v>
      </c>
      <c r="AK127" s="328">
        <f>IFERROR(AH127/C118,0)</f>
        <v>0</v>
      </c>
      <c r="AL127" s="223"/>
    </row>
    <row r="128" spans="1:38" ht="24" thickBot="1" x14ac:dyDescent="0.3">
      <c r="A128" s="616" t="s">
        <v>266</v>
      </c>
      <c r="B128" s="618"/>
      <c r="C128" s="231">
        <f>C118</f>
        <v>2698517.11</v>
      </c>
      <c r="D128" s="231">
        <f>D118</f>
        <v>138053.1799999997</v>
      </c>
      <c r="E128" s="167">
        <f t="shared" ref="E128:AH128" si="33">SUM(E118:E127)</f>
        <v>91</v>
      </c>
      <c r="F128" s="168">
        <f t="shared" si="33"/>
        <v>2652432.9500000002</v>
      </c>
      <c r="G128" s="167">
        <f t="shared" si="33"/>
        <v>61</v>
      </c>
      <c r="H128" s="232">
        <f t="shared" si="33"/>
        <v>1567815.76</v>
      </c>
      <c r="I128" s="233">
        <f t="shared" si="33"/>
        <v>45</v>
      </c>
      <c r="J128" s="168">
        <f t="shared" si="33"/>
        <v>1155472.25</v>
      </c>
      <c r="K128" s="233">
        <f t="shared" si="33"/>
        <v>56</v>
      </c>
      <c r="L128" s="168">
        <f t="shared" si="33"/>
        <v>1543044.86</v>
      </c>
      <c r="M128" s="233">
        <f t="shared" si="33"/>
        <v>101</v>
      </c>
      <c r="N128" s="168">
        <f t="shared" si="33"/>
        <v>2698517.11</v>
      </c>
      <c r="O128" s="172">
        <f t="shared" si="33"/>
        <v>0</v>
      </c>
      <c r="P128" s="168">
        <f t="shared" si="33"/>
        <v>0</v>
      </c>
      <c r="Q128" s="172">
        <f t="shared" si="33"/>
        <v>0</v>
      </c>
      <c r="R128" s="234">
        <f t="shared" si="33"/>
        <v>0</v>
      </c>
      <c r="S128" s="173">
        <f t="shared" si="33"/>
        <v>0</v>
      </c>
      <c r="T128" s="234">
        <f t="shared" si="33"/>
        <v>0</v>
      </c>
      <c r="U128" s="235">
        <f t="shared" si="33"/>
        <v>0</v>
      </c>
      <c r="V128" s="234">
        <f t="shared" si="33"/>
        <v>0</v>
      </c>
      <c r="W128" s="232">
        <f t="shared" si="33"/>
        <v>0</v>
      </c>
      <c r="X128" s="173">
        <f t="shared" si="33"/>
        <v>0</v>
      </c>
      <c r="Y128" s="234">
        <f t="shared" si="33"/>
        <v>0</v>
      </c>
      <c r="Z128" s="234">
        <f t="shared" si="33"/>
        <v>0</v>
      </c>
      <c r="AA128" s="236">
        <f t="shared" si="33"/>
        <v>0</v>
      </c>
      <c r="AB128" s="168">
        <f t="shared" si="33"/>
        <v>0</v>
      </c>
      <c r="AC128" s="171">
        <f t="shared" si="33"/>
        <v>45</v>
      </c>
      <c r="AD128" s="168">
        <f t="shared" si="33"/>
        <v>1106231.4400000002</v>
      </c>
      <c r="AE128" s="172">
        <f t="shared" si="33"/>
        <v>53</v>
      </c>
      <c r="AF128" s="168">
        <f t="shared" si="33"/>
        <v>1454232.4899999998</v>
      </c>
      <c r="AG128" s="173">
        <f t="shared" si="33"/>
        <v>98</v>
      </c>
      <c r="AH128" s="232">
        <f t="shared" si="33"/>
        <v>2560463.9300000002</v>
      </c>
      <c r="AI128" s="237">
        <f>AD128/C85</f>
        <v>0.40994049505952557</v>
      </c>
      <c r="AJ128" s="238">
        <f>AF128/C85</f>
        <v>0.53890060011514984</v>
      </c>
      <c r="AK128" s="239">
        <f>AH128/C85</f>
        <v>0.94884109517467552</v>
      </c>
      <c r="AL128" s="223"/>
    </row>
    <row r="129" spans="1:38" ht="15.75" thickBot="1" x14ac:dyDescent="0.3">
      <c r="E129" s="240"/>
      <c r="F129" s="241"/>
      <c r="G129" s="240"/>
      <c r="H129" s="241"/>
      <c r="I129" s="242"/>
      <c r="J129" s="240"/>
      <c r="K129" s="242"/>
      <c r="L129" s="241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240"/>
      <c r="Y129" s="240"/>
      <c r="Z129" s="240"/>
      <c r="AA129" s="240"/>
      <c r="AB129" s="240"/>
      <c r="AC129" s="240"/>
      <c r="AD129" s="240"/>
      <c r="AE129" s="240"/>
      <c r="AF129" s="240"/>
      <c r="AG129" s="240"/>
      <c r="AH129" s="240"/>
      <c r="AJ129" s="243"/>
      <c r="AK129" s="243"/>
      <c r="AL129" s="243"/>
    </row>
    <row r="130" spans="1:38" ht="19.5" customHeight="1" thickTop="1" x14ac:dyDescent="0.3">
      <c r="A130" s="604" t="s">
        <v>340</v>
      </c>
      <c r="B130" s="684"/>
      <c r="C130" s="684"/>
      <c r="D130" s="684"/>
      <c r="E130" s="684"/>
      <c r="F130" s="684"/>
      <c r="G130" s="684"/>
      <c r="H130" s="684"/>
      <c r="I130" s="684"/>
      <c r="J130" s="684"/>
      <c r="K130" s="684"/>
      <c r="L130" s="684"/>
      <c r="M130" s="684"/>
      <c r="N130" s="684"/>
      <c r="O130" s="684"/>
      <c r="P130" s="684"/>
      <c r="Q130" s="686"/>
      <c r="AD130" s="180"/>
    </row>
    <row r="131" spans="1:38" x14ac:dyDescent="0.25">
      <c r="A131" s="687"/>
      <c r="B131" s="688"/>
      <c r="C131" s="688"/>
      <c r="D131" s="688"/>
      <c r="E131" s="688"/>
      <c r="F131" s="688"/>
      <c r="G131" s="688"/>
      <c r="H131" s="688"/>
      <c r="I131" s="688"/>
      <c r="J131" s="688"/>
      <c r="K131" s="688"/>
      <c r="L131" s="688"/>
      <c r="M131" s="688"/>
      <c r="N131" s="688"/>
      <c r="O131" s="688"/>
      <c r="P131" s="688"/>
      <c r="Q131" s="690"/>
    </row>
    <row r="132" spans="1:38" x14ac:dyDescent="0.25">
      <c r="A132" s="687"/>
      <c r="B132" s="688"/>
      <c r="C132" s="688"/>
      <c r="D132" s="688"/>
      <c r="E132" s="688"/>
      <c r="F132" s="688"/>
      <c r="G132" s="688"/>
      <c r="H132" s="688"/>
      <c r="I132" s="688"/>
      <c r="J132" s="688"/>
      <c r="K132" s="688"/>
      <c r="L132" s="688"/>
      <c r="M132" s="688"/>
      <c r="N132" s="688"/>
      <c r="O132" s="688"/>
      <c r="P132" s="688"/>
      <c r="Q132" s="690"/>
    </row>
    <row r="133" spans="1:38" x14ac:dyDescent="0.25">
      <c r="A133" s="687"/>
      <c r="B133" s="688"/>
      <c r="C133" s="688"/>
      <c r="D133" s="688"/>
      <c r="E133" s="688"/>
      <c r="F133" s="688"/>
      <c r="G133" s="688"/>
      <c r="H133" s="688"/>
      <c r="I133" s="688"/>
      <c r="J133" s="688"/>
      <c r="K133" s="688"/>
      <c r="L133" s="688"/>
      <c r="M133" s="688"/>
      <c r="N133" s="688"/>
      <c r="O133" s="688"/>
      <c r="P133" s="688"/>
      <c r="Q133" s="690"/>
    </row>
    <row r="134" spans="1:38" x14ac:dyDescent="0.25">
      <c r="A134" s="687"/>
      <c r="B134" s="688"/>
      <c r="C134" s="688"/>
      <c r="D134" s="688"/>
      <c r="E134" s="688"/>
      <c r="F134" s="688"/>
      <c r="G134" s="688"/>
      <c r="H134" s="688"/>
      <c r="I134" s="688"/>
      <c r="J134" s="688"/>
      <c r="K134" s="688"/>
      <c r="L134" s="688"/>
      <c r="M134" s="688"/>
      <c r="N134" s="688"/>
      <c r="O134" s="688"/>
      <c r="P134" s="688"/>
      <c r="Q134" s="690"/>
    </row>
    <row r="135" spans="1:38" x14ac:dyDescent="0.25">
      <c r="A135" s="687"/>
      <c r="B135" s="688"/>
      <c r="C135" s="688"/>
      <c r="D135" s="688"/>
      <c r="E135" s="688"/>
      <c r="F135" s="688"/>
      <c r="G135" s="688"/>
      <c r="H135" s="688"/>
      <c r="I135" s="688"/>
      <c r="J135" s="688"/>
      <c r="K135" s="688"/>
      <c r="L135" s="688"/>
      <c r="M135" s="688"/>
      <c r="N135" s="688"/>
      <c r="O135" s="688"/>
      <c r="P135" s="688"/>
      <c r="Q135" s="690"/>
    </row>
    <row r="136" spans="1:38" x14ac:dyDescent="0.25">
      <c r="A136" s="687"/>
      <c r="B136" s="688"/>
      <c r="C136" s="688"/>
      <c r="D136" s="688"/>
      <c r="E136" s="688"/>
      <c r="F136" s="688"/>
      <c r="G136" s="688"/>
      <c r="H136" s="688"/>
      <c r="I136" s="688"/>
      <c r="J136" s="688"/>
      <c r="K136" s="688"/>
      <c r="L136" s="688"/>
      <c r="M136" s="688"/>
      <c r="N136" s="688"/>
      <c r="O136" s="688"/>
      <c r="P136" s="688"/>
      <c r="Q136" s="690"/>
    </row>
    <row r="137" spans="1:38" x14ac:dyDescent="0.25">
      <c r="A137" s="687"/>
      <c r="B137" s="688"/>
      <c r="C137" s="688"/>
      <c r="D137" s="688"/>
      <c r="E137" s="688"/>
      <c r="F137" s="688"/>
      <c r="G137" s="688"/>
      <c r="H137" s="688"/>
      <c r="I137" s="688"/>
      <c r="J137" s="688"/>
      <c r="K137" s="688"/>
      <c r="L137" s="688"/>
      <c r="M137" s="688"/>
      <c r="N137" s="688"/>
      <c r="O137" s="688"/>
      <c r="P137" s="688"/>
      <c r="Q137" s="690"/>
    </row>
    <row r="138" spans="1:38" ht="15.75" thickBot="1" x14ac:dyDescent="0.3">
      <c r="A138" s="691"/>
      <c r="B138" s="692"/>
      <c r="C138" s="692"/>
      <c r="D138" s="692"/>
      <c r="E138" s="692"/>
      <c r="F138" s="692"/>
      <c r="G138" s="692"/>
      <c r="H138" s="692"/>
      <c r="I138" s="692"/>
      <c r="J138" s="692"/>
      <c r="K138" s="692"/>
      <c r="L138" s="692"/>
      <c r="M138" s="692"/>
      <c r="N138" s="692"/>
      <c r="O138" s="692"/>
      <c r="P138" s="692"/>
      <c r="Q138" s="694"/>
    </row>
    <row r="139" spans="1:38" ht="15.75" thickTop="1" x14ac:dyDescent="0.25"/>
    <row r="140" spans="1:38" x14ac:dyDescent="0.25">
      <c r="B140" s="244"/>
      <c r="C140" s="244"/>
    </row>
    <row r="143" spans="1:38" ht="23.25" x14ac:dyDescent="0.35">
      <c r="A143" s="331"/>
      <c r="B143" s="730" t="s">
        <v>287</v>
      </c>
      <c r="C143" s="730"/>
      <c r="D143" s="730"/>
      <c r="E143" s="730"/>
      <c r="F143" s="730"/>
      <c r="G143" s="730"/>
      <c r="H143" s="730"/>
      <c r="I143" s="730"/>
      <c r="J143" s="730"/>
      <c r="K143" s="731"/>
      <c r="L143" s="730"/>
      <c r="M143" s="730"/>
      <c r="N143" s="730"/>
      <c r="O143" s="37"/>
      <c r="P143" s="38"/>
      <c r="Q143" s="37"/>
      <c r="R143" s="38"/>
      <c r="S143" s="37"/>
      <c r="T143" s="38"/>
      <c r="U143" s="37"/>
      <c r="V143" s="38"/>
      <c r="W143" s="38"/>
      <c r="X143" s="37"/>
      <c r="Y143" s="38"/>
      <c r="Z143" s="38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</row>
    <row r="144" spans="1:38" ht="21.75" thickBot="1" x14ac:dyDescent="0.4">
      <c r="B144" s="37"/>
      <c r="C144" s="37"/>
      <c r="D144" s="37"/>
      <c r="E144" s="37"/>
      <c r="F144" s="38"/>
      <c r="G144" s="37"/>
      <c r="H144" s="38"/>
      <c r="I144" s="39"/>
      <c r="J144" s="38"/>
      <c r="K144" s="39"/>
      <c r="L144" s="38"/>
    </row>
    <row r="145" spans="1:38" ht="27" customHeight="1" thickBot="1" x14ac:dyDescent="0.3">
      <c r="A145" s="732" t="s">
        <v>330</v>
      </c>
      <c r="B145" s="733"/>
      <c r="C145" s="733"/>
      <c r="D145" s="733"/>
      <c r="E145" s="733"/>
      <c r="F145" s="733"/>
      <c r="G145" s="733"/>
      <c r="H145" s="733"/>
      <c r="I145" s="733"/>
      <c r="J145" s="733"/>
      <c r="K145" s="734"/>
      <c r="L145" s="733"/>
      <c r="M145" s="733"/>
      <c r="N145" s="733"/>
      <c r="O145" s="733"/>
      <c r="P145" s="733"/>
      <c r="Q145" s="733"/>
      <c r="R145" s="733"/>
      <c r="S145" s="733"/>
      <c r="T145" s="733"/>
      <c r="U145" s="733"/>
      <c r="V145" s="733"/>
      <c r="W145" s="733"/>
      <c r="X145" s="733"/>
      <c r="Y145" s="733"/>
      <c r="Z145" s="733"/>
      <c r="AA145" s="733"/>
      <c r="AB145" s="733"/>
      <c r="AC145" s="733"/>
      <c r="AD145" s="733"/>
      <c r="AE145" s="733"/>
      <c r="AF145" s="733"/>
      <c r="AG145" s="733"/>
      <c r="AH145" s="733"/>
      <c r="AI145" s="733"/>
      <c r="AJ145" s="733"/>
      <c r="AK145" s="733"/>
      <c r="AL145" s="40"/>
    </row>
    <row r="146" spans="1:38" ht="33.75" customHeight="1" x14ac:dyDescent="0.25">
      <c r="A146" s="735" t="s">
        <v>8</v>
      </c>
      <c r="B146" s="736"/>
      <c r="C146" s="706" t="s">
        <v>197</v>
      </c>
      <c r="D146" s="707"/>
      <c r="E146" s="710" t="s">
        <v>198</v>
      </c>
      <c r="F146" s="711"/>
      <c r="G146" s="711"/>
      <c r="H146" s="711"/>
      <c r="I146" s="711"/>
      <c r="J146" s="711"/>
      <c r="K146" s="712"/>
      <c r="L146" s="711"/>
      <c r="M146" s="711"/>
      <c r="N146" s="743"/>
      <c r="O146" s="613" t="s">
        <v>199</v>
      </c>
      <c r="P146" s="614"/>
      <c r="Q146" s="614"/>
      <c r="R146" s="614"/>
      <c r="S146" s="614"/>
      <c r="T146" s="614"/>
      <c r="U146" s="614"/>
      <c r="V146" s="614"/>
      <c r="W146" s="614"/>
      <c r="X146" s="614"/>
      <c r="Y146" s="614"/>
      <c r="Z146" s="614"/>
      <c r="AA146" s="614"/>
      <c r="AB146" s="614"/>
      <c r="AC146" s="614"/>
      <c r="AD146" s="614"/>
      <c r="AE146" s="614"/>
      <c r="AF146" s="614"/>
      <c r="AG146" s="614"/>
      <c r="AH146" s="614"/>
      <c r="AI146" s="614"/>
      <c r="AJ146" s="614"/>
      <c r="AK146" s="614"/>
      <c r="AL146" s="615"/>
    </row>
    <row r="147" spans="1:38" ht="51" customHeight="1" thickBot="1" x14ac:dyDescent="0.3">
      <c r="A147" s="737"/>
      <c r="B147" s="738"/>
      <c r="C147" s="741"/>
      <c r="D147" s="742"/>
      <c r="E147" s="744"/>
      <c r="F147" s="745"/>
      <c r="G147" s="745"/>
      <c r="H147" s="745"/>
      <c r="I147" s="745"/>
      <c r="J147" s="745"/>
      <c r="K147" s="746"/>
      <c r="L147" s="745"/>
      <c r="M147" s="745"/>
      <c r="N147" s="747"/>
      <c r="O147" s="616"/>
      <c r="P147" s="617"/>
      <c r="Q147" s="617"/>
      <c r="R147" s="617"/>
      <c r="S147" s="617"/>
      <c r="T147" s="617"/>
      <c r="U147" s="617"/>
      <c r="V147" s="617"/>
      <c r="W147" s="617"/>
      <c r="X147" s="617"/>
      <c r="Y147" s="617"/>
      <c r="Z147" s="617"/>
      <c r="AA147" s="617"/>
      <c r="AB147" s="617"/>
      <c r="AC147" s="617"/>
      <c r="AD147" s="617"/>
      <c r="AE147" s="617"/>
      <c r="AF147" s="617"/>
      <c r="AG147" s="617"/>
      <c r="AH147" s="617"/>
      <c r="AI147" s="617"/>
      <c r="AJ147" s="617"/>
      <c r="AK147" s="617"/>
      <c r="AL147" s="618"/>
    </row>
    <row r="148" spans="1:38" ht="75" customHeight="1" x14ac:dyDescent="0.25">
      <c r="A148" s="737"/>
      <c r="B148" s="738"/>
      <c r="C148" s="619" t="s">
        <v>200</v>
      </c>
      <c r="D148" s="621" t="s">
        <v>201</v>
      </c>
      <c r="E148" s="623" t="s">
        <v>0</v>
      </c>
      <c r="F148" s="624"/>
      <c r="G148" s="624"/>
      <c r="H148" s="625"/>
      <c r="I148" s="629" t="s">
        <v>1</v>
      </c>
      <c r="J148" s="630"/>
      <c r="K148" s="631"/>
      <c r="L148" s="632"/>
      <c r="M148" s="637" t="s">
        <v>2</v>
      </c>
      <c r="N148" s="638"/>
      <c r="O148" s="641" t="s">
        <v>202</v>
      </c>
      <c r="P148" s="642"/>
      <c r="Q148" s="642"/>
      <c r="R148" s="642"/>
      <c r="S148" s="645" t="s">
        <v>2</v>
      </c>
      <c r="T148" s="646"/>
      <c r="U148" s="649" t="s">
        <v>203</v>
      </c>
      <c r="V148" s="650"/>
      <c r="W148" s="650"/>
      <c r="X148" s="650"/>
      <c r="Y148" s="650"/>
      <c r="Z148" s="651"/>
      <c r="AA148" s="655" t="s">
        <v>2</v>
      </c>
      <c r="AB148" s="656"/>
      <c r="AC148" s="659" t="s">
        <v>5</v>
      </c>
      <c r="AD148" s="660"/>
      <c r="AE148" s="660"/>
      <c r="AF148" s="661"/>
      <c r="AG148" s="665" t="s">
        <v>2</v>
      </c>
      <c r="AH148" s="666"/>
      <c r="AI148" s="669" t="s">
        <v>204</v>
      </c>
      <c r="AJ148" s="670"/>
      <c r="AK148" s="670"/>
      <c r="AL148" s="671"/>
    </row>
    <row r="149" spans="1:38" ht="75" customHeight="1" thickBot="1" x14ac:dyDescent="0.3">
      <c r="A149" s="737"/>
      <c r="B149" s="738"/>
      <c r="C149" s="619"/>
      <c r="D149" s="621"/>
      <c r="E149" s="626"/>
      <c r="F149" s="627"/>
      <c r="G149" s="627"/>
      <c r="H149" s="628"/>
      <c r="I149" s="633"/>
      <c r="J149" s="634"/>
      <c r="K149" s="635"/>
      <c r="L149" s="636"/>
      <c r="M149" s="639"/>
      <c r="N149" s="640"/>
      <c r="O149" s="643"/>
      <c r="P149" s="644"/>
      <c r="Q149" s="644"/>
      <c r="R149" s="644"/>
      <c r="S149" s="647"/>
      <c r="T149" s="648"/>
      <c r="U149" s="652"/>
      <c r="V149" s="653"/>
      <c r="W149" s="653"/>
      <c r="X149" s="653"/>
      <c r="Y149" s="653"/>
      <c r="Z149" s="654"/>
      <c r="AA149" s="657"/>
      <c r="AB149" s="658"/>
      <c r="AC149" s="662"/>
      <c r="AD149" s="663"/>
      <c r="AE149" s="663"/>
      <c r="AF149" s="664"/>
      <c r="AG149" s="667"/>
      <c r="AH149" s="668"/>
      <c r="AI149" s="672"/>
      <c r="AJ149" s="673"/>
      <c r="AK149" s="673"/>
      <c r="AL149" s="674"/>
    </row>
    <row r="150" spans="1:38" ht="139.5" customHeight="1" thickBot="1" x14ac:dyDescent="0.3">
      <c r="A150" s="739"/>
      <c r="B150" s="740"/>
      <c r="C150" s="620"/>
      <c r="D150" s="622"/>
      <c r="E150" s="41" t="s">
        <v>15</v>
      </c>
      <c r="F150" s="42" t="s">
        <v>205</v>
      </c>
      <c r="G150" s="41" t="s">
        <v>206</v>
      </c>
      <c r="H150" s="42" t="s">
        <v>14</v>
      </c>
      <c r="I150" s="43" t="s">
        <v>15</v>
      </c>
      <c r="J150" s="44" t="s">
        <v>207</v>
      </c>
      <c r="K150" s="43" t="s">
        <v>17</v>
      </c>
      <c r="L150" s="44" t="s">
        <v>208</v>
      </c>
      <c r="M150" s="45" t="s">
        <v>19</v>
      </c>
      <c r="N150" s="46" t="s">
        <v>20</v>
      </c>
      <c r="O150" s="47" t="s">
        <v>209</v>
      </c>
      <c r="P150" s="48" t="s">
        <v>210</v>
      </c>
      <c r="Q150" s="47" t="s">
        <v>211</v>
      </c>
      <c r="R150" s="48" t="s">
        <v>212</v>
      </c>
      <c r="S150" s="49" t="s">
        <v>213</v>
      </c>
      <c r="T150" s="50" t="s">
        <v>214</v>
      </c>
      <c r="U150" s="51" t="s">
        <v>209</v>
      </c>
      <c r="V150" s="52" t="s">
        <v>215</v>
      </c>
      <c r="W150" s="53" t="s">
        <v>216</v>
      </c>
      <c r="X150" s="54" t="s">
        <v>211</v>
      </c>
      <c r="Y150" s="52" t="s">
        <v>217</v>
      </c>
      <c r="Z150" s="53" t="s">
        <v>218</v>
      </c>
      <c r="AA150" s="55" t="s">
        <v>219</v>
      </c>
      <c r="AB150" s="56" t="s">
        <v>220</v>
      </c>
      <c r="AC150" s="57" t="s">
        <v>209</v>
      </c>
      <c r="AD150" s="58" t="s">
        <v>210</v>
      </c>
      <c r="AE150" s="57" t="s">
        <v>211</v>
      </c>
      <c r="AF150" s="58" t="s">
        <v>212</v>
      </c>
      <c r="AG150" s="59" t="s">
        <v>221</v>
      </c>
      <c r="AH150" s="60" t="s">
        <v>222</v>
      </c>
      <c r="AI150" s="61" t="s">
        <v>223</v>
      </c>
      <c r="AJ150" s="62" t="s">
        <v>224</v>
      </c>
      <c r="AK150" s="63" t="s">
        <v>225</v>
      </c>
      <c r="AL150" s="64" t="s">
        <v>226</v>
      </c>
    </row>
    <row r="151" spans="1:38" ht="38.25" customHeight="1" thickBot="1" x14ac:dyDescent="0.3">
      <c r="A151" s="598" t="s">
        <v>227</v>
      </c>
      <c r="B151" s="675"/>
      <c r="C151" s="65" t="s">
        <v>228</v>
      </c>
      <c r="D151" s="575" t="s">
        <v>229</v>
      </c>
      <c r="E151" s="65" t="s">
        <v>230</v>
      </c>
      <c r="F151" s="66" t="s">
        <v>231</v>
      </c>
      <c r="G151" s="65" t="s">
        <v>232</v>
      </c>
      <c r="H151" s="66" t="s">
        <v>233</v>
      </c>
      <c r="I151" s="67" t="s">
        <v>234</v>
      </c>
      <c r="J151" s="66" t="s">
        <v>235</v>
      </c>
      <c r="K151" s="67" t="s">
        <v>236</v>
      </c>
      <c r="L151" s="66" t="s">
        <v>237</v>
      </c>
      <c r="M151" s="65" t="s">
        <v>238</v>
      </c>
      <c r="N151" s="66" t="s">
        <v>239</v>
      </c>
      <c r="O151" s="65" t="s">
        <v>240</v>
      </c>
      <c r="P151" s="66" t="s">
        <v>241</v>
      </c>
      <c r="Q151" s="65" t="s">
        <v>242</v>
      </c>
      <c r="R151" s="66" t="s">
        <v>243</v>
      </c>
      <c r="S151" s="65" t="s">
        <v>244</v>
      </c>
      <c r="T151" s="66" t="s">
        <v>245</v>
      </c>
      <c r="U151" s="65" t="s">
        <v>246</v>
      </c>
      <c r="V151" s="68" t="s">
        <v>247</v>
      </c>
      <c r="W151" s="66" t="s">
        <v>248</v>
      </c>
      <c r="X151" s="575" t="s">
        <v>249</v>
      </c>
      <c r="Y151" s="66" t="s">
        <v>250</v>
      </c>
      <c r="Z151" s="66" t="s">
        <v>251</v>
      </c>
      <c r="AA151" s="65" t="s">
        <v>252</v>
      </c>
      <c r="AB151" s="65" t="s">
        <v>253</v>
      </c>
      <c r="AC151" s="65" t="s">
        <v>254</v>
      </c>
      <c r="AD151" s="65" t="s">
        <v>255</v>
      </c>
      <c r="AE151" s="65" t="s">
        <v>256</v>
      </c>
      <c r="AF151" s="65" t="s">
        <v>257</v>
      </c>
      <c r="AG151" s="65" t="s">
        <v>258</v>
      </c>
      <c r="AH151" s="65" t="s">
        <v>259</v>
      </c>
      <c r="AI151" s="65" t="s">
        <v>260</v>
      </c>
      <c r="AJ151" s="575" t="s">
        <v>261</v>
      </c>
      <c r="AK151" s="65" t="s">
        <v>262</v>
      </c>
      <c r="AL151" s="576" t="s">
        <v>263</v>
      </c>
    </row>
    <row r="152" spans="1:38" ht="99" customHeight="1" x14ac:dyDescent="0.25">
      <c r="A152" s="69">
        <v>1</v>
      </c>
      <c r="B152" s="70" t="s">
        <v>264</v>
      </c>
      <c r="C152" s="676">
        <f>N165</f>
        <v>3098532.45</v>
      </c>
      <c r="D152" s="679">
        <f>C152-AH165</f>
        <v>613672.45000000019</v>
      </c>
      <c r="E152" s="71"/>
      <c r="F152" s="72"/>
      <c r="G152" s="71"/>
      <c r="H152" s="72"/>
      <c r="I152" s="73"/>
      <c r="J152" s="72"/>
      <c r="K152" s="73"/>
      <c r="L152" s="72"/>
      <c r="M152" s="71"/>
      <c r="N152" s="72"/>
      <c r="O152" s="71"/>
      <c r="P152" s="72"/>
      <c r="Q152" s="71"/>
      <c r="R152" s="72"/>
      <c r="S152" s="71"/>
      <c r="T152" s="72"/>
      <c r="U152" s="71"/>
      <c r="V152" s="74"/>
      <c r="W152" s="72"/>
      <c r="X152" s="71"/>
      <c r="Y152" s="74"/>
      <c r="Z152" s="72"/>
      <c r="AA152" s="71"/>
      <c r="AB152" s="72"/>
      <c r="AC152" s="71"/>
      <c r="AD152" s="72"/>
      <c r="AE152" s="71"/>
      <c r="AF152" s="72"/>
      <c r="AG152" s="71"/>
      <c r="AH152" s="72"/>
      <c r="AI152" s="75"/>
      <c r="AJ152" s="76"/>
      <c r="AK152" s="77"/>
      <c r="AL152" s="78"/>
    </row>
    <row r="153" spans="1:38" ht="87" customHeight="1" x14ac:dyDescent="0.25">
      <c r="A153" s="79">
        <v>2</v>
      </c>
      <c r="B153" s="80" t="s">
        <v>40</v>
      </c>
      <c r="C153" s="677"/>
      <c r="D153" s="680"/>
      <c r="E153" s="71"/>
      <c r="F153" s="72"/>
      <c r="G153" s="71"/>
      <c r="H153" s="72"/>
      <c r="I153" s="73"/>
      <c r="J153" s="72"/>
      <c r="K153" s="73"/>
      <c r="L153" s="72"/>
      <c r="M153" s="71"/>
      <c r="N153" s="72"/>
      <c r="O153" s="71"/>
      <c r="P153" s="72"/>
      <c r="Q153" s="71"/>
      <c r="R153" s="72"/>
      <c r="S153" s="71"/>
      <c r="T153" s="72"/>
      <c r="U153" s="71"/>
      <c r="V153" s="74"/>
      <c r="W153" s="72"/>
      <c r="X153" s="71"/>
      <c r="Y153" s="74"/>
      <c r="Z153" s="72"/>
      <c r="AA153" s="71"/>
      <c r="AB153" s="72"/>
      <c r="AC153" s="71"/>
      <c r="AD153" s="72"/>
      <c r="AE153" s="71"/>
      <c r="AF153" s="72"/>
      <c r="AG153" s="71"/>
      <c r="AH153" s="72"/>
      <c r="AI153" s="75"/>
      <c r="AJ153" s="76"/>
      <c r="AK153" s="77"/>
      <c r="AL153" s="78"/>
    </row>
    <row r="154" spans="1:38" ht="85.5" customHeight="1" x14ac:dyDescent="0.25">
      <c r="A154" s="79">
        <v>3</v>
      </c>
      <c r="B154" s="80" t="s">
        <v>135</v>
      </c>
      <c r="C154" s="677"/>
      <c r="D154" s="680"/>
      <c r="E154" s="81"/>
      <c r="F154" s="82"/>
      <c r="G154" s="83"/>
      <c r="H154" s="84"/>
      <c r="I154" s="85"/>
      <c r="J154" s="86"/>
      <c r="K154" s="85"/>
      <c r="L154" s="86"/>
      <c r="M154" s="87"/>
      <c r="N154" s="88"/>
      <c r="O154" s="89"/>
      <c r="P154" s="90"/>
      <c r="Q154" s="89"/>
      <c r="R154" s="90"/>
      <c r="S154" s="91"/>
      <c r="T154" s="92"/>
      <c r="U154" s="93"/>
      <c r="V154" s="94"/>
      <c r="W154" s="95"/>
      <c r="X154" s="96"/>
      <c r="Y154" s="94"/>
      <c r="Z154" s="95"/>
      <c r="AA154" s="97"/>
      <c r="AB154" s="98"/>
      <c r="AC154" s="99"/>
      <c r="AD154" s="100"/>
      <c r="AE154" s="99"/>
      <c r="AF154" s="100"/>
      <c r="AG154" s="101"/>
      <c r="AH154" s="102"/>
      <c r="AI154" s="103"/>
      <c r="AJ154" s="104"/>
      <c r="AK154" s="77"/>
      <c r="AL154" s="105"/>
    </row>
    <row r="155" spans="1:38" ht="101.25" customHeight="1" x14ac:dyDescent="0.25">
      <c r="A155" s="79">
        <v>4</v>
      </c>
      <c r="B155" s="80" t="s">
        <v>117</v>
      </c>
      <c r="C155" s="677"/>
      <c r="D155" s="680"/>
      <c r="E155" s="332">
        <v>2</v>
      </c>
      <c r="F155" s="82">
        <v>71885</v>
      </c>
      <c r="G155" s="333">
        <v>1</v>
      </c>
      <c r="H155" s="84">
        <v>120000</v>
      </c>
      <c r="I155" s="108">
        <v>2</v>
      </c>
      <c r="J155" s="86">
        <v>71885</v>
      </c>
      <c r="K155" s="108">
        <v>1</v>
      </c>
      <c r="L155" s="86">
        <v>108000</v>
      </c>
      <c r="M155" s="87">
        <f>SUM(I155,K155)</f>
        <v>3</v>
      </c>
      <c r="N155" s="88">
        <f>SUM(J155,L155)</f>
        <v>179885</v>
      </c>
      <c r="O155" s="89">
        <v>0</v>
      </c>
      <c r="P155" s="90">
        <v>0</v>
      </c>
      <c r="Q155" s="89">
        <v>0</v>
      </c>
      <c r="R155" s="90">
        <v>0</v>
      </c>
      <c r="S155" s="91">
        <f>SUM(O155,Q155)</f>
        <v>0</v>
      </c>
      <c r="T155" s="92">
        <f>SUM(P155,R155)</f>
        <v>0</v>
      </c>
      <c r="U155" s="93">
        <v>0</v>
      </c>
      <c r="V155" s="94">
        <v>0</v>
      </c>
      <c r="W155" s="95">
        <v>0</v>
      </c>
      <c r="X155" s="96">
        <v>0</v>
      </c>
      <c r="Y155" s="94">
        <v>0</v>
      </c>
      <c r="Z155" s="95">
        <v>0</v>
      </c>
      <c r="AA155" s="97">
        <f>SUM(U155,X155)</f>
        <v>0</v>
      </c>
      <c r="AB155" s="98">
        <f>SUM(W155,Z155)</f>
        <v>0</v>
      </c>
      <c r="AC155" s="334">
        <v>2</v>
      </c>
      <c r="AD155" s="100">
        <v>71879.989999999991</v>
      </c>
      <c r="AE155" s="334">
        <v>1</v>
      </c>
      <c r="AF155" s="100">
        <v>108000</v>
      </c>
      <c r="AG155" s="101">
        <f>SUM(AC155,AE155)</f>
        <v>3</v>
      </c>
      <c r="AH155" s="102">
        <f>SUM(AD155,AF155,AB155)</f>
        <v>179879.99</v>
      </c>
      <c r="AI155" s="103">
        <f>IFERROR(AD155/(C152-AH159),0)</f>
        <v>2.4639788641317058E-2</v>
      </c>
      <c r="AJ155" s="104">
        <f>IFERROR(AF155/(C152-AH159),0)</f>
        <v>3.7021390421204045E-2</v>
      </c>
      <c r="AK155" s="77"/>
      <c r="AL155" s="105">
        <f>IFERROR(AH155/C152,0)</f>
        <v>5.8053285838591095E-2</v>
      </c>
    </row>
    <row r="156" spans="1:38" ht="138" customHeight="1" x14ac:dyDescent="0.25">
      <c r="A156" s="79">
        <v>5</v>
      </c>
      <c r="B156" s="80" t="s">
        <v>42</v>
      </c>
      <c r="C156" s="677"/>
      <c r="D156" s="680"/>
      <c r="E156" s="71"/>
      <c r="F156" s="72"/>
      <c r="G156" s="71"/>
      <c r="H156" s="72"/>
      <c r="I156" s="71"/>
      <c r="J156" s="72"/>
      <c r="K156" s="335"/>
      <c r="L156" s="72"/>
      <c r="M156" s="71"/>
      <c r="N156" s="72"/>
      <c r="O156" s="71"/>
      <c r="P156" s="72"/>
      <c r="Q156" s="71"/>
      <c r="R156" s="72"/>
      <c r="S156" s="71"/>
      <c r="T156" s="72"/>
      <c r="U156" s="71"/>
      <c r="V156" s="74"/>
      <c r="W156" s="72"/>
      <c r="X156" s="71"/>
      <c r="Y156" s="74"/>
      <c r="Z156" s="72"/>
      <c r="AA156" s="71"/>
      <c r="AB156" s="72"/>
      <c r="AC156" s="71"/>
      <c r="AD156" s="72"/>
      <c r="AE156" s="71"/>
      <c r="AF156" s="72"/>
      <c r="AG156" s="71"/>
      <c r="AH156" s="72"/>
      <c r="AI156" s="75"/>
      <c r="AJ156" s="76"/>
      <c r="AK156" s="77"/>
      <c r="AL156" s="78"/>
    </row>
    <row r="157" spans="1:38" ht="116.25" customHeight="1" x14ac:dyDescent="0.25">
      <c r="A157" s="79">
        <v>6</v>
      </c>
      <c r="B157" s="80" t="s">
        <v>119</v>
      </c>
      <c r="C157" s="677"/>
      <c r="D157" s="680"/>
      <c r="E157" s="81">
        <v>14</v>
      </c>
      <c r="F157" s="82">
        <v>1386195.71</v>
      </c>
      <c r="G157" s="83">
        <v>4</v>
      </c>
      <c r="H157" s="84">
        <v>240000</v>
      </c>
      <c r="I157" s="108">
        <v>2</v>
      </c>
      <c r="J157" s="86">
        <v>29785</v>
      </c>
      <c r="K157" s="108">
        <v>4</v>
      </c>
      <c r="L157" s="86">
        <v>240000</v>
      </c>
      <c r="M157" s="87">
        <f>SUM(I157,K157)</f>
        <v>6</v>
      </c>
      <c r="N157" s="88">
        <f>SUM(J157,L157)</f>
        <v>269785</v>
      </c>
      <c r="O157" s="89">
        <v>0</v>
      </c>
      <c r="P157" s="90">
        <v>0</v>
      </c>
      <c r="Q157" s="89">
        <v>0</v>
      </c>
      <c r="R157" s="90">
        <v>0</v>
      </c>
      <c r="S157" s="91">
        <f>SUM(O157,Q157)</f>
        <v>0</v>
      </c>
      <c r="T157" s="92">
        <f>SUM(P157,R157)</f>
        <v>0</v>
      </c>
      <c r="U157" s="93">
        <v>0</v>
      </c>
      <c r="V157" s="94">
        <v>0</v>
      </c>
      <c r="W157" s="95">
        <v>0</v>
      </c>
      <c r="X157" s="96">
        <v>0</v>
      </c>
      <c r="Y157" s="94">
        <v>0</v>
      </c>
      <c r="Z157" s="95">
        <v>0</v>
      </c>
      <c r="AA157" s="97">
        <f>SUM(U157,X157)</f>
        <v>0</v>
      </c>
      <c r="AB157" s="98">
        <f>SUM(W157,Z157)</f>
        <v>0</v>
      </c>
      <c r="AC157" s="99">
        <v>2</v>
      </c>
      <c r="AD157" s="100">
        <v>29235.02</v>
      </c>
      <c r="AE157" s="99">
        <v>4</v>
      </c>
      <c r="AF157" s="100">
        <v>167599</v>
      </c>
      <c r="AG157" s="101">
        <f>SUM(AC157,AE157)</f>
        <v>6</v>
      </c>
      <c r="AH157" s="102">
        <f>SUM(AD157,AF157,AB157)</f>
        <v>196834.02</v>
      </c>
      <c r="AI157" s="103">
        <f>IFERROR(AD157/(C152-AH159),0)</f>
        <v>1.0021491568441747E-2</v>
      </c>
      <c r="AJ157" s="104">
        <f>IFERROR(AF157/(C152-AH159),0)</f>
        <v>5.745137049262386E-2</v>
      </c>
      <c r="AK157" s="77"/>
      <c r="AL157" s="105">
        <f>IFERROR(AH157/C152,0)</f>
        <v>6.3524918062420152E-2</v>
      </c>
    </row>
    <row r="158" spans="1:38" ht="65.25" customHeight="1" x14ac:dyDescent="0.25">
      <c r="A158" s="79">
        <v>7</v>
      </c>
      <c r="B158" s="80" t="s">
        <v>193</v>
      </c>
      <c r="C158" s="677"/>
      <c r="D158" s="680"/>
      <c r="E158" s="112"/>
      <c r="F158" s="113"/>
      <c r="G158" s="114"/>
      <c r="H158" s="72"/>
      <c r="I158" s="114"/>
      <c r="J158" s="72"/>
      <c r="K158" s="114"/>
      <c r="L158" s="72"/>
      <c r="M158" s="73"/>
      <c r="N158" s="72"/>
      <c r="O158" s="114"/>
      <c r="P158" s="72"/>
      <c r="Q158" s="114"/>
      <c r="R158" s="72"/>
      <c r="S158" s="73"/>
      <c r="T158" s="115"/>
      <c r="U158" s="114"/>
      <c r="V158" s="74"/>
      <c r="W158" s="72"/>
      <c r="X158" s="73"/>
      <c r="Y158" s="74"/>
      <c r="Z158" s="72"/>
      <c r="AA158" s="73"/>
      <c r="AB158" s="115"/>
      <c r="AC158" s="114"/>
      <c r="AD158" s="72"/>
      <c r="AE158" s="114"/>
      <c r="AF158" s="72"/>
      <c r="AG158" s="71"/>
      <c r="AH158" s="72"/>
      <c r="AI158" s="75"/>
      <c r="AJ158" s="76"/>
      <c r="AK158" s="77"/>
      <c r="AL158" s="78"/>
    </row>
    <row r="159" spans="1:38" ht="59.25" customHeight="1" x14ac:dyDescent="0.25">
      <c r="A159" s="79">
        <v>8</v>
      </c>
      <c r="B159" s="80" t="s">
        <v>265</v>
      </c>
      <c r="C159" s="677"/>
      <c r="D159" s="680"/>
      <c r="E159" s="118"/>
      <c r="F159" s="119"/>
      <c r="G159" s="120">
        <v>15</v>
      </c>
      <c r="H159" s="121">
        <v>346315</v>
      </c>
      <c r="I159" s="114"/>
      <c r="J159" s="72"/>
      <c r="K159" s="108">
        <v>15</v>
      </c>
      <c r="L159" s="86">
        <v>346315</v>
      </c>
      <c r="M159" s="122">
        <f t="shared" ref="M159:N164" si="34">SUM(I159,K159)</f>
        <v>15</v>
      </c>
      <c r="N159" s="123">
        <f t="shared" si="34"/>
        <v>346315</v>
      </c>
      <c r="O159" s="124"/>
      <c r="P159" s="125"/>
      <c r="Q159" s="336">
        <v>0</v>
      </c>
      <c r="R159" s="259">
        <v>0</v>
      </c>
      <c r="S159" s="128">
        <f t="shared" ref="S159:T164" si="35">SUM(O159,Q159)</f>
        <v>0</v>
      </c>
      <c r="T159" s="129">
        <f t="shared" si="35"/>
        <v>0</v>
      </c>
      <c r="U159" s="114"/>
      <c r="V159" s="74"/>
      <c r="W159" s="72"/>
      <c r="X159" s="96">
        <v>1</v>
      </c>
      <c r="Y159" s="94">
        <v>9690</v>
      </c>
      <c r="Z159" s="95">
        <v>19037</v>
      </c>
      <c r="AA159" s="130">
        <f t="shared" ref="AA159:AA164" si="36">SUM(U159,X159)</f>
        <v>1</v>
      </c>
      <c r="AB159" s="131">
        <f t="shared" ref="AB159:AB164" si="37">SUM(W159,Z159)</f>
        <v>19037</v>
      </c>
      <c r="AC159" s="114"/>
      <c r="AD159" s="72"/>
      <c r="AE159" s="99">
        <v>11</v>
      </c>
      <c r="AF159" s="100">
        <v>162263.04000000001</v>
      </c>
      <c r="AG159" s="101">
        <f t="shared" ref="AG159:AG164" si="38">SUM(AC159,AE159)</f>
        <v>11</v>
      </c>
      <c r="AH159" s="102">
        <f t="shared" ref="AH159:AH164" si="39">SUM(AD159,AF159,AB159)</f>
        <v>181300.04</v>
      </c>
      <c r="AI159" s="132"/>
      <c r="AJ159" s="133"/>
      <c r="AK159" s="134">
        <f>IFERROR(AH159/C152,0)</f>
        <v>5.8511583443316847E-2</v>
      </c>
      <c r="AL159" s="105">
        <f>IFERROR(AH159/C152,0)</f>
        <v>5.8511583443316847E-2</v>
      </c>
    </row>
    <row r="160" spans="1:38" ht="60" customHeight="1" x14ac:dyDescent="0.25">
      <c r="A160" s="79">
        <v>9</v>
      </c>
      <c r="B160" s="80" t="s">
        <v>120</v>
      </c>
      <c r="C160" s="677"/>
      <c r="D160" s="680"/>
      <c r="E160" s="81">
        <v>8</v>
      </c>
      <c r="F160" s="82">
        <v>345430.67</v>
      </c>
      <c r="G160" s="83">
        <v>1</v>
      </c>
      <c r="H160" s="84">
        <v>135000</v>
      </c>
      <c r="I160" s="108">
        <v>3</v>
      </c>
      <c r="J160" s="86">
        <v>69873.39</v>
      </c>
      <c r="K160" s="108">
        <v>1</v>
      </c>
      <c r="L160" s="86">
        <v>135000</v>
      </c>
      <c r="M160" s="87">
        <f t="shared" si="34"/>
        <v>4</v>
      </c>
      <c r="N160" s="88">
        <f t="shared" si="34"/>
        <v>204873.39</v>
      </c>
      <c r="O160" s="89">
        <v>0</v>
      </c>
      <c r="P160" s="90">
        <v>0</v>
      </c>
      <c r="Q160" s="89">
        <v>0</v>
      </c>
      <c r="R160" s="90">
        <v>0</v>
      </c>
      <c r="S160" s="91">
        <f t="shared" si="35"/>
        <v>0</v>
      </c>
      <c r="T160" s="92">
        <f t="shared" si="35"/>
        <v>0</v>
      </c>
      <c r="U160" s="93">
        <v>0</v>
      </c>
      <c r="V160" s="94">
        <v>0</v>
      </c>
      <c r="W160" s="95">
        <v>0</v>
      </c>
      <c r="X160" s="96">
        <v>0</v>
      </c>
      <c r="Y160" s="94">
        <v>0</v>
      </c>
      <c r="Z160" s="95">
        <v>0</v>
      </c>
      <c r="AA160" s="97">
        <f t="shared" si="36"/>
        <v>0</v>
      </c>
      <c r="AB160" s="98">
        <f t="shared" si="37"/>
        <v>0</v>
      </c>
      <c r="AC160" s="99">
        <v>3</v>
      </c>
      <c r="AD160" s="100">
        <v>66165.149999999994</v>
      </c>
      <c r="AE160" s="99">
        <v>1</v>
      </c>
      <c r="AF160" s="100">
        <v>124973.24</v>
      </c>
      <c r="AG160" s="101">
        <f t="shared" si="38"/>
        <v>4</v>
      </c>
      <c r="AH160" s="102">
        <f t="shared" si="39"/>
        <v>191138.39</v>
      </c>
      <c r="AI160" s="103">
        <f>IFERROR(AD160/(C152-AH159),0)</f>
        <v>2.2680794911366008E-2</v>
      </c>
      <c r="AJ160" s="104">
        <f>IFERROR(AF160/(C152-AH159),0)</f>
        <v>4.2839658428174394E-2</v>
      </c>
      <c r="AK160" s="77"/>
      <c r="AL160" s="105">
        <f>IFERROR(AH160/C152,0)</f>
        <v>6.1686747866719939E-2</v>
      </c>
    </row>
    <row r="161" spans="1:38" ht="73.5" customHeight="1" x14ac:dyDescent="0.25">
      <c r="A161" s="79">
        <v>10</v>
      </c>
      <c r="B161" s="80" t="s">
        <v>121</v>
      </c>
      <c r="C161" s="677"/>
      <c r="D161" s="680"/>
      <c r="E161" s="81">
        <v>10</v>
      </c>
      <c r="F161" s="82">
        <v>589064.04999999993</v>
      </c>
      <c r="G161" s="83">
        <v>9</v>
      </c>
      <c r="H161" s="84">
        <v>399468</v>
      </c>
      <c r="I161" s="108">
        <v>3</v>
      </c>
      <c r="J161" s="86">
        <v>308538</v>
      </c>
      <c r="K161" s="108">
        <v>9</v>
      </c>
      <c r="L161" s="86">
        <v>399468</v>
      </c>
      <c r="M161" s="87">
        <f t="shared" si="34"/>
        <v>12</v>
      </c>
      <c r="N161" s="88">
        <f t="shared" si="34"/>
        <v>708006</v>
      </c>
      <c r="O161" s="89">
        <v>0</v>
      </c>
      <c r="P161" s="90">
        <v>0</v>
      </c>
      <c r="Q161" s="89">
        <v>0</v>
      </c>
      <c r="R161" s="90">
        <v>0</v>
      </c>
      <c r="S161" s="91">
        <f t="shared" si="35"/>
        <v>0</v>
      </c>
      <c r="T161" s="92">
        <f t="shared" si="35"/>
        <v>0</v>
      </c>
      <c r="U161" s="93">
        <v>0</v>
      </c>
      <c r="V161" s="94">
        <v>0</v>
      </c>
      <c r="W161" s="95">
        <v>0</v>
      </c>
      <c r="X161" s="96">
        <v>0</v>
      </c>
      <c r="Y161" s="94">
        <v>0</v>
      </c>
      <c r="Z161" s="95">
        <v>0</v>
      </c>
      <c r="AA161" s="97">
        <f t="shared" si="36"/>
        <v>0</v>
      </c>
      <c r="AB161" s="98">
        <f t="shared" si="37"/>
        <v>0</v>
      </c>
      <c r="AC161" s="337">
        <v>3</v>
      </c>
      <c r="AD161" s="338">
        <v>227517.17</v>
      </c>
      <c r="AE161" s="337">
        <v>9</v>
      </c>
      <c r="AF161" s="338">
        <v>354316.72000000003</v>
      </c>
      <c r="AG161" s="101">
        <f t="shared" si="38"/>
        <v>12</v>
      </c>
      <c r="AH161" s="102">
        <f t="shared" si="39"/>
        <v>581833.89</v>
      </c>
      <c r="AI161" s="103">
        <f>IFERROR(AD161/(C152-AH159),0)</f>
        <v>7.7990759056457901E-2</v>
      </c>
      <c r="AJ161" s="104">
        <f>IFERROR(AF161/(C152-AH159),0)</f>
        <v>0.12145645948037442</v>
      </c>
      <c r="AK161" s="77"/>
      <c r="AL161" s="105">
        <f>IFERROR(AH161/C152,0)</f>
        <v>0.18777724596687698</v>
      </c>
    </row>
    <row r="162" spans="1:38" ht="120" customHeight="1" x14ac:dyDescent="0.25">
      <c r="A162" s="79">
        <v>11</v>
      </c>
      <c r="B162" s="80" t="s">
        <v>122</v>
      </c>
      <c r="C162" s="677"/>
      <c r="D162" s="680"/>
      <c r="E162" s="81">
        <v>19</v>
      </c>
      <c r="F162" s="82">
        <v>1223272.92</v>
      </c>
      <c r="G162" s="83">
        <v>3</v>
      </c>
      <c r="H162" s="84">
        <v>45000</v>
      </c>
      <c r="I162" s="108">
        <v>5</v>
      </c>
      <c r="J162" s="86">
        <v>180868.93</v>
      </c>
      <c r="K162" s="108">
        <v>3</v>
      </c>
      <c r="L162" s="86">
        <v>45000</v>
      </c>
      <c r="M162" s="87">
        <f t="shared" si="34"/>
        <v>8</v>
      </c>
      <c r="N162" s="88">
        <f t="shared" si="34"/>
        <v>225868.93</v>
      </c>
      <c r="O162" s="89">
        <v>0</v>
      </c>
      <c r="P162" s="90">
        <v>0</v>
      </c>
      <c r="Q162" s="89">
        <v>0</v>
      </c>
      <c r="R162" s="90">
        <v>0</v>
      </c>
      <c r="S162" s="91">
        <f t="shared" si="35"/>
        <v>0</v>
      </c>
      <c r="T162" s="92">
        <f t="shared" si="35"/>
        <v>0</v>
      </c>
      <c r="U162" s="93">
        <v>0</v>
      </c>
      <c r="V162" s="94">
        <v>0</v>
      </c>
      <c r="W162" s="95">
        <v>0</v>
      </c>
      <c r="X162" s="96">
        <v>0</v>
      </c>
      <c r="Y162" s="94">
        <v>0</v>
      </c>
      <c r="Z162" s="95">
        <v>0</v>
      </c>
      <c r="AA162" s="97">
        <f t="shared" si="36"/>
        <v>0</v>
      </c>
      <c r="AB162" s="98">
        <f t="shared" si="37"/>
        <v>0</v>
      </c>
      <c r="AC162" s="99">
        <v>4</v>
      </c>
      <c r="AD162" s="100">
        <v>99168.320000000007</v>
      </c>
      <c r="AE162" s="99">
        <v>3</v>
      </c>
      <c r="AF162" s="100">
        <v>25920</v>
      </c>
      <c r="AG162" s="101">
        <f t="shared" si="38"/>
        <v>7</v>
      </c>
      <c r="AH162" s="102">
        <f t="shared" si="39"/>
        <v>125088.32000000001</v>
      </c>
      <c r="AI162" s="103">
        <f>IFERROR(AD162/(C152-AH159),0)</f>
        <v>3.3993973075323126E-2</v>
      </c>
      <c r="AJ162" s="104">
        <f>IFERROR(AF162/(C152-AH159),0)</f>
        <v>8.8851337010889715E-3</v>
      </c>
      <c r="AK162" s="77"/>
      <c r="AL162" s="105">
        <f>IFERROR(AH162/C152,0)</f>
        <v>4.0370182342289167E-2</v>
      </c>
    </row>
    <row r="163" spans="1:38" ht="63.75" customHeight="1" x14ac:dyDescent="0.25">
      <c r="A163" s="79">
        <v>12</v>
      </c>
      <c r="B163" s="80" t="s">
        <v>123</v>
      </c>
      <c r="C163" s="677"/>
      <c r="D163" s="680"/>
      <c r="E163" s="81">
        <v>5</v>
      </c>
      <c r="F163" s="82">
        <v>361568.55</v>
      </c>
      <c r="G163" s="83">
        <v>1</v>
      </c>
      <c r="H163" s="84">
        <v>35000</v>
      </c>
      <c r="I163" s="108">
        <v>0</v>
      </c>
      <c r="J163" s="86">
        <v>0</v>
      </c>
      <c r="K163" s="108">
        <v>1</v>
      </c>
      <c r="L163" s="86">
        <v>35000</v>
      </c>
      <c r="M163" s="87">
        <f t="shared" si="34"/>
        <v>1</v>
      </c>
      <c r="N163" s="88">
        <f t="shared" si="34"/>
        <v>35000</v>
      </c>
      <c r="O163" s="89">
        <v>0</v>
      </c>
      <c r="P163" s="90">
        <v>0</v>
      </c>
      <c r="Q163" s="89">
        <v>0</v>
      </c>
      <c r="R163" s="90">
        <v>0</v>
      </c>
      <c r="S163" s="91">
        <f t="shared" si="35"/>
        <v>0</v>
      </c>
      <c r="T163" s="92">
        <f t="shared" si="35"/>
        <v>0</v>
      </c>
      <c r="U163" s="93">
        <v>0</v>
      </c>
      <c r="V163" s="94">
        <v>0</v>
      </c>
      <c r="W163" s="95">
        <v>0</v>
      </c>
      <c r="X163" s="96">
        <v>0</v>
      </c>
      <c r="Y163" s="94">
        <v>0</v>
      </c>
      <c r="Z163" s="95">
        <v>0</v>
      </c>
      <c r="AA163" s="97">
        <f t="shared" si="36"/>
        <v>0</v>
      </c>
      <c r="AB163" s="98">
        <f t="shared" si="37"/>
        <v>0</v>
      </c>
      <c r="AC163" s="99">
        <v>0</v>
      </c>
      <c r="AD163" s="100">
        <v>0</v>
      </c>
      <c r="AE163" s="99">
        <v>1</v>
      </c>
      <c r="AF163" s="100">
        <v>28481.25</v>
      </c>
      <c r="AG163" s="101">
        <f t="shared" si="38"/>
        <v>1</v>
      </c>
      <c r="AH163" s="102">
        <f t="shared" si="39"/>
        <v>28481.25</v>
      </c>
      <c r="AI163" s="103">
        <f>IFERROR(AD163/(C152-AH159),0)</f>
        <v>0</v>
      </c>
      <c r="AJ163" s="104">
        <f>IFERROR(AF163/(C152-AH159),0)</f>
        <v>9.7631062586473871E-3</v>
      </c>
      <c r="AK163" s="77"/>
      <c r="AL163" s="105">
        <f>IFERROR(AH163/C152,0)</f>
        <v>9.1918514521285716E-3</v>
      </c>
    </row>
    <row r="164" spans="1:38" ht="62.25" customHeight="1" thickBot="1" x14ac:dyDescent="0.3">
      <c r="A164" s="138">
        <v>13</v>
      </c>
      <c r="B164" s="139" t="s">
        <v>124</v>
      </c>
      <c r="C164" s="678"/>
      <c r="D164" s="681"/>
      <c r="E164" s="140">
        <v>30</v>
      </c>
      <c r="F164" s="141">
        <v>1619570.07</v>
      </c>
      <c r="G164" s="142">
        <v>10</v>
      </c>
      <c r="H164" s="143">
        <v>386984.61</v>
      </c>
      <c r="I164" s="144">
        <v>17</v>
      </c>
      <c r="J164" s="145">
        <v>741814.52</v>
      </c>
      <c r="K164" s="144">
        <v>9</v>
      </c>
      <c r="L164" s="145">
        <v>386984.61</v>
      </c>
      <c r="M164" s="146">
        <f t="shared" si="34"/>
        <v>26</v>
      </c>
      <c r="N164" s="147">
        <f t="shared" si="34"/>
        <v>1128799.1299999999</v>
      </c>
      <c r="O164" s="148">
        <v>0</v>
      </c>
      <c r="P164" s="149">
        <v>0</v>
      </c>
      <c r="Q164" s="148">
        <v>0</v>
      </c>
      <c r="R164" s="149">
        <v>0</v>
      </c>
      <c r="S164" s="150">
        <f t="shared" si="35"/>
        <v>0</v>
      </c>
      <c r="T164" s="151">
        <f t="shared" si="35"/>
        <v>0</v>
      </c>
      <c r="U164" s="152">
        <v>0</v>
      </c>
      <c r="V164" s="153">
        <v>0</v>
      </c>
      <c r="W164" s="154">
        <v>0</v>
      </c>
      <c r="X164" s="155">
        <v>0</v>
      </c>
      <c r="Y164" s="153">
        <v>0</v>
      </c>
      <c r="Z164" s="154">
        <v>0</v>
      </c>
      <c r="AA164" s="156">
        <f t="shared" si="36"/>
        <v>0</v>
      </c>
      <c r="AB164" s="157">
        <f t="shared" si="37"/>
        <v>0</v>
      </c>
      <c r="AC164" s="158">
        <v>16</v>
      </c>
      <c r="AD164" s="159">
        <v>653353.49</v>
      </c>
      <c r="AE164" s="158">
        <v>9</v>
      </c>
      <c r="AF164" s="159">
        <v>346950.61</v>
      </c>
      <c r="AG164" s="160">
        <f t="shared" si="38"/>
        <v>25</v>
      </c>
      <c r="AH164" s="161">
        <f t="shared" si="39"/>
        <v>1000304.1</v>
      </c>
      <c r="AI164" s="162">
        <f>IFERROR(AD164/(C152-AH159),0)</f>
        <v>0.22396346885505772</v>
      </c>
      <c r="AJ164" s="163">
        <f>IFERROR(AF164/(C152-AH159),0)</f>
        <v>0.11893142583041574</v>
      </c>
      <c r="AK164" s="164"/>
      <c r="AL164" s="165">
        <f>IFERROR(AH164/C152,0)</f>
        <v>0.32283157144279701</v>
      </c>
    </row>
    <row r="165" spans="1:38" ht="29.25" customHeight="1" thickBot="1" x14ac:dyDescent="0.3">
      <c r="A165" s="682" t="s">
        <v>266</v>
      </c>
      <c r="B165" s="683"/>
      <c r="C165" s="166">
        <f>C152</f>
        <v>3098532.45</v>
      </c>
      <c r="D165" s="166">
        <f>D152</f>
        <v>613672.45000000019</v>
      </c>
      <c r="E165" s="167">
        <f t="shared" ref="E165:L165" si="40">SUM(E152:E164)</f>
        <v>88</v>
      </c>
      <c r="F165" s="168">
        <f t="shared" si="40"/>
        <v>5596986.9699999997</v>
      </c>
      <c r="G165" s="167">
        <f t="shared" si="40"/>
        <v>44</v>
      </c>
      <c r="H165" s="168">
        <f t="shared" si="40"/>
        <v>1707767.6099999999</v>
      </c>
      <c r="I165" s="169">
        <f t="shared" si="40"/>
        <v>32</v>
      </c>
      <c r="J165" s="170">
        <f t="shared" si="40"/>
        <v>1402764.84</v>
      </c>
      <c r="K165" s="169">
        <f t="shared" si="40"/>
        <v>43</v>
      </c>
      <c r="L165" s="170">
        <f t="shared" si="40"/>
        <v>1695767.6099999999</v>
      </c>
      <c r="M165" s="169">
        <f>SUM(M152:M164)</f>
        <v>75</v>
      </c>
      <c r="N165" s="170">
        <f>SUM(N152:N164)</f>
        <v>3098532.45</v>
      </c>
      <c r="O165" s="171">
        <f>SUM(O152:O164)</f>
        <v>0</v>
      </c>
      <c r="P165" s="168">
        <f>SUM(P152:P164)</f>
        <v>0</v>
      </c>
      <c r="Q165" s="172">
        <f t="shared" ref="Q165:AJ165" si="41">SUM(Q152:Q164)</f>
        <v>0</v>
      </c>
      <c r="R165" s="168">
        <f t="shared" si="41"/>
        <v>0</v>
      </c>
      <c r="S165" s="173">
        <f t="shared" si="41"/>
        <v>0</v>
      </c>
      <c r="T165" s="168">
        <f t="shared" si="41"/>
        <v>0</v>
      </c>
      <c r="U165" s="172">
        <f t="shared" si="41"/>
        <v>0</v>
      </c>
      <c r="V165" s="168">
        <f t="shared" si="41"/>
        <v>0</v>
      </c>
      <c r="W165" s="168">
        <f t="shared" si="41"/>
        <v>0</v>
      </c>
      <c r="X165" s="173">
        <f t="shared" si="41"/>
        <v>1</v>
      </c>
      <c r="Y165" s="168">
        <f t="shared" si="41"/>
        <v>9690</v>
      </c>
      <c r="Z165" s="168">
        <f t="shared" si="41"/>
        <v>19037</v>
      </c>
      <c r="AA165" s="173">
        <f t="shared" si="41"/>
        <v>1</v>
      </c>
      <c r="AB165" s="168">
        <f t="shared" si="41"/>
        <v>19037</v>
      </c>
      <c r="AC165" s="172">
        <f t="shared" si="41"/>
        <v>30</v>
      </c>
      <c r="AD165" s="168">
        <f t="shared" si="41"/>
        <v>1147319.1399999999</v>
      </c>
      <c r="AE165" s="172">
        <f t="shared" si="41"/>
        <v>39</v>
      </c>
      <c r="AF165" s="168">
        <f t="shared" si="41"/>
        <v>1318503.8599999999</v>
      </c>
      <c r="AG165" s="173">
        <f t="shared" si="41"/>
        <v>69</v>
      </c>
      <c r="AH165" s="168">
        <f t="shared" si="41"/>
        <v>2484860</v>
      </c>
      <c r="AI165" s="174">
        <f t="shared" si="41"/>
        <v>0.39329027610796352</v>
      </c>
      <c r="AJ165" s="174">
        <f t="shared" si="41"/>
        <v>0.39634854461252889</v>
      </c>
      <c r="AK165" s="175">
        <f>AK159</f>
        <v>5.8511583443316847E-2</v>
      </c>
      <c r="AL165" s="176">
        <f>AH165/C152</f>
        <v>0.80194738641513985</v>
      </c>
    </row>
    <row r="166" spans="1:38" ht="21.75" thickBot="1" x14ac:dyDescent="0.4">
      <c r="AF166" s="177" t="s">
        <v>267</v>
      </c>
      <c r="AG166" s="178">
        <v>4.1475999999999997</v>
      </c>
      <c r="AH166" s="179">
        <f>AH165/AG166</f>
        <v>599107.91783199925</v>
      </c>
    </row>
    <row r="167" spans="1:38" ht="15.75" customHeight="1" thickTop="1" x14ac:dyDescent="0.25">
      <c r="A167" s="754" t="s">
        <v>341</v>
      </c>
      <c r="B167" s="757"/>
      <c r="C167" s="757"/>
      <c r="D167" s="757"/>
      <c r="E167" s="757"/>
      <c r="F167" s="757"/>
      <c r="G167" s="757"/>
      <c r="H167" s="757"/>
      <c r="I167" s="757"/>
      <c r="J167" s="757"/>
      <c r="K167" s="757"/>
      <c r="L167" s="757"/>
      <c r="M167" s="757"/>
      <c r="N167" s="757"/>
      <c r="O167" s="757"/>
      <c r="P167" s="757"/>
      <c r="Q167" s="758"/>
    </row>
    <row r="168" spans="1:38" ht="18.75" x14ac:dyDescent="0.3">
      <c r="A168" s="759"/>
      <c r="B168" s="760"/>
      <c r="C168" s="760"/>
      <c r="D168" s="760"/>
      <c r="E168" s="760"/>
      <c r="F168" s="760"/>
      <c r="G168" s="760"/>
      <c r="H168" s="760"/>
      <c r="I168" s="760"/>
      <c r="J168" s="760"/>
      <c r="K168" s="760"/>
      <c r="L168" s="760"/>
      <c r="M168" s="760"/>
      <c r="N168" s="760"/>
      <c r="O168" s="760"/>
      <c r="P168" s="760"/>
      <c r="Q168" s="761"/>
      <c r="AF168" s="180"/>
    </row>
    <row r="169" spans="1:38" ht="15.75" x14ac:dyDescent="0.25">
      <c r="A169" s="759"/>
      <c r="B169" s="760"/>
      <c r="C169" s="760"/>
      <c r="D169" s="760"/>
      <c r="E169" s="760"/>
      <c r="F169" s="760"/>
      <c r="G169" s="760"/>
      <c r="H169" s="760"/>
      <c r="I169" s="760"/>
      <c r="J169" s="760"/>
      <c r="K169" s="760"/>
      <c r="L169" s="760"/>
      <c r="M169" s="760"/>
      <c r="N169" s="760"/>
      <c r="O169" s="760"/>
      <c r="P169" s="760"/>
      <c r="Q169" s="761"/>
      <c r="AE169" s="181" t="s">
        <v>269</v>
      </c>
      <c r="AF169" s="182"/>
    </row>
    <row r="170" spans="1:38" ht="15.75" x14ac:dyDescent="0.25">
      <c r="A170" s="759"/>
      <c r="B170" s="760"/>
      <c r="C170" s="760"/>
      <c r="D170" s="760"/>
      <c r="E170" s="760"/>
      <c r="F170" s="760"/>
      <c r="G170" s="760"/>
      <c r="H170" s="760"/>
      <c r="I170" s="760"/>
      <c r="J170" s="760"/>
      <c r="K170" s="760"/>
      <c r="L170" s="760"/>
      <c r="M170" s="760"/>
      <c r="N170" s="760"/>
      <c r="O170" s="760"/>
      <c r="P170" s="760"/>
      <c r="Q170" s="761"/>
      <c r="AE170" s="181" t="s">
        <v>270</v>
      </c>
      <c r="AF170" s="183">
        <f>(AF165-AF159)+(Z165-Z159)</f>
        <v>1156240.8199999998</v>
      </c>
    </row>
    <row r="171" spans="1:38" ht="15.75" x14ac:dyDescent="0.25">
      <c r="A171" s="759"/>
      <c r="B171" s="760"/>
      <c r="C171" s="760"/>
      <c r="D171" s="760"/>
      <c r="E171" s="760"/>
      <c r="F171" s="760"/>
      <c r="G171" s="760"/>
      <c r="H171" s="760"/>
      <c r="I171" s="760"/>
      <c r="J171" s="760"/>
      <c r="K171" s="760"/>
      <c r="L171" s="760"/>
      <c r="M171" s="760"/>
      <c r="N171" s="760"/>
      <c r="O171" s="760"/>
      <c r="P171" s="760"/>
      <c r="Q171" s="761"/>
      <c r="AE171" s="181" t="s">
        <v>271</v>
      </c>
      <c r="AF171" s="183">
        <f>AD165+W165</f>
        <v>1147319.1399999999</v>
      </c>
    </row>
    <row r="172" spans="1:38" ht="15.75" x14ac:dyDescent="0.25">
      <c r="A172" s="759"/>
      <c r="B172" s="760"/>
      <c r="C172" s="760"/>
      <c r="D172" s="760"/>
      <c r="E172" s="760"/>
      <c r="F172" s="760"/>
      <c r="G172" s="760"/>
      <c r="H172" s="760"/>
      <c r="I172" s="760"/>
      <c r="J172" s="760"/>
      <c r="K172" s="760"/>
      <c r="L172" s="760"/>
      <c r="M172" s="760"/>
      <c r="N172" s="760"/>
      <c r="O172" s="760"/>
      <c r="P172" s="760"/>
      <c r="Q172" s="761"/>
      <c r="AE172" s="181" t="s">
        <v>272</v>
      </c>
      <c r="AF172" s="183">
        <f>AF159+Z159</f>
        <v>181300.04</v>
      </c>
    </row>
    <row r="173" spans="1:38" ht="15.75" x14ac:dyDescent="0.25">
      <c r="A173" s="759"/>
      <c r="B173" s="760"/>
      <c r="C173" s="760"/>
      <c r="D173" s="760"/>
      <c r="E173" s="760"/>
      <c r="F173" s="760"/>
      <c r="G173" s="760"/>
      <c r="H173" s="760"/>
      <c r="I173" s="760"/>
      <c r="J173" s="760"/>
      <c r="K173" s="760"/>
      <c r="L173" s="760"/>
      <c r="M173" s="760"/>
      <c r="N173" s="760"/>
      <c r="O173" s="760"/>
      <c r="P173" s="760"/>
      <c r="Q173" s="761"/>
      <c r="AE173" s="181" t="s">
        <v>2</v>
      </c>
      <c r="AF173" s="184">
        <f>SUM(AF170:AF172)</f>
        <v>2484860</v>
      </c>
    </row>
    <row r="174" spans="1:38" x14ac:dyDescent="0.25">
      <c r="A174" s="759"/>
      <c r="B174" s="760"/>
      <c r="C174" s="760"/>
      <c r="D174" s="760"/>
      <c r="E174" s="760"/>
      <c r="F174" s="760"/>
      <c r="G174" s="760"/>
      <c r="H174" s="760"/>
      <c r="I174" s="760"/>
      <c r="J174" s="760"/>
      <c r="K174" s="760"/>
      <c r="L174" s="760"/>
      <c r="M174" s="760"/>
      <c r="N174" s="760"/>
      <c r="O174" s="760"/>
      <c r="P174" s="760"/>
      <c r="Q174" s="761"/>
    </row>
    <row r="175" spans="1:38" ht="15.75" thickBot="1" x14ac:dyDescent="0.3">
      <c r="A175" s="762"/>
      <c r="B175" s="763"/>
      <c r="C175" s="763"/>
      <c r="D175" s="763"/>
      <c r="E175" s="763"/>
      <c r="F175" s="763"/>
      <c r="G175" s="763"/>
      <c r="H175" s="763"/>
      <c r="I175" s="763"/>
      <c r="J175" s="763"/>
      <c r="K175" s="763"/>
      <c r="L175" s="763"/>
      <c r="M175" s="763"/>
      <c r="N175" s="763"/>
      <c r="O175" s="763"/>
      <c r="P175" s="763"/>
      <c r="Q175" s="764"/>
    </row>
    <row r="176" spans="1:38" ht="15.75" thickTop="1" x14ac:dyDescent="0.25"/>
    <row r="178" spans="1:38" ht="15.75" thickBot="1" x14ac:dyDescent="0.3"/>
    <row r="179" spans="1:38" ht="27" thickBot="1" x14ac:dyDescent="0.3">
      <c r="A179" s="695" t="s">
        <v>330</v>
      </c>
      <c r="B179" s="696"/>
      <c r="C179" s="696"/>
      <c r="D179" s="696"/>
      <c r="E179" s="696"/>
      <c r="F179" s="696"/>
      <c r="G179" s="696"/>
      <c r="H179" s="696"/>
      <c r="I179" s="696"/>
      <c r="J179" s="696"/>
      <c r="K179" s="697"/>
      <c r="L179" s="696"/>
      <c r="M179" s="696"/>
      <c r="N179" s="696"/>
      <c r="O179" s="696"/>
      <c r="P179" s="696"/>
      <c r="Q179" s="696"/>
      <c r="R179" s="696"/>
      <c r="S179" s="696"/>
      <c r="T179" s="696"/>
      <c r="U179" s="696"/>
      <c r="V179" s="696"/>
      <c r="W179" s="696"/>
      <c r="X179" s="696"/>
      <c r="Y179" s="696"/>
      <c r="Z179" s="696"/>
      <c r="AA179" s="696"/>
      <c r="AB179" s="696"/>
      <c r="AC179" s="696"/>
      <c r="AD179" s="696"/>
      <c r="AE179" s="696"/>
      <c r="AF179" s="696"/>
      <c r="AG179" s="696"/>
      <c r="AH179" s="696"/>
      <c r="AI179" s="696"/>
      <c r="AJ179" s="696"/>
      <c r="AK179" s="698"/>
      <c r="AL179" s="185"/>
    </row>
    <row r="180" spans="1:38" ht="21" customHeight="1" x14ac:dyDescent="0.25">
      <c r="A180" s="699" t="s">
        <v>273</v>
      </c>
      <c r="B180" s="700"/>
      <c r="C180" s="706" t="s">
        <v>197</v>
      </c>
      <c r="D180" s="707"/>
      <c r="E180" s="710" t="s">
        <v>274</v>
      </c>
      <c r="F180" s="711"/>
      <c r="G180" s="711"/>
      <c r="H180" s="711"/>
      <c r="I180" s="711"/>
      <c r="J180" s="711"/>
      <c r="K180" s="712"/>
      <c r="L180" s="711"/>
      <c r="M180" s="711"/>
      <c r="N180" s="711"/>
      <c r="O180" s="613" t="s">
        <v>199</v>
      </c>
      <c r="P180" s="614"/>
      <c r="Q180" s="614"/>
      <c r="R180" s="614"/>
      <c r="S180" s="614"/>
      <c r="T180" s="614"/>
      <c r="U180" s="614"/>
      <c r="V180" s="614"/>
      <c r="W180" s="614"/>
      <c r="X180" s="614"/>
      <c r="Y180" s="614"/>
      <c r="Z180" s="614"/>
      <c r="AA180" s="614"/>
      <c r="AB180" s="614"/>
      <c r="AC180" s="614"/>
      <c r="AD180" s="614"/>
      <c r="AE180" s="614"/>
      <c r="AF180" s="614"/>
      <c r="AG180" s="614"/>
      <c r="AH180" s="614"/>
      <c r="AI180" s="614"/>
      <c r="AJ180" s="614"/>
      <c r="AK180" s="615"/>
      <c r="AL180" s="186"/>
    </row>
    <row r="181" spans="1:38" ht="36" customHeight="1" thickBot="1" x14ac:dyDescent="0.3">
      <c r="A181" s="701"/>
      <c r="B181" s="702"/>
      <c r="C181" s="708"/>
      <c r="D181" s="709"/>
      <c r="E181" s="713"/>
      <c r="F181" s="714"/>
      <c r="G181" s="714"/>
      <c r="H181" s="714"/>
      <c r="I181" s="714"/>
      <c r="J181" s="714"/>
      <c r="K181" s="715"/>
      <c r="L181" s="714"/>
      <c r="M181" s="714"/>
      <c r="N181" s="714"/>
      <c r="O181" s="716"/>
      <c r="P181" s="717"/>
      <c r="Q181" s="717"/>
      <c r="R181" s="717"/>
      <c r="S181" s="717"/>
      <c r="T181" s="717"/>
      <c r="U181" s="717"/>
      <c r="V181" s="717"/>
      <c r="W181" s="717"/>
      <c r="X181" s="717"/>
      <c r="Y181" s="717"/>
      <c r="Z181" s="717"/>
      <c r="AA181" s="717"/>
      <c r="AB181" s="717"/>
      <c r="AC181" s="717"/>
      <c r="AD181" s="717"/>
      <c r="AE181" s="717"/>
      <c r="AF181" s="717"/>
      <c r="AG181" s="717"/>
      <c r="AH181" s="717"/>
      <c r="AI181" s="717"/>
      <c r="AJ181" s="717"/>
      <c r="AK181" s="718"/>
      <c r="AL181" s="186"/>
    </row>
    <row r="182" spans="1:38" s="180" customFormat="1" ht="84" customHeight="1" thickBot="1" x14ac:dyDescent="0.35">
      <c r="A182" s="701"/>
      <c r="B182" s="703"/>
      <c r="C182" s="719" t="s">
        <v>200</v>
      </c>
      <c r="D182" s="721" t="s">
        <v>201</v>
      </c>
      <c r="E182" s="723" t="s">
        <v>0</v>
      </c>
      <c r="F182" s="724"/>
      <c r="G182" s="724"/>
      <c r="H182" s="725"/>
      <c r="I182" s="726" t="s">
        <v>1</v>
      </c>
      <c r="J182" s="727"/>
      <c r="K182" s="728"/>
      <c r="L182" s="729"/>
      <c r="M182" s="578" t="s">
        <v>2</v>
      </c>
      <c r="N182" s="579"/>
      <c r="O182" s="580" t="s">
        <v>202</v>
      </c>
      <c r="P182" s="581"/>
      <c r="Q182" s="581"/>
      <c r="R182" s="582"/>
      <c r="S182" s="583" t="s">
        <v>2</v>
      </c>
      <c r="T182" s="584"/>
      <c r="U182" s="585" t="s">
        <v>203</v>
      </c>
      <c r="V182" s="586"/>
      <c r="W182" s="586"/>
      <c r="X182" s="586"/>
      <c r="Y182" s="586"/>
      <c r="Z182" s="587"/>
      <c r="AA182" s="588" t="s">
        <v>2</v>
      </c>
      <c r="AB182" s="589"/>
      <c r="AC182" s="590" t="s">
        <v>5</v>
      </c>
      <c r="AD182" s="591"/>
      <c r="AE182" s="591"/>
      <c r="AF182" s="592"/>
      <c r="AG182" s="593" t="s">
        <v>2</v>
      </c>
      <c r="AH182" s="594"/>
      <c r="AI182" s="595" t="s">
        <v>204</v>
      </c>
      <c r="AJ182" s="596"/>
      <c r="AK182" s="597"/>
      <c r="AL182" s="187"/>
    </row>
    <row r="183" spans="1:38" ht="113.25" thickBot="1" x14ac:dyDescent="0.3">
      <c r="A183" s="704"/>
      <c r="B183" s="705"/>
      <c r="C183" s="720"/>
      <c r="D183" s="722"/>
      <c r="E183" s="41" t="s">
        <v>15</v>
      </c>
      <c r="F183" s="42" t="s">
        <v>205</v>
      </c>
      <c r="G183" s="41" t="s">
        <v>206</v>
      </c>
      <c r="H183" s="42" t="s">
        <v>14</v>
      </c>
      <c r="I183" s="43" t="s">
        <v>15</v>
      </c>
      <c r="J183" s="44" t="s">
        <v>207</v>
      </c>
      <c r="K183" s="43" t="s">
        <v>17</v>
      </c>
      <c r="L183" s="44" t="s">
        <v>208</v>
      </c>
      <c r="M183" s="45" t="s">
        <v>19</v>
      </c>
      <c r="N183" s="46" t="s">
        <v>20</v>
      </c>
      <c r="O183" s="47" t="s">
        <v>209</v>
      </c>
      <c r="P183" s="48" t="s">
        <v>210</v>
      </c>
      <c r="Q183" s="47" t="s">
        <v>211</v>
      </c>
      <c r="R183" s="48" t="s">
        <v>212</v>
      </c>
      <c r="S183" s="49" t="s">
        <v>213</v>
      </c>
      <c r="T183" s="50" t="s">
        <v>214</v>
      </c>
      <c r="U183" s="51" t="s">
        <v>209</v>
      </c>
      <c r="V183" s="52" t="s">
        <v>215</v>
      </c>
      <c r="W183" s="53" t="s">
        <v>216</v>
      </c>
      <c r="X183" s="54" t="s">
        <v>211</v>
      </c>
      <c r="Y183" s="52" t="s">
        <v>217</v>
      </c>
      <c r="Z183" s="53" t="s">
        <v>218</v>
      </c>
      <c r="AA183" s="55" t="s">
        <v>219</v>
      </c>
      <c r="AB183" s="56" t="s">
        <v>220</v>
      </c>
      <c r="AC183" s="57" t="s">
        <v>209</v>
      </c>
      <c r="AD183" s="58" t="s">
        <v>210</v>
      </c>
      <c r="AE183" s="57" t="s">
        <v>211</v>
      </c>
      <c r="AF183" s="58" t="s">
        <v>212</v>
      </c>
      <c r="AG183" s="59" t="s">
        <v>221</v>
      </c>
      <c r="AH183" s="60" t="s">
        <v>222</v>
      </c>
      <c r="AI183" s="61" t="s">
        <v>223</v>
      </c>
      <c r="AJ183" s="63" t="s">
        <v>224</v>
      </c>
      <c r="AK183" s="188" t="s">
        <v>275</v>
      </c>
      <c r="AL183" s="189"/>
    </row>
    <row r="184" spans="1:38" ht="15.75" thickBot="1" x14ac:dyDescent="0.3">
      <c r="A184" s="598" t="s">
        <v>227</v>
      </c>
      <c r="B184" s="599"/>
      <c r="C184" s="190" t="s">
        <v>228</v>
      </c>
      <c r="D184" s="191" t="s">
        <v>229</v>
      </c>
      <c r="E184" s="192" t="s">
        <v>230</v>
      </c>
      <c r="F184" s="193" t="s">
        <v>231</v>
      </c>
      <c r="G184" s="192" t="s">
        <v>232</v>
      </c>
      <c r="H184" s="193" t="s">
        <v>233</v>
      </c>
      <c r="I184" s="194" t="s">
        <v>234</v>
      </c>
      <c r="J184" s="193" t="s">
        <v>235</v>
      </c>
      <c r="K184" s="194" t="s">
        <v>236</v>
      </c>
      <c r="L184" s="193" t="s">
        <v>237</v>
      </c>
      <c r="M184" s="194" t="s">
        <v>238</v>
      </c>
      <c r="N184" s="193" t="s">
        <v>239</v>
      </c>
      <c r="O184" s="192" t="s">
        <v>240</v>
      </c>
      <c r="P184" s="193" t="s">
        <v>241</v>
      </c>
      <c r="Q184" s="192" t="s">
        <v>242</v>
      </c>
      <c r="R184" s="193" t="s">
        <v>243</v>
      </c>
      <c r="S184" s="194" t="s">
        <v>244</v>
      </c>
      <c r="T184" s="193" t="s">
        <v>245</v>
      </c>
      <c r="U184" s="192" t="s">
        <v>246</v>
      </c>
      <c r="V184" s="195" t="s">
        <v>247</v>
      </c>
      <c r="W184" s="196" t="s">
        <v>248</v>
      </c>
      <c r="X184" s="197" t="s">
        <v>249</v>
      </c>
      <c r="Y184" s="198" t="s">
        <v>250</v>
      </c>
      <c r="Z184" s="193" t="s">
        <v>251</v>
      </c>
      <c r="AA184" s="194" t="s">
        <v>252</v>
      </c>
      <c r="AB184" s="199" t="s">
        <v>253</v>
      </c>
      <c r="AC184" s="192" t="s">
        <v>254</v>
      </c>
      <c r="AD184" s="199" t="s">
        <v>255</v>
      </c>
      <c r="AE184" s="192" t="s">
        <v>256</v>
      </c>
      <c r="AF184" s="199" t="s">
        <v>257</v>
      </c>
      <c r="AG184" s="194" t="s">
        <v>258</v>
      </c>
      <c r="AH184" s="199" t="s">
        <v>259</v>
      </c>
      <c r="AI184" s="190" t="s">
        <v>260</v>
      </c>
      <c r="AJ184" s="199" t="s">
        <v>261</v>
      </c>
      <c r="AK184" s="200" t="s">
        <v>262</v>
      </c>
      <c r="AL184" s="201"/>
    </row>
    <row r="185" spans="1:38" ht="37.5" x14ac:dyDescent="0.25">
      <c r="A185" s="202">
        <v>1</v>
      </c>
      <c r="B185" s="203" t="s">
        <v>276</v>
      </c>
      <c r="C185" s="748">
        <f>N202</f>
        <v>3098532.45</v>
      </c>
      <c r="D185" s="749">
        <f>C185-AH202</f>
        <v>613672.45000000019</v>
      </c>
      <c r="E185" s="81">
        <v>3</v>
      </c>
      <c r="F185" s="82">
        <v>50911.54</v>
      </c>
      <c r="G185" s="83">
        <v>2</v>
      </c>
      <c r="H185" s="84">
        <v>18510</v>
      </c>
      <c r="I185" s="339">
        <v>1</v>
      </c>
      <c r="J185" s="86">
        <v>20440</v>
      </c>
      <c r="K185" s="339">
        <v>2</v>
      </c>
      <c r="L185" s="86">
        <v>18510</v>
      </c>
      <c r="M185" s="87">
        <f t="shared" ref="M185:N188" si="42">SUM(I185,K185)</f>
        <v>3</v>
      </c>
      <c r="N185" s="88">
        <f t="shared" si="42"/>
        <v>38950</v>
      </c>
      <c r="O185" s="89">
        <v>0</v>
      </c>
      <c r="P185" s="90">
        <v>0</v>
      </c>
      <c r="Q185" s="89">
        <v>0</v>
      </c>
      <c r="R185" s="90">
        <v>0</v>
      </c>
      <c r="S185" s="91">
        <f t="shared" ref="S185:T188" si="43">SUM(O185,Q185)</f>
        <v>0</v>
      </c>
      <c r="T185" s="92">
        <f t="shared" si="43"/>
        <v>0</v>
      </c>
      <c r="U185" s="93">
        <v>0</v>
      </c>
      <c r="V185" s="94">
        <v>0</v>
      </c>
      <c r="W185" s="95">
        <v>0</v>
      </c>
      <c r="X185" s="96">
        <v>0</v>
      </c>
      <c r="Y185" s="94">
        <v>0</v>
      </c>
      <c r="Z185" s="95">
        <v>0</v>
      </c>
      <c r="AA185" s="97">
        <f>SUM(U185,X185)</f>
        <v>0</v>
      </c>
      <c r="AB185" s="98">
        <f>SUM(W185,Z185)</f>
        <v>0</v>
      </c>
      <c r="AC185" s="99">
        <v>1</v>
      </c>
      <c r="AD185" s="100">
        <v>20440</v>
      </c>
      <c r="AE185" s="99">
        <v>2</v>
      </c>
      <c r="AF185" s="100">
        <v>18510</v>
      </c>
      <c r="AG185" s="101">
        <f>SUM(AC185,AE185)</f>
        <v>3</v>
      </c>
      <c r="AH185" s="102">
        <f>SUM(AD185,AF185,AB185)</f>
        <v>38950</v>
      </c>
      <c r="AI185" s="103">
        <f>IFERROR(AD185/C185,0)</f>
        <v>6.5966712725567872E-3</v>
      </c>
      <c r="AJ185" s="134">
        <f>IFERROR(AF185/C185,0)</f>
        <v>5.9737957561167383E-3</v>
      </c>
      <c r="AK185" s="222">
        <f>IFERROR(AH185/C185,0)</f>
        <v>1.2570467028673525E-2</v>
      </c>
      <c r="AL185" s="223"/>
    </row>
    <row r="186" spans="1:38" ht="75" x14ac:dyDescent="0.25">
      <c r="A186" s="224">
        <v>2</v>
      </c>
      <c r="B186" s="203" t="s">
        <v>277</v>
      </c>
      <c r="C186" s="748"/>
      <c r="D186" s="749"/>
      <c r="E186" s="81">
        <v>12</v>
      </c>
      <c r="F186" s="82">
        <v>838175.32</v>
      </c>
      <c r="G186" s="83">
        <v>16</v>
      </c>
      <c r="H186" s="84">
        <v>773118</v>
      </c>
      <c r="I186" s="339">
        <v>8</v>
      </c>
      <c r="J186" s="86">
        <v>572525.89</v>
      </c>
      <c r="K186" s="339">
        <v>16</v>
      </c>
      <c r="L186" s="86">
        <v>773118</v>
      </c>
      <c r="M186" s="87">
        <f t="shared" si="42"/>
        <v>24</v>
      </c>
      <c r="N186" s="88">
        <f t="shared" si="42"/>
        <v>1345643.8900000001</v>
      </c>
      <c r="O186" s="89">
        <v>0</v>
      </c>
      <c r="P186" s="90">
        <v>0</v>
      </c>
      <c r="Q186" s="89">
        <v>0</v>
      </c>
      <c r="R186" s="90">
        <v>0</v>
      </c>
      <c r="S186" s="91">
        <f t="shared" si="43"/>
        <v>0</v>
      </c>
      <c r="T186" s="92">
        <f t="shared" si="43"/>
        <v>0</v>
      </c>
      <c r="U186" s="93">
        <v>0</v>
      </c>
      <c r="V186" s="94">
        <v>0</v>
      </c>
      <c r="W186" s="95">
        <v>0</v>
      </c>
      <c r="X186" s="96">
        <v>0</v>
      </c>
      <c r="Y186" s="94">
        <v>0</v>
      </c>
      <c r="Z186" s="95">
        <v>0</v>
      </c>
      <c r="AA186" s="97">
        <f>SUM(U186,X186)</f>
        <v>0</v>
      </c>
      <c r="AB186" s="98">
        <f>SUM(W186,Z186)</f>
        <v>0</v>
      </c>
      <c r="AC186" s="99">
        <v>8</v>
      </c>
      <c r="AD186" s="100">
        <v>474616.83999999997</v>
      </c>
      <c r="AE186" s="99">
        <v>15</v>
      </c>
      <c r="AF186" s="100">
        <v>650670.21</v>
      </c>
      <c r="AG186" s="101">
        <f>SUM(AC186,AE186)</f>
        <v>23</v>
      </c>
      <c r="AH186" s="102">
        <f>SUM(AD186,AF186,AB186)</f>
        <v>1125287.0499999998</v>
      </c>
      <c r="AI186" s="103">
        <f>IFERROR(AD186/C185,0)</f>
        <v>0.15317471985810571</v>
      </c>
      <c r="AJ186" s="134">
        <f>IFERROR(AF186/C185,0)</f>
        <v>0.20999302750565027</v>
      </c>
      <c r="AK186" s="222">
        <f>IFERROR(AH186/C185,0)</f>
        <v>0.36316774736375596</v>
      </c>
      <c r="AL186" s="223"/>
    </row>
    <row r="187" spans="1:38" ht="37.5" x14ac:dyDescent="0.25">
      <c r="A187" s="224">
        <v>3</v>
      </c>
      <c r="B187" s="203" t="s">
        <v>278</v>
      </c>
      <c r="C187" s="748"/>
      <c r="D187" s="749"/>
      <c r="E187" s="81">
        <v>1</v>
      </c>
      <c r="F187" s="82">
        <v>19200</v>
      </c>
      <c r="G187" s="83">
        <v>2</v>
      </c>
      <c r="H187" s="84">
        <v>100000</v>
      </c>
      <c r="I187" s="339">
        <v>1</v>
      </c>
      <c r="J187" s="86">
        <v>19200</v>
      </c>
      <c r="K187" s="339">
        <v>2</v>
      </c>
      <c r="L187" s="86">
        <v>100000</v>
      </c>
      <c r="M187" s="87">
        <f t="shared" si="42"/>
        <v>3</v>
      </c>
      <c r="N187" s="88">
        <f t="shared" si="42"/>
        <v>119200</v>
      </c>
      <c r="O187" s="89">
        <v>0</v>
      </c>
      <c r="P187" s="90">
        <v>0</v>
      </c>
      <c r="Q187" s="89">
        <v>0</v>
      </c>
      <c r="R187" s="90">
        <v>0</v>
      </c>
      <c r="S187" s="91">
        <f t="shared" si="43"/>
        <v>0</v>
      </c>
      <c r="T187" s="92">
        <f t="shared" si="43"/>
        <v>0</v>
      </c>
      <c r="U187" s="93">
        <v>0</v>
      </c>
      <c r="V187" s="94">
        <v>0</v>
      </c>
      <c r="W187" s="95">
        <v>0</v>
      </c>
      <c r="X187" s="96">
        <v>0</v>
      </c>
      <c r="Y187" s="94">
        <v>0</v>
      </c>
      <c r="Z187" s="95">
        <v>0</v>
      </c>
      <c r="AA187" s="97">
        <f>SUM(U187,X187)</f>
        <v>0</v>
      </c>
      <c r="AB187" s="98">
        <f>SUM(W187,Z187)</f>
        <v>0</v>
      </c>
      <c r="AC187" s="99">
        <v>1</v>
      </c>
      <c r="AD187" s="100">
        <v>19200</v>
      </c>
      <c r="AE187" s="99">
        <v>2</v>
      </c>
      <c r="AF187" s="100">
        <v>94966</v>
      </c>
      <c r="AG187" s="101">
        <f>SUM(AC187,AE187)</f>
        <v>3</v>
      </c>
      <c r="AH187" s="102">
        <f>SUM(AD187,AF187,AB187)</f>
        <v>114166</v>
      </c>
      <c r="AI187" s="103">
        <f>IFERROR(AD187/C185,0)</f>
        <v>6.196481821579761E-3</v>
      </c>
      <c r="AJ187" s="134">
        <f>IFERROR(AF187/C185,0)</f>
        <v>3.0648702743132476E-2</v>
      </c>
      <c r="AK187" s="222">
        <f>IFERROR(AH187/C185,0)</f>
        <v>3.6845184564712238E-2</v>
      </c>
      <c r="AL187" s="223"/>
    </row>
    <row r="188" spans="1:38" ht="37.5" x14ac:dyDescent="0.25">
      <c r="A188" s="224">
        <v>4</v>
      </c>
      <c r="B188" s="203" t="s">
        <v>279</v>
      </c>
      <c r="C188" s="748"/>
      <c r="D188" s="749"/>
      <c r="E188" s="81">
        <v>42</v>
      </c>
      <c r="F188" s="82">
        <v>2539533.7800000003</v>
      </c>
      <c r="G188" s="83">
        <v>19</v>
      </c>
      <c r="H188" s="84">
        <v>639339.61</v>
      </c>
      <c r="I188" s="339">
        <v>19</v>
      </c>
      <c r="J188" s="86">
        <v>694978.45</v>
      </c>
      <c r="K188" s="339">
        <v>18</v>
      </c>
      <c r="L188" s="86">
        <v>639339.61</v>
      </c>
      <c r="M188" s="87">
        <f t="shared" si="42"/>
        <v>37</v>
      </c>
      <c r="N188" s="88">
        <f t="shared" si="42"/>
        <v>1334318.06</v>
      </c>
      <c r="O188" s="89">
        <v>0</v>
      </c>
      <c r="P188" s="90">
        <v>0</v>
      </c>
      <c r="Q188" s="89">
        <v>0</v>
      </c>
      <c r="R188" s="90">
        <v>0</v>
      </c>
      <c r="S188" s="91">
        <f t="shared" si="43"/>
        <v>0</v>
      </c>
      <c r="T188" s="92">
        <f t="shared" si="43"/>
        <v>0</v>
      </c>
      <c r="U188" s="93">
        <v>0</v>
      </c>
      <c r="V188" s="94">
        <v>0</v>
      </c>
      <c r="W188" s="95">
        <v>0</v>
      </c>
      <c r="X188" s="96">
        <v>1</v>
      </c>
      <c r="Y188" s="94">
        <v>9690</v>
      </c>
      <c r="Z188" s="95">
        <v>19037</v>
      </c>
      <c r="AA188" s="97">
        <f>SUM(U188,X188)</f>
        <v>1</v>
      </c>
      <c r="AB188" s="98">
        <f>SUM(W188,Z188)</f>
        <v>19037</v>
      </c>
      <c r="AC188" s="99">
        <v>17</v>
      </c>
      <c r="AD188" s="100">
        <v>537446.80000000005</v>
      </c>
      <c r="AE188" s="99">
        <v>14</v>
      </c>
      <c r="AF188" s="100">
        <v>408491.65</v>
      </c>
      <c r="AG188" s="101">
        <f>SUM(AC188,AE188)</f>
        <v>31</v>
      </c>
      <c r="AH188" s="102">
        <f>SUM(AD188,AF188,AB188)</f>
        <v>964975.45000000007</v>
      </c>
      <c r="AI188" s="103">
        <f>IFERROR(AD188/C185,0)</f>
        <v>0.17345204824303195</v>
      </c>
      <c r="AJ188" s="134">
        <f>IFERROR(AF188/C185,0)</f>
        <v>0.13183391059854804</v>
      </c>
      <c r="AK188" s="222">
        <f>IFERROR(AH188/C185,0)</f>
        <v>0.31142983511436195</v>
      </c>
      <c r="AL188" s="223"/>
    </row>
    <row r="189" spans="1:38" ht="37.5" x14ac:dyDescent="0.25">
      <c r="A189" s="224">
        <v>5</v>
      </c>
      <c r="B189" s="203" t="s">
        <v>280</v>
      </c>
      <c r="C189" s="748"/>
      <c r="D189" s="749"/>
      <c r="E189" s="81"/>
      <c r="F189" s="82"/>
      <c r="G189" s="83"/>
      <c r="H189" s="84"/>
      <c r="I189" s="339"/>
      <c r="J189" s="86"/>
      <c r="K189" s="339"/>
      <c r="L189" s="86"/>
      <c r="M189" s="87"/>
      <c r="N189" s="88"/>
      <c r="O189" s="89"/>
      <c r="P189" s="90"/>
      <c r="Q189" s="89"/>
      <c r="R189" s="90"/>
      <c r="S189" s="91"/>
      <c r="T189" s="92"/>
      <c r="U189" s="93"/>
      <c r="V189" s="94"/>
      <c r="W189" s="95"/>
      <c r="X189" s="96"/>
      <c r="Y189" s="94"/>
      <c r="Z189" s="95"/>
      <c r="AA189" s="97"/>
      <c r="AB189" s="98"/>
      <c r="AC189" s="99"/>
      <c r="AD189" s="100"/>
      <c r="AE189" s="99"/>
      <c r="AF189" s="100"/>
      <c r="AG189" s="101"/>
      <c r="AH189" s="102"/>
      <c r="AI189" s="103"/>
      <c r="AJ189" s="134"/>
      <c r="AK189" s="222"/>
      <c r="AL189" s="223"/>
    </row>
    <row r="190" spans="1:38" ht="37.5" x14ac:dyDescent="0.25">
      <c r="A190" s="224">
        <v>6</v>
      </c>
      <c r="B190" s="203" t="s">
        <v>281</v>
      </c>
      <c r="C190" s="748"/>
      <c r="D190" s="749"/>
      <c r="E190" s="81">
        <v>1</v>
      </c>
      <c r="F190" s="82">
        <v>29305</v>
      </c>
      <c r="G190" s="83">
        <v>5</v>
      </c>
      <c r="H190" s="84">
        <v>176800</v>
      </c>
      <c r="I190" s="339">
        <v>1</v>
      </c>
      <c r="J190" s="340">
        <v>29305</v>
      </c>
      <c r="K190" s="339">
        <v>5</v>
      </c>
      <c r="L190" s="86">
        <v>164800</v>
      </c>
      <c r="M190" s="87">
        <f>SUM(I190,K190)</f>
        <v>6</v>
      </c>
      <c r="N190" s="88">
        <f>SUM(J190,L190)</f>
        <v>194105</v>
      </c>
      <c r="O190" s="89">
        <v>0</v>
      </c>
      <c r="P190" s="90">
        <v>0</v>
      </c>
      <c r="Q190" s="89">
        <v>0</v>
      </c>
      <c r="R190" s="90">
        <v>0</v>
      </c>
      <c r="S190" s="91">
        <f>SUM(O190,Q190)</f>
        <v>0</v>
      </c>
      <c r="T190" s="92">
        <f>SUM(P190,R190)</f>
        <v>0</v>
      </c>
      <c r="U190" s="93">
        <v>0</v>
      </c>
      <c r="V190" s="94">
        <v>0</v>
      </c>
      <c r="W190" s="95">
        <v>0</v>
      </c>
      <c r="X190" s="96">
        <v>0</v>
      </c>
      <c r="Y190" s="94">
        <v>0</v>
      </c>
      <c r="Z190" s="95">
        <v>0</v>
      </c>
      <c r="AA190" s="97">
        <f>SUM(U190,X190)</f>
        <v>0</v>
      </c>
      <c r="AB190" s="98">
        <f>SUM(W190,Z190)</f>
        <v>0</v>
      </c>
      <c r="AC190" s="99">
        <v>1</v>
      </c>
      <c r="AD190" s="100">
        <v>29300</v>
      </c>
      <c r="AE190" s="99">
        <v>6</v>
      </c>
      <c r="AF190" s="100">
        <v>145866</v>
      </c>
      <c r="AG190" s="101">
        <f>SUM(AC190,AE190)</f>
        <v>7</v>
      </c>
      <c r="AH190" s="102">
        <f>SUM(AD190,AF190,AB190)</f>
        <v>175166</v>
      </c>
      <c r="AI190" s="103">
        <f>IFERROR(AD190/C185,0)</f>
        <v>9.4560894464732811E-3</v>
      </c>
      <c r="AJ190" s="134">
        <f>IFERROR(AF190/C185,0)</f>
        <v>4.7075834238882987E-2</v>
      </c>
      <c r="AK190" s="222">
        <f>IFERROR(AH190/C185,0)</f>
        <v>5.653192368535627E-2</v>
      </c>
      <c r="AL190" s="223"/>
    </row>
    <row r="191" spans="1:38" ht="37.5" x14ac:dyDescent="0.3">
      <c r="A191" s="306">
        <v>7</v>
      </c>
      <c r="B191" s="225" t="s">
        <v>282</v>
      </c>
      <c r="C191" s="748"/>
      <c r="D191" s="749"/>
      <c r="E191" s="81"/>
      <c r="F191" s="82"/>
      <c r="G191" s="83"/>
      <c r="H191" s="84"/>
      <c r="I191" s="339"/>
      <c r="J191" s="340"/>
      <c r="K191" s="339"/>
      <c r="L191" s="340"/>
      <c r="M191" s="87"/>
      <c r="N191" s="88"/>
      <c r="O191" s="89"/>
      <c r="P191" s="90"/>
      <c r="Q191" s="89"/>
      <c r="R191" s="90"/>
      <c r="S191" s="91"/>
      <c r="T191" s="92"/>
      <c r="U191" s="93"/>
      <c r="V191" s="94"/>
      <c r="W191" s="95"/>
      <c r="X191" s="96"/>
      <c r="Y191" s="94"/>
      <c r="Z191" s="95"/>
      <c r="AA191" s="97"/>
      <c r="AB191" s="98"/>
      <c r="AC191" s="99"/>
      <c r="AD191" s="100"/>
      <c r="AE191" s="99"/>
      <c r="AF191" s="100"/>
      <c r="AG191" s="101"/>
      <c r="AH191" s="102"/>
      <c r="AI191" s="103"/>
      <c r="AJ191" s="134"/>
      <c r="AK191" s="222"/>
      <c r="AL191" s="223"/>
    </row>
    <row r="192" spans="1:38" ht="38.25" customHeight="1" x14ac:dyDescent="0.25">
      <c r="A192" s="229">
        <v>8</v>
      </c>
      <c r="B192" s="226" t="s">
        <v>283</v>
      </c>
      <c r="C192" s="748"/>
      <c r="D192" s="749"/>
      <c r="E192" s="81"/>
      <c r="F192" s="82"/>
      <c r="G192" s="83"/>
      <c r="H192" s="84"/>
      <c r="I192" s="339"/>
      <c r="J192" s="340"/>
      <c r="K192" s="339"/>
      <c r="L192" s="340"/>
      <c r="M192" s="87"/>
      <c r="N192" s="88"/>
      <c r="O192" s="89"/>
      <c r="P192" s="90"/>
      <c r="Q192" s="89"/>
      <c r="R192" s="90"/>
      <c r="S192" s="91"/>
      <c r="T192" s="92"/>
      <c r="U192" s="93"/>
      <c r="V192" s="94"/>
      <c r="W192" s="95"/>
      <c r="X192" s="96"/>
      <c r="Y192" s="94"/>
      <c r="Z192" s="95"/>
      <c r="AA192" s="97"/>
      <c r="AB192" s="98"/>
      <c r="AC192" s="99"/>
      <c r="AD192" s="100"/>
      <c r="AE192" s="99"/>
      <c r="AF192" s="100"/>
      <c r="AG192" s="101"/>
      <c r="AH192" s="102"/>
      <c r="AI192" s="103"/>
      <c r="AJ192" s="134"/>
      <c r="AK192" s="222"/>
      <c r="AL192" s="223"/>
    </row>
    <row r="193" spans="1:38" ht="38.25" customHeight="1" x14ac:dyDescent="0.25">
      <c r="A193" s="229" t="s">
        <v>332</v>
      </c>
      <c r="B193" s="226" t="s">
        <v>143</v>
      </c>
      <c r="C193" s="748"/>
      <c r="D193" s="749"/>
      <c r="E193" s="81">
        <v>3</v>
      </c>
      <c r="F193" s="82">
        <v>81529.34</v>
      </c>
      <c r="G193" s="83">
        <v>0</v>
      </c>
      <c r="H193" s="84">
        <v>0</v>
      </c>
      <c r="I193" s="339">
        <v>0</v>
      </c>
      <c r="J193" s="340">
        <v>0</v>
      </c>
      <c r="K193" s="339">
        <v>0</v>
      </c>
      <c r="L193" s="340">
        <v>0</v>
      </c>
      <c r="M193" s="87">
        <f t="shared" ref="M193:M201" si="44">SUM(I193,K193)</f>
        <v>0</v>
      </c>
      <c r="N193" s="88">
        <f t="shared" ref="N193:N201" si="45">SUM(J193,L193)</f>
        <v>0</v>
      </c>
      <c r="O193" s="89">
        <v>0</v>
      </c>
      <c r="P193" s="90">
        <v>0</v>
      </c>
      <c r="Q193" s="89">
        <v>0</v>
      </c>
      <c r="R193" s="90">
        <v>0</v>
      </c>
      <c r="S193" s="91">
        <f t="shared" ref="S193:S201" si="46">SUM(O193,Q193)</f>
        <v>0</v>
      </c>
      <c r="T193" s="92">
        <f t="shared" ref="T193:T201" si="47">SUM(P193,R193)</f>
        <v>0</v>
      </c>
      <c r="U193" s="93">
        <v>0</v>
      </c>
      <c r="V193" s="94">
        <v>0</v>
      </c>
      <c r="W193" s="95">
        <v>0</v>
      </c>
      <c r="X193" s="96">
        <v>0</v>
      </c>
      <c r="Y193" s="94">
        <v>0</v>
      </c>
      <c r="Z193" s="95">
        <v>0</v>
      </c>
      <c r="AA193" s="97">
        <f t="shared" ref="AA193:AA201" si="48">SUM(U193,X193)</f>
        <v>0</v>
      </c>
      <c r="AB193" s="98">
        <f t="shared" ref="AB193:AB201" si="49">SUM(W193,Z193)</f>
        <v>0</v>
      </c>
      <c r="AC193" s="99">
        <v>0</v>
      </c>
      <c r="AD193" s="100">
        <v>0</v>
      </c>
      <c r="AE193" s="99">
        <v>0</v>
      </c>
      <c r="AF193" s="100">
        <v>0</v>
      </c>
      <c r="AG193" s="101">
        <f t="shared" ref="AG193:AG201" si="50">SUM(AC193,AE193)</f>
        <v>0</v>
      </c>
      <c r="AH193" s="102">
        <f t="shared" ref="AH193:AH201" si="51">SUM(AD193,AF193,AB193)</f>
        <v>0</v>
      </c>
      <c r="AI193" s="103">
        <f>IFERROR(AD193/C185,0)</f>
        <v>0</v>
      </c>
      <c r="AJ193" s="134">
        <f>IFERROR(AF193/C185,0)</f>
        <v>0</v>
      </c>
      <c r="AK193" s="222">
        <f>IFERROR(AH193/C185,0)</f>
        <v>0</v>
      </c>
      <c r="AL193" s="223"/>
    </row>
    <row r="194" spans="1:38" ht="38.25" customHeight="1" x14ac:dyDescent="0.25">
      <c r="A194" s="229" t="s">
        <v>333</v>
      </c>
      <c r="B194" s="226" t="s">
        <v>144</v>
      </c>
      <c r="C194" s="748"/>
      <c r="D194" s="749"/>
      <c r="E194" s="81">
        <v>11</v>
      </c>
      <c r="F194" s="82">
        <v>274816.20999999996</v>
      </c>
      <c r="G194" s="83">
        <v>0</v>
      </c>
      <c r="H194" s="84">
        <v>0</v>
      </c>
      <c r="I194" s="339">
        <v>0</v>
      </c>
      <c r="J194" s="340">
        <v>0</v>
      </c>
      <c r="K194" s="339">
        <v>0</v>
      </c>
      <c r="L194" s="340">
        <v>0</v>
      </c>
      <c r="M194" s="87">
        <f t="shared" si="44"/>
        <v>0</v>
      </c>
      <c r="N194" s="88">
        <f t="shared" si="45"/>
        <v>0</v>
      </c>
      <c r="O194" s="89">
        <v>0</v>
      </c>
      <c r="P194" s="90">
        <v>0</v>
      </c>
      <c r="Q194" s="89">
        <v>0</v>
      </c>
      <c r="R194" s="90">
        <v>0</v>
      </c>
      <c r="S194" s="91">
        <f t="shared" si="46"/>
        <v>0</v>
      </c>
      <c r="T194" s="92">
        <f t="shared" si="47"/>
        <v>0</v>
      </c>
      <c r="U194" s="93">
        <v>0</v>
      </c>
      <c r="V194" s="94">
        <v>0</v>
      </c>
      <c r="W194" s="95">
        <v>0</v>
      </c>
      <c r="X194" s="96">
        <v>0</v>
      </c>
      <c r="Y194" s="94">
        <v>0</v>
      </c>
      <c r="Z194" s="95">
        <v>0</v>
      </c>
      <c r="AA194" s="97">
        <f t="shared" si="48"/>
        <v>0</v>
      </c>
      <c r="AB194" s="98">
        <f t="shared" si="49"/>
        <v>0</v>
      </c>
      <c r="AC194" s="99">
        <v>0</v>
      </c>
      <c r="AD194" s="100">
        <v>0</v>
      </c>
      <c r="AE194" s="99">
        <v>0</v>
      </c>
      <c r="AF194" s="100">
        <v>0</v>
      </c>
      <c r="AG194" s="101">
        <f t="shared" si="50"/>
        <v>0</v>
      </c>
      <c r="AH194" s="102">
        <f t="shared" si="51"/>
        <v>0</v>
      </c>
      <c r="AI194" s="103">
        <f>IFERROR(AD194/C185,0)</f>
        <v>0</v>
      </c>
      <c r="AJ194" s="134">
        <f>IFERROR(AF194/C185,0)</f>
        <v>0</v>
      </c>
      <c r="AK194" s="222">
        <f>IFERROR(AH194/C185,0)</f>
        <v>0</v>
      </c>
      <c r="AL194" s="223"/>
    </row>
    <row r="195" spans="1:38" ht="38.25" customHeight="1" x14ac:dyDescent="0.25">
      <c r="A195" s="229" t="s">
        <v>334</v>
      </c>
      <c r="B195" s="226" t="s">
        <v>145</v>
      </c>
      <c r="C195" s="748"/>
      <c r="D195" s="749"/>
      <c r="E195" s="81">
        <v>4</v>
      </c>
      <c r="F195" s="82">
        <v>357934.03</v>
      </c>
      <c r="G195" s="83">
        <v>0</v>
      </c>
      <c r="H195" s="84">
        <v>0</v>
      </c>
      <c r="I195" s="339">
        <v>1</v>
      </c>
      <c r="J195" s="340">
        <v>20232</v>
      </c>
      <c r="K195" s="339">
        <v>0</v>
      </c>
      <c r="L195" s="340">
        <v>0</v>
      </c>
      <c r="M195" s="87">
        <f t="shared" si="44"/>
        <v>1</v>
      </c>
      <c r="N195" s="88">
        <f t="shared" si="45"/>
        <v>20232</v>
      </c>
      <c r="O195" s="89">
        <v>0</v>
      </c>
      <c r="P195" s="90">
        <v>0</v>
      </c>
      <c r="Q195" s="89">
        <v>0</v>
      </c>
      <c r="R195" s="90">
        <v>0</v>
      </c>
      <c r="S195" s="91">
        <f t="shared" si="46"/>
        <v>0</v>
      </c>
      <c r="T195" s="92">
        <f t="shared" si="47"/>
        <v>0</v>
      </c>
      <c r="U195" s="93">
        <v>0</v>
      </c>
      <c r="V195" s="94">
        <v>0</v>
      </c>
      <c r="W195" s="95">
        <v>0</v>
      </c>
      <c r="X195" s="96">
        <v>0</v>
      </c>
      <c r="Y195" s="94">
        <v>0</v>
      </c>
      <c r="Z195" s="95">
        <v>0</v>
      </c>
      <c r="AA195" s="97">
        <f t="shared" si="48"/>
        <v>0</v>
      </c>
      <c r="AB195" s="98">
        <f t="shared" si="49"/>
        <v>0</v>
      </c>
      <c r="AC195" s="99">
        <v>1</v>
      </c>
      <c r="AD195" s="100">
        <v>20232</v>
      </c>
      <c r="AE195" s="99">
        <v>0</v>
      </c>
      <c r="AF195" s="100">
        <v>0</v>
      </c>
      <c r="AG195" s="101">
        <f t="shared" si="50"/>
        <v>1</v>
      </c>
      <c r="AH195" s="102">
        <f t="shared" si="51"/>
        <v>20232</v>
      </c>
      <c r="AI195" s="103">
        <f>IFERROR(AD195/C185,0)</f>
        <v>6.5295427194896729E-3</v>
      </c>
      <c r="AJ195" s="134">
        <f>IFERROR(AF195/C185,0)</f>
        <v>0</v>
      </c>
      <c r="AK195" s="222">
        <f>IFERROR(AH195/C185,0)</f>
        <v>6.5295427194896729E-3</v>
      </c>
      <c r="AL195" s="223"/>
    </row>
    <row r="196" spans="1:38" ht="38.25" customHeight="1" x14ac:dyDescent="0.25">
      <c r="A196" s="229" t="s">
        <v>335</v>
      </c>
      <c r="B196" s="226" t="s">
        <v>146</v>
      </c>
      <c r="C196" s="748"/>
      <c r="D196" s="749"/>
      <c r="E196" s="81">
        <v>1</v>
      </c>
      <c r="F196" s="82">
        <v>96182</v>
      </c>
      <c r="G196" s="83">
        <v>0</v>
      </c>
      <c r="H196" s="84">
        <v>0</v>
      </c>
      <c r="I196" s="339">
        <v>0</v>
      </c>
      <c r="J196" s="340">
        <v>0</v>
      </c>
      <c r="K196" s="339">
        <v>0</v>
      </c>
      <c r="L196" s="340">
        <v>0</v>
      </c>
      <c r="M196" s="87">
        <f t="shared" si="44"/>
        <v>0</v>
      </c>
      <c r="N196" s="88">
        <f t="shared" si="45"/>
        <v>0</v>
      </c>
      <c r="O196" s="89">
        <v>0</v>
      </c>
      <c r="P196" s="90">
        <v>0</v>
      </c>
      <c r="Q196" s="89">
        <v>0</v>
      </c>
      <c r="R196" s="90">
        <v>0</v>
      </c>
      <c r="S196" s="91">
        <f t="shared" si="46"/>
        <v>0</v>
      </c>
      <c r="T196" s="92">
        <f t="shared" si="47"/>
        <v>0</v>
      </c>
      <c r="U196" s="93">
        <v>0</v>
      </c>
      <c r="V196" s="94">
        <v>0</v>
      </c>
      <c r="W196" s="95">
        <v>0</v>
      </c>
      <c r="X196" s="96">
        <v>0</v>
      </c>
      <c r="Y196" s="94">
        <v>0</v>
      </c>
      <c r="Z196" s="95">
        <v>0</v>
      </c>
      <c r="AA196" s="97">
        <f t="shared" si="48"/>
        <v>0</v>
      </c>
      <c r="AB196" s="98">
        <f t="shared" si="49"/>
        <v>0</v>
      </c>
      <c r="AC196" s="99">
        <v>0</v>
      </c>
      <c r="AD196" s="100">
        <v>0</v>
      </c>
      <c r="AE196" s="99">
        <v>0</v>
      </c>
      <c r="AF196" s="100">
        <v>0</v>
      </c>
      <c r="AG196" s="101">
        <f t="shared" si="50"/>
        <v>0</v>
      </c>
      <c r="AH196" s="102">
        <f t="shared" si="51"/>
        <v>0</v>
      </c>
      <c r="AI196" s="103">
        <f>IFERROR(AD196/C185,0)</f>
        <v>0</v>
      </c>
      <c r="AJ196" s="134">
        <f>IFERROR(AF196/C185,0)</f>
        <v>0</v>
      </c>
      <c r="AK196" s="222">
        <f>IFERROR(AH196/C185,0)</f>
        <v>0</v>
      </c>
      <c r="AL196" s="223"/>
    </row>
    <row r="197" spans="1:38" ht="38.25" customHeight="1" x14ac:dyDescent="0.25">
      <c r="A197" s="229" t="s">
        <v>336</v>
      </c>
      <c r="B197" s="226" t="s">
        <v>147</v>
      </c>
      <c r="C197" s="748"/>
      <c r="D197" s="749"/>
      <c r="E197" s="81">
        <v>1</v>
      </c>
      <c r="F197" s="82">
        <v>236430.6</v>
      </c>
      <c r="G197" s="83">
        <v>0</v>
      </c>
      <c r="H197" s="84">
        <v>0</v>
      </c>
      <c r="I197" s="339">
        <v>0</v>
      </c>
      <c r="J197" s="340">
        <v>0</v>
      </c>
      <c r="K197" s="339">
        <v>0</v>
      </c>
      <c r="L197" s="340">
        <v>0</v>
      </c>
      <c r="M197" s="87">
        <f t="shared" si="44"/>
        <v>0</v>
      </c>
      <c r="N197" s="88">
        <f t="shared" si="45"/>
        <v>0</v>
      </c>
      <c r="O197" s="89">
        <v>0</v>
      </c>
      <c r="P197" s="90">
        <v>0</v>
      </c>
      <c r="Q197" s="89">
        <v>0</v>
      </c>
      <c r="R197" s="90">
        <v>0</v>
      </c>
      <c r="S197" s="91">
        <f t="shared" si="46"/>
        <v>0</v>
      </c>
      <c r="T197" s="92">
        <f t="shared" si="47"/>
        <v>0</v>
      </c>
      <c r="U197" s="93">
        <v>0</v>
      </c>
      <c r="V197" s="94">
        <v>0</v>
      </c>
      <c r="W197" s="95">
        <v>0</v>
      </c>
      <c r="X197" s="96">
        <v>0</v>
      </c>
      <c r="Y197" s="94">
        <v>0</v>
      </c>
      <c r="Z197" s="95">
        <v>0</v>
      </c>
      <c r="AA197" s="97">
        <f t="shared" si="48"/>
        <v>0</v>
      </c>
      <c r="AB197" s="98">
        <f t="shared" si="49"/>
        <v>0</v>
      </c>
      <c r="AC197" s="99">
        <v>0</v>
      </c>
      <c r="AD197" s="100">
        <v>0</v>
      </c>
      <c r="AE197" s="99">
        <v>0</v>
      </c>
      <c r="AF197" s="100">
        <v>0</v>
      </c>
      <c r="AG197" s="101">
        <f t="shared" si="50"/>
        <v>0</v>
      </c>
      <c r="AH197" s="102">
        <f t="shared" si="51"/>
        <v>0</v>
      </c>
      <c r="AI197" s="103">
        <f>IFERROR(AD197/C185,0)</f>
        <v>0</v>
      </c>
      <c r="AJ197" s="134">
        <f>IFERROR(AF197/C185,0)</f>
        <v>0</v>
      </c>
      <c r="AK197" s="222">
        <f>IFERROR(AH197/C185,0)</f>
        <v>0</v>
      </c>
      <c r="AL197" s="223"/>
    </row>
    <row r="198" spans="1:38" ht="38.25" customHeight="1" x14ac:dyDescent="0.25">
      <c r="A198" s="229" t="s">
        <v>337</v>
      </c>
      <c r="B198" s="226" t="s">
        <v>148</v>
      </c>
      <c r="C198" s="748"/>
      <c r="D198" s="749"/>
      <c r="E198" s="81">
        <v>1</v>
      </c>
      <c r="F198" s="82">
        <v>228868</v>
      </c>
      <c r="G198" s="83">
        <v>0</v>
      </c>
      <c r="H198" s="84">
        <v>0</v>
      </c>
      <c r="I198" s="339">
        <v>0</v>
      </c>
      <c r="J198" s="340">
        <v>0</v>
      </c>
      <c r="K198" s="339">
        <v>0</v>
      </c>
      <c r="L198" s="340">
        <v>0</v>
      </c>
      <c r="M198" s="87">
        <f t="shared" si="44"/>
        <v>0</v>
      </c>
      <c r="N198" s="88">
        <f t="shared" si="45"/>
        <v>0</v>
      </c>
      <c r="O198" s="89">
        <v>0</v>
      </c>
      <c r="P198" s="90">
        <v>0</v>
      </c>
      <c r="Q198" s="89">
        <v>0</v>
      </c>
      <c r="R198" s="90">
        <v>0</v>
      </c>
      <c r="S198" s="91">
        <f t="shared" si="46"/>
        <v>0</v>
      </c>
      <c r="T198" s="92">
        <f t="shared" si="47"/>
        <v>0</v>
      </c>
      <c r="U198" s="93">
        <v>0</v>
      </c>
      <c r="V198" s="94">
        <v>0</v>
      </c>
      <c r="W198" s="95">
        <v>0</v>
      </c>
      <c r="X198" s="96">
        <v>0</v>
      </c>
      <c r="Y198" s="94">
        <v>0</v>
      </c>
      <c r="Z198" s="95">
        <v>0</v>
      </c>
      <c r="AA198" s="97">
        <f t="shared" si="48"/>
        <v>0</v>
      </c>
      <c r="AB198" s="98">
        <f t="shared" si="49"/>
        <v>0</v>
      </c>
      <c r="AC198" s="99">
        <v>0</v>
      </c>
      <c r="AD198" s="100">
        <v>0</v>
      </c>
      <c r="AE198" s="99">
        <v>0</v>
      </c>
      <c r="AF198" s="100">
        <v>0</v>
      </c>
      <c r="AG198" s="101">
        <f t="shared" si="50"/>
        <v>0</v>
      </c>
      <c r="AH198" s="102">
        <f t="shared" si="51"/>
        <v>0</v>
      </c>
      <c r="AI198" s="103">
        <f>IFERROR(AD198/C185,0)</f>
        <v>0</v>
      </c>
      <c r="AJ198" s="134">
        <f>IFERROR(AF198/C185,0)</f>
        <v>0</v>
      </c>
      <c r="AK198" s="222">
        <f>IFERROR(AH198/C185,0)</f>
        <v>0</v>
      </c>
      <c r="AL198" s="223"/>
    </row>
    <row r="199" spans="1:38" ht="38.25" customHeight="1" x14ac:dyDescent="0.25">
      <c r="A199" s="229" t="s">
        <v>338</v>
      </c>
      <c r="B199" s="226" t="s">
        <v>149</v>
      </c>
      <c r="C199" s="748"/>
      <c r="D199" s="749"/>
      <c r="E199" s="81">
        <v>4</v>
      </c>
      <c r="F199" s="82">
        <v>478672.7</v>
      </c>
      <c r="G199" s="83">
        <v>0</v>
      </c>
      <c r="H199" s="84">
        <v>0</v>
      </c>
      <c r="I199" s="339">
        <v>1</v>
      </c>
      <c r="J199" s="340">
        <v>46083.5</v>
      </c>
      <c r="K199" s="339">
        <v>0</v>
      </c>
      <c r="L199" s="340">
        <v>0</v>
      </c>
      <c r="M199" s="87">
        <f t="shared" si="44"/>
        <v>1</v>
      </c>
      <c r="N199" s="88">
        <f t="shared" si="45"/>
        <v>46083.5</v>
      </c>
      <c r="O199" s="89">
        <v>0</v>
      </c>
      <c r="P199" s="90">
        <v>0</v>
      </c>
      <c r="Q199" s="89">
        <v>0</v>
      </c>
      <c r="R199" s="90">
        <v>0</v>
      </c>
      <c r="S199" s="91">
        <f t="shared" si="46"/>
        <v>0</v>
      </c>
      <c r="T199" s="92">
        <f t="shared" si="47"/>
        <v>0</v>
      </c>
      <c r="U199" s="93">
        <v>0</v>
      </c>
      <c r="V199" s="94">
        <v>0</v>
      </c>
      <c r="W199" s="95">
        <v>0</v>
      </c>
      <c r="X199" s="96">
        <v>0</v>
      </c>
      <c r="Y199" s="94">
        <v>0</v>
      </c>
      <c r="Z199" s="95">
        <v>0</v>
      </c>
      <c r="AA199" s="97">
        <f t="shared" si="48"/>
        <v>0</v>
      </c>
      <c r="AB199" s="98">
        <f t="shared" si="49"/>
        <v>0</v>
      </c>
      <c r="AC199" s="99">
        <v>1</v>
      </c>
      <c r="AD199" s="100">
        <v>46083.5</v>
      </c>
      <c r="AE199" s="99">
        <v>0</v>
      </c>
      <c r="AF199" s="100">
        <v>0</v>
      </c>
      <c r="AG199" s="101">
        <f t="shared" si="50"/>
        <v>1</v>
      </c>
      <c r="AH199" s="102">
        <f t="shared" si="51"/>
        <v>46083.5</v>
      </c>
      <c r="AI199" s="103">
        <f>IFERROR(AD199/C185,0)</f>
        <v>1.4872685938790152E-2</v>
      </c>
      <c r="AJ199" s="134">
        <f>IFERROR(AF199/C185,0)</f>
        <v>0</v>
      </c>
      <c r="AK199" s="222">
        <f>IFERROR(AH199/C185,0)</f>
        <v>1.4872685938790152E-2</v>
      </c>
      <c r="AL199" s="223"/>
    </row>
    <row r="200" spans="1:38" ht="38.25" customHeight="1" x14ac:dyDescent="0.25">
      <c r="A200" s="229" t="s">
        <v>339</v>
      </c>
      <c r="B200" s="226" t="s">
        <v>150</v>
      </c>
      <c r="C200" s="748"/>
      <c r="D200" s="749"/>
      <c r="E200" s="81">
        <v>1</v>
      </c>
      <c r="F200" s="82">
        <v>320000</v>
      </c>
      <c r="G200" s="83">
        <v>0</v>
      </c>
      <c r="H200" s="84">
        <v>0</v>
      </c>
      <c r="I200" s="339">
        <v>0</v>
      </c>
      <c r="J200" s="340">
        <v>0</v>
      </c>
      <c r="K200" s="339">
        <v>0</v>
      </c>
      <c r="L200" s="340">
        <v>0</v>
      </c>
      <c r="M200" s="87">
        <f t="shared" si="44"/>
        <v>0</v>
      </c>
      <c r="N200" s="88">
        <f t="shared" si="45"/>
        <v>0</v>
      </c>
      <c r="O200" s="89">
        <v>0</v>
      </c>
      <c r="P200" s="90">
        <v>0</v>
      </c>
      <c r="Q200" s="89">
        <v>0</v>
      </c>
      <c r="R200" s="90">
        <v>0</v>
      </c>
      <c r="S200" s="91">
        <f t="shared" si="46"/>
        <v>0</v>
      </c>
      <c r="T200" s="92">
        <f t="shared" si="47"/>
        <v>0</v>
      </c>
      <c r="U200" s="93">
        <v>0</v>
      </c>
      <c r="V200" s="94">
        <v>0</v>
      </c>
      <c r="W200" s="95">
        <v>0</v>
      </c>
      <c r="X200" s="96">
        <v>0</v>
      </c>
      <c r="Y200" s="94">
        <v>0</v>
      </c>
      <c r="Z200" s="95">
        <v>0</v>
      </c>
      <c r="AA200" s="97">
        <f t="shared" si="48"/>
        <v>0</v>
      </c>
      <c r="AB200" s="98">
        <f t="shared" si="49"/>
        <v>0</v>
      </c>
      <c r="AC200" s="99">
        <v>0</v>
      </c>
      <c r="AD200" s="100">
        <v>0</v>
      </c>
      <c r="AE200" s="99">
        <v>0</v>
      </c>
      <c r="AF200" s="100">
        <v>0</v>
      </c>
      <c r="AG200" s="101">
        <f t="shared" si="50"/>
        <v>0</v>
      </c>
      <c r="AH200" s="102">
        <f t="shared" si="51"/>
        <v>0</v>
      </c>
      <c r="AI200" s="103">
        <f>IFERROR(AD200/C185,0)</f>
        <v>0</v>
      </c>
      <c r="AJ200" s="134">
        <f>IFERROR(AF200/C185,0)</f>
        <v>0</v>
      </c>
      <c r="AK200" s="222">
        <f>IFERROR(AH200/C185,0)</f>
        <v>0</v>
      </c>
      <c r="AL200" s="223"/>
    </row>
    <row r="201" spans="1:38" ht="38.25" customHeight="1" x14ac:dyDescent="0.25">
      <c r="A201" s="229" t="s">
        <v>342</v>
      </c>
      <c r="B201" s="226" t="s">
        <v>151</v>
      </c>
      <c r="C201" s="748"/>
      <c r="D201" s="749"/>
      <c r="E201" s="81">
        <v>3</v>
      </c>
      <c r="F201" s="82">
        <v>45428.45</v>
      </c>
      <c r="G201" s="83">
        <v>0</v>
      </c>
      <c r="H201" s="84">
        <v>0</v>
      </c>
      <c r="I201" s="339">
        <v>0</v>
      </c>
      <c r="J201" s="340">
        <v>0</v>
      </c>
      <c r="K201" s="339">
        <v>0</v>
      </c>
      <c r="L201" s="340">
        <v>0</v>
      </c>
      <c r="M201" s="87">
        <f t="shared" si="44"/>
        <v>0</v>
      </c>
      <c r="N201" s="88">
        <f t="shared" si="45"/>
        <v>0</v>
      </c>
      <c r="O201" s="89">
        <v>0</v>
      </c>
      <c r="P201" s="90">
        <v>0</v>
      </c>
      <c r="Q201" s="89">
        <v>0</v>
      </c>
      <c r="R201" s="90">
        <v>0</v>
      </c>
      <c r="S201" s="91">
        <f t="shared" si="46"/>
        <v>0</v>
      </c>
      <c r="T201" s="92">
        <f t="shared" si="47"/>
        <v>0</v>
      </c>
      <c r="U201" s="93">
        <v>0</v>
      </c>
      <c r="V201" s="94">
        <v>0</v>
      </c>
      <c r="W201" s="95">
        <v>0</v>
      </c>
      <c r="X201" s="96">
        <v>0</v>
      </c>
      <c r="Y201" s="94">
        <v>0</v>
      </c>
      <c r="Z201" s="95">
        <v>0</v>
      </c>
      <c r="AA201" s="97">
        <f t="shared" si="48"/>
        <v>0</v>
      </c>
      <c r="AB201" s="98">
        <f t="shared" si="49"/>
        <v>0</v>
      </c>
      <c r="AC201" s="99">
        <v>0</v>
      </c>
      <c r="AD201" s="100">
        <v>0</v>
      </c>
      <c r="AE201" s="99">
        <v>0</v>
      </c>
      <c r="AF201" s="100">
        <v>0</v>
      </c>
      <c r="AG201" s="101">
        <f t="shared" si="50"/>
        <v>0</v>
      </c>
      <c r="AH201" s="102">
        <f t="shared" si="51"/>
        <v>0</v>
      </c>
      <c r="AI201" s="103">
        <f>IFERROR(AD201/C185,0)</f>
        <v>0</v>
      </c>
      <c r="AJ201" s="134">
        <f>IFERROR(AF201/C185,0)</f>
        <v>0</v>
      </c>
      <c r="AK201" s="222">
        <f>IFERROR(AH201/C185,0)</f>
        <v>0</v>
      </c>
      <c r="AL201" s="223"/>
    </row>
    <row r="202" spans="1:38" ht="24" thickBot="1" x14ac:dyDescent="0.3">
      <c r="A202" s="616" t="s">
        <v>266</v>
      </c>
      <c r="B202" s="618"/>
      <c r="C202" s="231">
        <f>C185</f>
        <v>3098532.45</v>
      </c>
      <c r="D202" s="231">
        <f>D185</f>
        <v>613672.45000000019</v>
      </c>
      <c r="E202" s="167">
        <f t="shared" ref="E202:AH202" si="52">SUM(E185:E201)</f>
        <v>88</v>
      </c>
      <c r="F202" s="168">
        <f t="shared" si="52"/>
        <v>5596986.9699999997</v>
      </c>
      <c r="G202" s="167">
        <f t="shared" si="52"/>
        <v>44</v>
      </c>
      <c r="H202" s="232">
        <f t="shared" si="52"/>
        <v>1707767.6099999999</v>
      </c>
      <c r="I202" s="233">
        <f t="shared" si="52"/>
        <v>32</v>
      </c>
      <c r="J202" s="168">
        <f t="shared" si="52"/>
        <v>1402764.8399999999</v>
      </c>
      <c r="K202" s="233">
        <f t="shared" si="52"/>
        <v>43</v>
      </c>
      <c r="L202" s="168">
        <f t="shared" si="52"/>
        <v>1695767.6099999999</v>
      </c>
      <c r="M202" s="233">
        <f t="shared" si="52"/>
        <v>75</v>
      </c>
      <c r="N202" s="168">
        <f t="shared" si="52"/>
        <v>3098532.45</v>
      </c>
      <c r="O202" s="172">
        <f t="shared" si="52"/>
        <v>0</v>
      </c>
      <c r="P202" s="168">
        <f t="shared" si="52"/>
        <v>0</v>
      </c>
      <c r="Q202" s="172">
        <f t="shared" si="52"/>
        <v>0</v>
      </c>
      <c r="R202" s="234">
        <f t="shared" si="52"/>
        <v>0</v>
      </c>
      <c r="S202" s="173">
        <f t="shared" si="52"/>
        <v>0</v>
      </c>
      <c r="T202" s="234">
        <f t="shared" si="52"/>
        <v>0</v>
      </c>
      <c r="U202" s="235">
        <f t="shared" si="52"/>
        <v>0</v>
      </c>
      <c r="V202" s="234">
        <f t="shared" si="52"/>
        <v>0</v>
      </c>
      <c r="W202" s="232">
        <f t="shared" si="52"/>
        <v>0</v>
      </c>
      <c r="X202" s="173">
        <f t="shared" si="52"/>
        <v>1</v>
      </c>
      <c r="Y202" s="234">
        <f t="shared" si="52"/>
        <v>9690</v>
      </c>
      <c r="Z202" s="234">
        <f t="shared" si="52"/>
        <v>19037</v>
      </c>
      <c r="AA202" s="236">
        <f t="shared" si="52"/>
        <v>1</v>
      </c>
      <c r="AB202" s="168">
        <f t="shared" si="52"/>
        <v>19037</v>
      </c>
      <c r="AC202" s="171">
        <f t="shared" si="52"/>
        <v>30</v>
      </c>
      <c r="AD202" s="168">
        <f t="shared" si="52"/>
        <v>1147319.1400000001</v>
      </c>
      <c r="AE202" s="172">
        <f t="shared" si="52"/>
        <v>39</v>
      </c>
      <c r="AF202" s="168">
        <f t="shared" si="52"/>
        <v>1318503.8599999999</v>
      </c>
      <c r="AG202" s="173">
        <f t="shared" si="52"/>
        <v>69</v>
      </c>
      <c r="AH202" s="232">
        <f t="shared" si="52"/>
        <v>2484860</v>
      </c>
      <c r="AI202" s="237">
        <f>AD202/C152</f>
        <v>0.37027823930002735</v>
      </c>
      <c r="AJ202" s="238">
        <f>AF202/C152</f>
        <v>0.42552527084233049</v>
      </c>
      <c r="AK202" s="239">
        <f>AH202/C152</f>
        <v>0.80194738641513985</v>
      </c>
      <c r="AL202" s="223"/>
    </row>
    <row r="203" spans="1:38" ht="15.75" thickBot="1" x14ac:dyDescent="0.3">
      <c r="E203" s="240"/>
      <c r="F203" s="241"/>
      <c r="G203" s="240"/>
      <c r="H203" s="241"/>
      <c r="I203" s="242"/>
      <c r="J203" s="240"/>
      <c r="K203" s="242"/>
      <c r="L203" s="241"/>
      <c r="M203" s="240"/>
      <c r="N203" s="240"/>
      <c r="O203" s="240"/>
      <c r="P203" s="240"/>
      <c r="Q203" s="240"/>
      <c r="R203" s="240"/>
      <c r="S203" s="240"/>
      <c r="T203" s="240"/>
      <c r="U203" s="240"/>
      <c r="V203" s="240"/>
      <c r="W203" s="240"/>
      <c r="X203" s="240"/>
      <c r="Y203" s="240"/>
      <c r="Z203" s="240"/>
      <c r="AA203" s="240"/>
      <c r="AB203" s="240"/>
      <c r="AC203" s="240"/>
      <c r="AD203" s="240"/>
      <c r="AE203" s="240"/>
      <c r="AF203" s="240"/>
      <c r="AG203" s="240"/>
      <c r="AH203" s="240"/>
      <c r="AJ203" s="243"/>
      <c r="AK203" s="243"/>
      <c r="AL203" s="243"/>
    </row>
    <row r="204" spans="1:38" ht="19.5" customHeight="1" thickTop="1" x14ac:dyDescent="0.3">
      <c r="A204" s="754" t="s">
        <v>343</v>
      </c>
      <c r="B204" s="684"/>
      <c r="C204" s="684"/>
      <c r="D204" s="684"/>
      <c r="E204" s="684"/>
      <c r="F204" s="684"/>
      <c r="G204" s="684"/>
      <c r="H204" s="684"/>
      <c r="I204" s="684"/>
      <c r="J204" s="684"/>
      <c r="K204" s="684"/>
      <c r="L204" s="684"/>
      <c r="M204" s="684"/>
      <c r="N204" s="684"/>
      <c r="O204" s="684"/>
      <c r="P204" s="684"/>
      <c r="Q204" s="686"/>
      <c r="AD204" s="180"/>
    </row>
    <row r="205" spans="1:38" ht="15" customHeight="1" x14ac:dyDescent="0.25">
      <c r="A205" s="687"/>
      <c r="B205" s="688"/>
      <c r="C205" s="688"/>
      <c r="D205" s="688"/>
      <c r="E205" s="688"/>
      <c r="F205" s="688"/>
      <c r="G205" s="688"/>
      <c r="H205" s="688"/>
      <c r="I205" s="688"/>
      <c r="J205" s="688"/>
      <c r="K205" s="688"/>
      <c r="L205" s="688"/>
      <c r="M205" s="688"/>
      <c r="N205" s="688"/>
      <c r="O205" s="688"/>
      <c r="P205" s="688"/>
      <c r="Q205" s="690"/>
    </row>
    <row r="206" spans="1:38" ht="15" customHeight="1" x14ac:dyDescent="0.25">
      <c r="A206" s="687"/>
      <c r="B206" s="688"/>
      <c r="C206" s="688"/>
      <c r="D206" s="688"/>
      <c r="E206" s="688"/>
      <c r="F206" s="688"/>
      <c r="G206" s="688"/>
      <c r="H206" s="688"/>
      <c r="I206" s="688"/>
      <c r="J206" s="688"/>
      <c r="K206" s="688"/>
      <c r="L206" s="688"/>
      <c r="M206" s="688"/>
      <c r="N206" s="688"/>
      <c r="O206" s="688"/>
      <c r="P206" s="688"/>
      <c r="Q206" s="690"/>
    </row>
    <row r="207" spans="1:38" ht="15" customHeight="1" x14ac:dyDescent="0.25">
      <c r="A207" s="687"/>
      <c r="B207" s="688"/>
      <c r="C207" s="688"/>
      <c r="D207" s="688"/>
      <c r="E207" s="688"/>
      <c r="F207" s="688"/>
      <c r="G207" s="688"/>
      <c r="H207" s="688"/>
      <c r="I207" s="688"/>
      <c r="J207" s="688"/>
      <c r="K207" s="688"/>
      <c r="L207" s="688"/>
      <c r="M207" s="688"/>
      <c r="N207" s="688"/>
      <c r="O207" s="688"/>
      <c r="P207" s="688"/>
      <c r="Q207" s="690"/>
    </row>
    <row r="208" spans="1:38" ht="15" customHeight="1" x14ac:dyDescent="0.25">
      <c r="A208" s="687"/>
      <c r="B208" s="688"/>
      <c r="C208" s="688"/>
      <c r="D208" s="688"/>
      <c r="E208" s="688"/>
      <c r="F208" s="688"/>
      <c r="G208" s="688"/>
      <c r="H208" s="688"/>
      <c r="I208" s="688"/>
      <c r="J208" s="688"/>
      <c r="K208" s="688"/>
      <c r="L208" s="688"/>
      <c r="M208" s="688"/>
      <c r="N208" s="688"/>
      <c r="O208" s="688"/>
      <c r="P208" s="688"/>
      <c r="Q208" s="690"/>
    </row>
    <row r="209" spans="1:38" ht="15" customHeight="1" x14ac:dyDescent="0.25">
      <c r="A209" s="687"/>
      <c r="B209" s="688"/>
      <c r="C209" s="688"/>
      <c r="D209" s="688"/>
      <c r="E209" s="688"/>
      <c r="F209" s="688"/>
      <c r="G209" s="688"/>
      <c r="H209" s="688"/>
      <c r="I209" s="688"/>
      <c r="J209" s="688"/>
      <c r="K209" s="688"/>
      <c r="L209" s="688"/>
      <c r="M209" s="688"/>
      <c r="N209" s="688"/>
      <c r="O209" s="688"/>
      <c r="P209" s="688"/>
      <c r="Q209" s="690"/>
    </row>
    <row r="210" spans="1:38" ht="15" customHeight="1" x14ac:dyDescent="0.25">
      <c r="A210" s="687"/>
      <c r="B210" s="688"/>
      <c r="C210" s="688"/>
      <c r="D210" s="688"/>
      <c r="E210" s="688"/>
      <c r="F210" s="688"/>
      <c r="G210" s="688"/>
      <c r="H210" s="688"/>
      <c r="I210" s="688"/>
      <c r="J210" s="688"/>
      <c r="K210" s="688"/>
      <c r="L210" s="688"/>
      <c r="M210" s="688"/>
      <c r="N210" s="688"/>
      <c r="O210" s="688"/>
      <c r="P210" s="688"/>
      <c r="Q210" s="690"/>
    </row>
    <row r="211" spans="1:38" ht="15" customHeight="1" x14ac:dyDescent="0.25">
      <c r="A211" s="687"/>
      <c r="B211" s="688"/>
      <c r="C211" s="688"/>
      <c r="D211" s="688"/>
      <c r="E211" s="688"/>
      <c r="F211" s="688"/>
      <c r="G211" s="688"/>
      <c r="H211" s="688"/>
      <c r="I211" s="688"/>
      <c r="J211" s="688"/>
      <c r="K211" s="688"/>
      <c r="L211" s="688"/>
      <c r="M211" s="688"/>
      <c r="N211" s="688"/>
      <c r="O211" s="688"/>
      <c r="P211" s="688"/>
      <c r="Q211" s="690"/>
    </row>
    <row r="212" spans="1:38" ht="15.75" customHeight="1" thickBot="1" x14ac:dyDescent="0.3">
      <c r="A212" s="691"/>
      <c r="B212" s="692"/>
      <c r="C212" s="692"/>
      <c r="D212" s="692"/>
      <c r="E212" s="692"/>
      <c r="F212" s="692"/>
      <c r="G212" s="692"/>
      <c r="H212" s="692"/>
      <c r="I212" s="692"/>
      <c r="J212" s="692"/>
      <c r="K212" s="692"/>
      <c r="L212" s="692"/>
      <c r="M212" s="692"/>
      <c r="N212" s="692"/>
      <c r="O212" s="692"/>
      <c r="P212" s="692"/>
      <c r="Q212" s="694"/>
    </row>
    <row r="213" spans="1:38" ht="15.75" thickTop="1" x14ac:dyDescent="0.25"/>
    <row r="214" spans="1:38" x14ac:dyDescent="0.25">
      <c r="B214" s="244"/>
      <c r="C214" s="244"/>
    </row>
    <row r="217" spans="1:38" ht="23.25" x14ac:dyDescent="0.35">
      <c r="A217" s="245"/>
      <c r="B217" s="730" t="s">
        <v>288</v>
      </c>
      <c r="C217" s="730"/>
      <c r="D217" s="730"/>
      <c r="E217" s="730"/>
      <c r="F217" s="730"/>
      <c r="G217" s="730"/>
      <c r="H217" s="730"/>
      <c r="I217" s="730"/>
      <c r="J217" s="730"/>
      <c r="K217" s="731"/>
      <c r="L217" s="730"/>
      <c r="M217" s="730"/>
      <c r="N217" s="730"/>
      <c r="S217" s="4"/>
      <c r="X217" s="4"/>
      <c r="AA217" s="4"/>
      <c r="AG217" s="4"/>
    </row>
    <row r="218" spans="1:38" ht="21.75" thickBot="1" x14ac:dyDescent="0.4">
      <c r="B218" s="37"/>
      <c r="C218" s="37"/>
      <c r="D218" s="37"/>
      <c r="E218" s="37"/>
      <c r="F218" s="38"/>
      <c r="G218" s="37"/>
      <c r="H218" s="38"/>
      <c r="I218" s="39"/>
      <c r="J218" s="38"/>
      <c r="K218" s="39"/>
      <c r="L218" s="38"/>
    </row>
    <row r="219" spans="1:38" ht="27" customHeight="1" thickBot="1" x14ac:dyDescent="0.3">
      <c r="A219" s="732" t="s">
        <v>330</v>
      </c>
      <c r="B219" s="733"/>
      <c r="C219" s="733"/>
      <c r="D219" s="733"/>
      <c r="E219" s="733"/>
      <c r="F219" s="733"/>
      <c r="G219" s="733"/>
      <c r="H219" s="733"/>
      <c r="I219" s="733"/>
      <c r="J219" s="733"/>
      <c r="K219" s="734"/>
      <c r="L219" s="733"/>
      <c r="M219" s="733"/>
      <c r="N219" s="733"/>
      <c r="O219" s="733"/>
      <c r="P219" s="733"/>
      <c r="Q219" s="733"/>
      <c r="R219" s="733"/>
      <c r="S219" s="733"/>
      <c r="T219" s="733"/>
      <c r="U219" s="733"/>
      <c r="V219" s="733"/>
      <c r="W219" s="733"/>
      <c r="X219" s="733"/>
      <c r="Y219" s="733"/>
      <c r="Z219" s="733"/>
      <c r="AA219" s="733"/>
      <c r="AB219" s="733"/>
      <c r="AC219" s="733"/>
      <c r="AD219" s="733"/>
      <c r="AE219" s="733"/>
      <c r="AF219" s="733"/>
      <c r="AG219" s="733"/>
      <c r="AH219" s="733"/>
      <c r="AI219" s="733"/>
      <c r="AJ219" s="733"/>
      <c r="AK219" s="733"/>
      <c r="AL219" s="40"/>
    </row>
    <row r="220" spans="1:38" ht="33.75" customHeight="1" x14ac:dyDescent="0.25">
      <c r="A220" s="735" t="s">
        <v>8</v>
      </c>
      <c r="B220" s="736"/>
      <c r="C220" s="706" t="s">
        <v>197</v>
      </c>
      <c r="D220" s="707"/>
      <c r="E220" s="710" t="s">
        <v>198</v>
      </c>
      <c r="F220" s="711"/>
      <c r="G220" s="711"/>
      <c r="H220" s="711"/>
      <c r="I220" s="711"/>
      <c r="J220" s="711"/>
      <c r="K220" s="712"/>
      <c r="L220" s="711"/>
      <c r="M220" s="711"/>
      <c r="N220" s="743"/>
      <c r="O220" s="613" t="s">
        <v>199</v>
      </c>
      <c r="P220" s="614"/>
      <c r="Q220" s="614"/>
      <c r="R220" s="614"/>
      <c r="S220" s="614"/>
      <c r="T220" s="614"/>
      <c r="U220" s="614"/>
      <c r="V220" s="614"/>
      <c r="W220" s="614"/>
      <c r="X220" s="614"/>
      <c r="Y220" s="614"/>
      <c r="Z220" s="614"/>
      <c r="AA220" s="614"/>
      <c r="AB220" s="614"/>
      <c r="AC220" s="614"/>
      <c r="AD220" s="614"/>
      <c r="AE220" s="614"/>
      <c r="AF220" s="614"/>
      <c r="AG220" s="614"/>
      <c r="AH220" s="614"/>
      <c r="AI220" s="614"/>
      <c r="AJ220" s="614"/>
      <c r="AK220" s="614"/>
      <c r="AL220" s="615"/>
    </row>
    <row r="221" spans="1:38" ht="51" customHeight="1" thickBot="1" x14ac:dyDescent="0.3">
      <c r="A221" s="737"/>
      <c r="B221" s="738"/>
      <c r="C221" s="741"/>
      <c r="D221" s="742"/>
      <c r="E221" s="744"/>
      <c r="F221" s="745"/>
      <c r="G221" s="745"/>
      <c r="H221" s="745"/>
      <c r="I221" s="745"/>
      <c r="J221" s="745"/>
      <c r="K221" s="746"/>
      <c r="L221" s="745"/>
      <c r="M221" s="745"/>
      <c r="N221" s="747"/>
      <c r="O221" s="616"/>
      <c r="P221" s="617"/>
      <c r="Q221" s="617"/>
      <c r="R221" s="617"/>
      <c r="S221" s="617"/>
      <c r="T221" s="617"/>
      <c r="U221" s="617"/>
      <c r="V221" s="617"/>
      <c r="W221" s="617"/>
      <c r="X221" s="617"/>
      <c r="Y221" s="617"/>
      <c r="Z221" s="617"/>
      <c r="AA221" s="617"/>
      <c r="AB221" s="617"/>
      <c r="AC221" s="617"/>
      <c r="AD221" s="617"/>
      <c r="AE221" s="617"/>
      <c r="AF221" s="617"/>
      <c r="AG221" s="617"/>
      <c r="AH221" s="617"/>
      <c r="AI221" s="617"/>
      <c r="AJ221" s="617"/>
      <c r="AK221" s="617"/>
      <c r="AL221" s="618"/>
    </row>
    <row r="222" spans="1:38" ht="75" customHeight="1" x14ac:dyDescent="0.25">
      <c r="A222" s="737"/>
      <c r="B222" s="738"/>
      <c r="C222" s="619" t="s">
        <v>200</v>
      </c>
      <c r="D222" s="621" t="s">
        <v>201</v>
      </c>
      <c r="E222" s="623" t="s">
        <v>0</v>
      </c>
      <c r="F222" s="624"/>
      <c r="G222" s="624"/>
      <c r="H222" s="625"/>
      <c r="I222" s="629" t="s">
        <v>1</v>
      </c>
      <c r="J222" s="630"/>
      <c r="K222" s="631"/>
      <c r="L222" s="632"/>
      <c r="M222" s="637" t="s">
        <v>2</v>
      </c>
      <c r="N222" s="638"/>
      <c r="O222" s="641" t="s">
        <v>202</v>
      </c>
      <c r="P222" s="642"/>
      <c r="Q222" s="642"/>
      <c r="R222" s="642"/>
      <c r="S222" s="645" t="s">
        <v>2</v>
      </c>
      <c r="T222" s="646"/>
      <c r="U222" s="649" t="s">
        <v>203</v>
      </c>
      <c r="V222" s="650"/>
      <c r="W222" s="650"/>
      <c r="X222" s="650"/>
      <c r="Y222" s="650"/>
      <c r="Z222" s="651"/>
      <c r="AA222" s="655" t="s">
        <v>2</v>
      </c>
      <c r="AB222" s="656"/>
      <c r="AC222" s="659" t="s">
        <v>5</v>
      </c>
      <c r="AD222" s="660"/>
      <c r="AE222" s="660"/>
      <c r="AF222" s="661"/>
      <c r="AG222" s="665" t="s">
        <v>2</v>
      </c>
      <c r="AH222" s="666"/>
      <c r="AI222" s="669" t="s">
        <v>204</v>
      </c>
      <c r="AJ222" s="670"/>
      <c r="AK222" s="670"/>
      <c r="AL222" s="671"/>
    </row>
    <row r="223" spans="1:38" ht="75" customHeight="1" thickBot="1" x14ac:dyDescent="0.3">
      <c r="A223" s="737"/>
      <c r="B223" s="738"/>
      <c r="C223" s="619"/>
      <c r="D223" s="621"/>
      <c r="E223" s="626"/>
      <c r="F223" s="627"/>
      <c r="G223" s="627"/>
      <c r="H223" s="628"/>
      <c r="I223" s="633"/>
      <c r="J223" s="634"/>
      <c r="K223" s="635"/>
      <c r="L223" s="636"/>
      <c r="M223" s="639"/>
      <c r="N223" s="640"/>
      <c r="O223" s="643"/>
      <c r="P223" s="644"/>
      <c r="Q223" s="644"/>
      <c r="R223" s="644"/>
      <c r="S223" s="647"/>
      <c r="T223" s="648"/>
      <c r="U223" s="652"/>
      <c r="V223" s="653"/>
      <c r="W223" s="653"/>
      <c r="X223" s="653"/>
      <c r="Y223" s="653"/>
      <c r="Z223" s="654"/>
      <c r="AA223" s="657"/>
      <c r="AB223" s="658"/>
      <c r="AC223" s="662"/>
      <c r="AD223" s="663"/>
      <c r="AE223" s="663"/>
      <c r="AF223" s="664"/>
      <c r="AG223" s="667"/>
      <c r="AH223" s="668"/>
      <c r="AI223" s="672"/>
      <c r="AJ223" s="673"/>
      <c r="AK223" s="673"/>
      <c r="AL223" s="674"/>
    </row>
    <row r="224" spans="1:38" ht="139.5" customHeight="1" thickBot="1" x14ac:dyDescent="0.3">
      <c r="A224" s="739"/>
      <c r="B224" s="740"/>
      <c r="C224" s="620"/>
      <c r="D224" s="622"/>
      <c r="E224" s="41" t="s">
        <v>15</v>
      </c>
      <c r="F224" s="42" t="s">
        <v>205</v>
      </c>
      <c r="G224" s="41" t="s">
        <v>206</v>
      </c>
      <c r="H224" s="42" t="s">
        <v>14</v>
      </c>
      <c r="I224" s="43" t="s">
        <v>15</v>
      </c>
      <c r="J224" s="44" t="s">
        <v>207</v>
      </c>
      <c r="K224" s="43" t="s">
        <v>17</v>
      </c>
      <c r="L224" s="44" t="s">
        <v>208</v>
      </c>
      <c r="M224" s="45" t="s">
        <v>19</v>
      </c>
      <c r="N224" s="46" t="s">
        <v>20</v>
      </c>
      <c r="O224" s="47" t="s">
        <v>209</v>
      </c>
      <c r="P224" s="48" t="s">
        <v>210</v>
      </c>
      <c r="Q224" s="47" t="s">
        <v>211</v>
      </c>
      <c r="R224" s="48" t="s">
        <v>212</v>
      </c>
      <c r="S224" s="49" t="s">
        <v>213</v>
      </c>
      <c r="T224" s="50" t="s">
        <v>214</v>
      </c>
      <c r="U224" s="51" t="s">
        <v>209</v>
      </c>
      <c r="V224" s="52" t="s">
        <v>215</v>
      </c>
      <c r="W224" s="53" t="s">
        <v>216</v>
      </c>
      <c r="X224" s="54" t="s">
        <v>211</v>
      </c>
      <c r="Y224" s="52" t="s">
        <v>217</v>
      </c>
      <c r="Z224" s="53" t="s">
        <v>218</v>
      </c>
      <c r="AA224" s="55" t="s">
        <v>219</v>
      </c>
      <c r="AB224" s="56" t="s">
        <v>220</v>
      </c>
      <c r="AC224" s="57" t="s">
        <v>209</v>
      </c>
      <c r="AD224" s="58" t="s">
        <v>210</v>
      </c>
      <c r="AE224" s="57" t="s">
        <v>211</v>
      </c>
      <c r="AF224" s="58" t="s">
        <v>212</v>
      </c>
      <c r="AG224" s="59" t="s">
        <v>221</v>
      </c>
      <c r="AH224" s="60" t="s">
        <v>222</v>
      </c>
      <c r="AI224" s="61" t="s">
        <v>223</v>
      </c>
      <c r="AJ224" s="62" t="s">
        <v>224</v>
      </c>
      <c r="AK224" s="63" t="s">
        <v>225</v>
      </c>
      <c r="AL224" s="64" t="s">
        <v>226</v>
      </c>
    </row>
    <row r="225" spans="1:38" ht="38.25" customHeight="1" thickBot="1" x14ac:dyDescent="0.3">
      <c r="A225" s="598" t="s">
        <v>227</v>
      </c>
      <c r="B225" s="675"/>
      <c r="C225" s="65" t="s">
        <v>228</v>
      </c>
      <c r="D225" s="575" t="s">
        <v>229</v>
      </c>
      <c r="E225" s="65" t="s">
        <v>230</v>
      </c>
      <c r="F225" s="66" t="s">
        <v>231</v>
      </c>
      <c r="G225" s="65" t="s">
        <v>232</v>
      </c>
      <c r="H225" s="66" t="s">
        <v>233</v>
      </c>
      <c r="I225" s="67" t="s">
        <v>234</v>
      </c>
      <c r="J225" s="66" t="s">
        <v>235</v>
      </c>
      <c r="K225" s="67" t="s">
        <v>236</v>
      </c>
      <c r="L225" s="66" t="s">
        <v>237</v>
      </c>
      <c r="M225" s="65" t="s">
        <v>238</v>
      </c>
      <c r="N225" s="66" t="s">
        <v>239</v>
      </c>
      <c r="O225" s="65" t="s">
        <v>240</v>
      </c>
      <c r="P225" s="66" t="s">
        <v>241</v>
      </c>
      <c r="Q225" s="65" t="s">
        <v>242</v>
      </c>
      <c r="R225" s="66" t="s">
        <v>243</v>
      </c>
      <c r="S225" s="65" t="s">
        <v>244</v>
      </c>
      <c r="T225" s="66" t="s">
        <v>245</v>
      </c>
      <c r="U225" s="65" t="s">
        <v>246</v>
      </c>
      <c r="V225" s="68" t="s">
        <v>247</v>
      </c>
      <c r="W225" s="66" t="s">
        <v>248</v>
      </c>
      <c r="X225" s="575" t="s">
        <v>249</v>
      </c>
      <c r="Y225" s="66" t="s">
        <v>250</v>
      </c>
      <c r="Z225" s="66" t="s">
        <v>251</v>
      </c>
      <c r="AA225" s="65" t="s">
        <v>252</v>
      </c>
      <c r="AB225" s="65" t="s">
        <v>253</v>
      </c>
      <c r="AC225" s="65" t="s">
        <v>254</v>
      </c>
      <c r="AD225" s="65" t="s">
        <v>255</v>
      </c>
      <c r="AE225" s="65" t="s">
        <v>256</v>
      </c>
      <c r="AF225" s="65" t="s">
        <v>257</v>
      </c>
      <c r="AG225" s="65" t="s">
        <v>258</v>
      </c>
      <c r="AH225" s="65" t="s">
        <v>259</v>
      </c>
      <c r="AI225" s="65" t="s">
        <v>260</v>
      </c>
      <c r="AJ225" s="575" t="s">
        <v>261</v>
      </c>
      <c r="AK225" s="65" t="s">
        <v>262</v>
      </c>
      <c r="AL225" s="576" t="s">
        <v>263</v>
      </c>
    </row>
    <row r="226" spans="1:38" ht="99" customHeight="1" x14ac:dyDescent="0.25">
      <c r="A226" s="69">
        <v>1</v>
      </c>
      <c r="B226" s="70" t="s">
        <v>264</v>
      </c>
      <c r="C226" s="676">
        <f>N239</f>
        <v>1753450.68</v>
      </c>
      <c r="D226" s="679">
        <f>C226-AH239</f>
        <v>74292.929999999702</v>
      </c>
      <c r="E226" s="71"/>
      <c r="F226" s="72"/>
      <c r="G226" s="71"/>
      <c r="H226" s="72"/>
      <c r="I226" s="73"/>
      <c r="J226" s="72"/>
      <c r="K226" s="73"/>
      <c r="L226" s="72"/>
      <c r="M226" s="71"/>
      <c r="N226" s="72"/>
      <c r="O226" s="71"/>
      <c r="P226" s="72"/>
      <c r="Q226" s="71"/>
      <c r="R226" s="72"/>
      <c r="S226" s="71"/>
      <c r="T226" s="72"/>
      <c r="U226" s="71"/>
      <c r="V226" s="74"/>
      <c r="W226" s="72"/>
      <c r="X226" s="71"/>
      <c r="Y226" s="74"/>
      <c r="Z226" s="72"/>
      <c r="AA226" s="71"/>
      <c r="AB226" s="72"/>
      <c r="AC226" s="71"/>
      <c r="AD226" s="72"/>
      <c r="AE226" s="71"/>
      <c r="AF226" s="72"/>
      <c r="AG226" s="71"/>
      <c r="AH226" s="72"/>
      <c r="AI226" s="75"/>
      <c r="AJ226" s="76"/>
      <c r="AK226" s="77"/>
      <c r="AL226" s="78"/>
    </row>
    <row r="227" spans="1:38" ht="87" customHeight="1" x14ac:dyDescent="0.25">
      <c r="A227" s="79">
        <v>2</v>
      </c>
      <c r="B227" s="80" t="s">
        <v>40</v>
      </c>
      <c r="C227" s="677"/>
      <c r="D227" s="680"/>
      <c r="E227" s="71"/>
      <c r="F227" s="72"/>
      <c r="G227" s="71"/>
      <c r="H227" s="72"/>
      <c r="I227" s="73"/>
      <c r="J227" s="72"/>
      <c r="K227" s="73"/>
      <c r="L227" s="72"/>
      <c r="M227" s="71"/>
      <c r="N227" s="72"/>
      <c r="O227" s="71"/>
      <c r="P227" s="72"/>
      <c r="Q227" s="71"/>
      <c r="R227" s="72"/>
      <c r="S227" s="71"/>
      <c r="T227" s="72"/>
      <c r="U227" s="71"/>
      <c r="V227" s="74"/>
      <c r="W227" s="72"/>
      <c r="X227" s="71"/>
      <c r="Y227" s="74"/>
      <c r="Z227" s="72"/>
      <c r="AA227" s="71"/>
      <c r="AB227" s="72"/>
      <c r="AC227" s="71"/>
      <c r="AD227" s="72"/>
      <c r="AE227" s="71"/>
      <c r="AF227" s="72"/>
      <c r="AG227" s="71"/>
      <c r="AH227" s="72"/>
      <c r="AI227" s="75"/>
      <c r="AJ227" s="76"/>
      <c r="AK227" s="77"/>
      <c r="AL227" s="78"/>
    </row>
    <row r="228" spans="1:38" ht="85.5" customHeight="1" x14ac:dyDescent="0.25">
      <c r="A228" s="79">
        <v>3</v>
      </c>
      <c r="B228" s="80" t="s">
        <v>135</v>
      </c>
      <c r="C228" s="677"/>
      <c r="D228" s="680"/>
      <c r="E228" s="81"/>
      <c r="F228" s="82"/>
      <c r="G228" s="83"/>
      <c r="H228" s="84"/>
      <c r="I228" s="85"/>
      <c r="J228" s="86"/>
      <c r="K228" s="85"/>
      <c r="L228" s="86"/>
      <c r="M228" s="87"/>
      <c r="N228" s="88"/>
      <c r="O228" s="89"/>
      <c r="P228" s="90"/>
      <c r="Q228" s="89"/>
      <c r="R228" s="90"/>
      <c r="S228" s="91"/>
      <c r="T228" s="92"/>
      <c r="U228" s="93"/>
      <c r="V228" s="94"/>
      <c r="W228" s="95"/>
      <c r="X228" s="96"/>
      <c r="Y228" s="94"/>
      <c r="Z228" s="95"/>
      <c r="AA228" s="97"/>
      <c r="AB228" s="98"/>
      <c r="AC228" s="99"/>
      <c r="AD228" s="100"/>
      <c r="AE228" s="99"/>
      <c r="AF228" s="100"/>
      <c r="AG228" s="101"/>
      <c r="AH228" s="102"/>
      <c r="AI228" s="103"/>
      <c r="AJ228" s="104"/>
      <c r="AK228" s="77"/>
      <c r="AL228" s="105"/>
    </row>
    <row r="229" spans="1:38" ht="101.25" customHeight="1" x14ac:dyDescent="0.25">
      <c r="A229" s="79">
        <v>4</v>
      </c>
      <c r="B229" s="80" t="s">
        <v>117</v>
      </c>
      <c r="C229" s="677"/>
      <c r="D229" s="680"/>
      <c r="E229" s="81">
        <v>2</v>
      </c>
      <c r="F229" s="82">
        <v>79701.760000000009</v>
      </c>
      <c r="G229" s="83">
        <v>1</v>
      </c>
      <c r="H229" s="84">
        <v>7016</v>
      </c>
      <c r="I229" s="85">
        <v>2</v>
      </c>
      <c r="J229" s="86">
        <v>79701.759999999995</v>
      </c>
      <c r="K229" s="85">
        <v>1</v>
      </c>
      <c r="L229" s="86">
        <v>7016</v>
      </c>
      <c r="M229" s="87">
        <f>SUM(I229,K229)</f>
        <v>3</v>
      </c>
      <c r="N229" s="88">
        <f>SUM(J229,L229)</f>
        <v>86717.759999999995</v>
      </c>
      <c r="O229" s="89">
        <v>0</v>
      </c>
      <c r="P229" s="90">
        <v>0</v>
      </c>
      <c r="Q229" s="89">
        <v>0</v>
      </c>
      <c r="R229" s="90">
        <v>0</v>
      </c>
      <c r="S229" s="91">
        <f>SUM(O229,Q229)</f>
        <v>0</v>
      </c>
      <c r="T229" s="92">
        <f>SUM(P229,R229)</f>
        <v>0</v>
      </c>
      <c r="U229" s="93">
        <v>0</v>
      </c>
      <c r="V229" s="94">
        <v>0</v>
      </c>
      <c r="W229" s="95">
        <v>0</v>
      </c>
      <c r="X229" s="96">
        <v>0</v>
      </c>
      <c r="Y229" s="94">
        <v>0</v>
      </c>
      <c r="Z229" s="95">
        <v>0</v>
      </c>
      <c r="AA229" s="97">
        <f>SUM(U229,X229)</f>
        <v>0</v>
      </c>
      <c r="AB229" s="98">
        <f>SUM(W229,Z229)</f>
        <v>0</v>
      </c>
      <c r="AC229" s="99">
        <v>2</v>
      </c>
      <c r="AD229" s="100">
        <v>78900</v>
      </c>
      <c r="AE229" s="99">
        <v>1</v>
      </c>
      <c r="AF229" s="100">
        <v>7016</v>
      </c>
      <c r="AG229" s="101">
        <f>SUM(AC229,AE229)</f>
        <v>3</v>
      </c>
      <c r="AH229" s="102">
        <f>SUM(AD229,AF229,AB229)</f>
        <v>85916</v>
      </c>
      <c r="AI229" s="103">
        <f>IFERROR(AD229/(C226-AH233),0)</f>
        <v>5.2181600275688161E-2</v>
      </c>
      <c r="AJ229" s="104">
        <f>IFERROR(AF229/(C226-AH233),0)</f>
        <v>4.6401281056302679E-3</v>
      </c>
      <c r="AK229" s="77"/>
      <c r="AL229" s="105">
        <f>IFERROR(AH229/C226,0)</f>
        <v>4.8998241570159251E-2</v>
      </c>
    </row>
    <row r="230" spans="1:38" ht="138" customHeight="1" x14ac:dyDescent="0.25">
      <c r="A230" s="79">
        <v>5</v>
      </c>
      <c r="B230" s="80" t="s">
        <v>42</v>
      </c>
      <c r="C230" s="677"/>
      <c r="D230" s="680"/>
      <c r="E230" s="71"/>
      <c r="F230" s="72"/>
      <c r="G230" s="71"/>
      <c r="H230" s="72"/>
      <c r="I230" s="71"/>
      <c r="J230" s="72"/>
      <c r="K230" s="71"/>
      <c r="L230" s="72"/>
      <c r="M230" s="71"/>
      <c r="N230" s="72"/>
      <c r="O230" s="71"/>
      <c r="P230" s="72"/>
      <c r="Q230" s="71"/>
      <c r="R230" s="72"/>
      <c r="S230" s="71"/>
      <c r="T230" s="72"/>
      <c r="U230" s="71"/>
      <c r="V230" s="74"/>
      <c r="W230" s="72"/>
      <c r="X230" s="71"/>
      <c r="Y230" s="74"/>
      <c r="Z230" s="72"/>
      <c r="AA230" s="71"/>
      <c r="AB230" s="72"/>
      <c r="AC230" s="71"/>
      <c r="AD230" s="72"/>
      <c r="AE230" s="71"/>
      <c r="AF230" s="72"/>
      <c r="AG230" s="71"/>
      <c r="AH230" s="72"/>
      <c r="AI230" s="75"/>
      <c r="AJ230" s="76"/>
      <c r="AK230" s="77"/>
      <c r="AL230" s="78"/>
    </row>
    <row r="231" spans="1:38" ht="116.25" customHeight="1" x14ac:dyDescent="0.25">
      <c r="A231" s="79">
        <v>6</v>
      </c>
      <c r="B231" s="80" t="s">
        <v>119</v>
      </c>
      <c r="C231" s="677"/>
      <c r="D231" s="680"/>
      <c r="E231" s="81">
        <v>6</v>
      </c>
      <c r="F231" s="82">
        <v>120885.75</v>
      </c>
      <c r="G231" s="83">
        <v>2</v>
      </c>
      <c r="H231" s="84">
        <v>47400</v>
      </c>
      <c r="I231" s="85">
        <v>6</v>
      </c>
      <c r="J231" s="86">
        <v>97845.24</v>
      </c>
      <c r="K231" s="85">
        <v>2</v>
      </c>
      <c r="L231" s="86">
        <v>47400</v>
      </c>
      <c r="M231" s="87">
        <f>SUM(I231,K231)</f>
        <v>8</v>
      </c>
      <c r="N231" s="88">
        <f>SUM(J231,L231)</f>
        <v>145245.24</v>
      </c>
      <c r="O231" s="89">
        <v>0</v>
      </c>
      <c r="P231" s="90">
        <v>0</v>
      </c>
      <c r="Q231" s="89">
        <v>0</v>
      </c>
      <c r="R231" s="90">
        <v>0</v>
      </c>
      <c r="S231" s="91">
        <f>SUM(O231,Q231)</f>
        <v>0</v>
      </c>
      <c r="T231" s="92">
        <f>SUM(P231,R231)</f>
        <v>0</v>
      </c>
      <c r="U231" s="93">
        <v>0</v>
      </c>
      <c r="V231" s="94">
        <v>0</v>
      </c>
      <c r="W231" s="95">
        <v>0</v>
      </c>
      <c r="X231" s="96">
        <v>0</v>
      </c>
      <c r="Y231" s="94">
        <v>0</v>
      </c>
      <c r="Z231" s="95">
        <v>0</v>
      </c>
      <c r="AA231" s="97">
        <f>SUM(U231,X231)</f>
        <v>0</v>
      </c>
      <c r="AB231" s="98">
        <f>SUM(W231,Z231)</f>
        <v>0</v>
      </c>
      <c r="AC231" s="99">
        <v>6</v>
      </c>
      <c r="AD231" s="100">
        <v>97835.24</v>
      </c>
      <c r="AE231" s="99">
        <v>2</v>
      </c>
      <c r="AF231" s="100">
        <v>47379.9</v>
      </c>
      <c r="AG231" s="101">
        <f>SUM(AC231,AE231)</f>
        <v>8</v>
      </c>
      <c r="AH231" s="102">
        <f>SUM(AD231,AF231,AB231)</f>
        <v>145215.14000000001</v>
      </c>
      <c r="AI231" s="103">
        <f>IFERROR(AD231/(C226-AH233),0)</f>
        <v>6.4704681705399461E-2</v>
      </c>
      <c r="AJ231" s="104">
        <f>IFERROR(AF231/(C226-AH233),0)</f>
        <v>3.133534857924053E-2</v>
      </c>
      <c r="AK231" s="77"/>
      <c r="AL231" s="105">
        <f>IFERROR(AH231/C226,0)</f>
        <v>8.2816780452587363E-2</v>
      </c>
    </row>
    <row r="232" spans="1:38" ht="65.25" customHeight="1" x14ac:dyDescent="0.25">
      <c r="A232" s="79">
        <v>7</v>
      </c>
      <c r="B232" s="80" t="s">
        <v>193</v>
      </c>
      <c r="C232" s="677"/>
      <c r="D232" s="680"/>
      <c r="E232" s="112"/>
      <c r="F232" s="113"/>
      <c r="G232" s="114"/>
      <c r="H232" s="72"/>
      <c r="I232" s="114"/>
      <c r="J232" s="72"/>
      <c r="K232" s="114"/>
      <c r="L232" s="72"/>
      <c r="M232" s="73"/>
      <c r="N232" s="72"/>
      <c r="O232" s="114"/>
      <c r="P232" s="72"/>
      <c r="Q232" s="114"/>
      <c r="R232" s="72"/>
      <c r="S232" s="73"/>
      <c r="T232" s="115"/>
      <c r="U232" s="114"/>
      <c r="V232" s="74"/>
      <c r="W232" s="72"/>
      <c r="X232" s="73"/>
      <c r="Y232" s="74"/>
      <c r="Z232" s="72"/>
      <c r="AA232" s="73"/>
      <c r="AB232" s="115"/>
      <c r="AC232" s="114"/>
      <c r="AD232" s="72"/>
      <c r="AE232" s="114"/>
      <c r="AF232" s="72"/>
      <c r="AG232" s="71"/>
      <c r="AH232" s="72"/>
      <c r="AI232" s="75"/>
      <c r="AJ232" s="76"/>
      <c r="AK232" s="77"/>
      <c r="AL232" s="78"/>
    </row>
    <row r="233" spans="1:38" ht="59.25" customHeight="1" x14ac:dyDescent="0.25">
      <c r="A233" s="79">
        <v>8</v>
      </c>
      <c r="B233" s="80" t="s">
        <v>265</v>
      </c>
      <c r="C233" s="677"/>
      <c r="D233" s="680"/>
      <c r="E233" s="118"/>
      <c r="F233" s="119"/>
      <c r="G233" s="307">
        <v>23</v>
      </c>
      <c r="H233" s="308">
        <v>252233.73</v>
      </c>
      <c r="I233" s="114"/>
      <c r="J233" s="72"/>
      <c r="K233" s="85">
        <v>23</v>
      </c>
      <c r="L233" s="86">
        <v>252233.73</v>
      </c>
      <c r="M233" s="122">
        <f t="shared" ref="M233:N238" si="53">SUM(I233,K233)</f>
        <v>23</v>
      </c>
      <c r="N233" s="123">
        <f t="shared" si="53"/>
        <v>252233.73</v>
      </c>
      <c r="O233" s="124"/>
      <c r="P233" s="125"/>
      <c r="Q233" s="336">
        <v>0</v>
      </c>
      <c r="R233" s="259">
        <v>0</v>
      </c>
      <c r="S233" s="128">
        <f t="shared" ref="S233:T238" si="54">SUM(O233,Q233)</f>
        <v>0</v>
      </c>
      <c r="T233" s="129">
        <f t="shared" si="54"/>
        <v>0</v>
      </c>
      <c r="U233" s="114"/>
      <c r="V233" s="74"/>
      <c r="W233" s="72"/>
      <c r="X233" s="96">
        <v>0</v>
      </c>
      <c r="Y233" s="94">
        <v>0</v>
      </c>
      <c r="Z233" s="95">
        <v>0</v>
      </c>
      <c r="AA233" s="130">
        <f t="shared" ref="AA233:AA238" si="55">SUM(U233,X233)</f>
        <v>0</v>
      </c>
      <c r="AB233" s="131">
        <f t="shared" ref="AB233:AB238" si="56">SUM(W233,Z233)</f>
        <v>0</v>
      </c>
      <c r="AC233" s="114"/>
      <c r="AD233" s="72"/>
      <c r="AE233" s="99">
        <v>22</v>
      </c>
      <c r="AF233" s="100">
        <v>241423.46</v>
      </c>
      <c r="AG233" s="101">
        <f t="shared" ref="AG233:AG238" si="57">SUM(AC233,AE233)</f>
        <v>22</v>
      </c>
      <c r="AH233" s="102">
        <f t="shared" ref="AH233:AH238" si="58">SUM(AD233,AF233,AB233)</f>
        <v>241423.46</v>
      </c>
      <c r="AI233" s="132"/>
      <c r="AJ233" s="133"/>
      <c r="AK233" s="134">
        <f>IFERROR(AH233/C226,0)</f>
        <v>0.13768477366012941</v>
      </c>
      <c r="AL233" s="105">
        <f>IFERROR(AH233/C226,0)</f>
        <v>0.13768477366012941</v>
      </c>
    </row>
    <row r="234" spans="1:38" ht="60" customHeight="1" x14ac:dyDescent="0.25">
      <c r="A234" s="79">
        <v>9</v>
      </c>
      <c r="B234" s="80" t="s">
        <v>120</v>
      </c>
      <c r="C234" s="677"/>
      <c r="D234" s="680"/>
      <c r="E234" s="81">
        <v>4</v>
      </c>
      <c r="F234" s="82">
        <v>103489.42</v>
      </c>
      <c r="G234" s="83">
        <v>1</v>
      </c>
      <c r="H234" s="84">
        <v>20000</v>
      </c>
      <c r="I234" s="85">
        <v>4</v>
      </c>
      <c r="J234" s="86">
        <v>92989.42</v>
      </c>
      <c r="K234" s="85">
        <v>1</v>
      </c>
      <c r="L234" s="86">
        <v>20000</v>
      </c>
      <c r="M234" s="87">
        <f t="shared" si="53"/>
        <v>5</v>
      </c>
      <c r="N234" s="88">
        <f t="shared" si="53"/>
        <v>112989.42</v>
      </c>
      <c r="O234" s="89">
        <v>0</v>
      </c>
      <c r="P234" s="90">
        <v>0</v>
      </c>
      <c r="Q234" s="89">
        <v>0</v>
      </c>
      <c r="R234" s="90">
        <v>0</v>
      </c>
      <c r="S234" s="91">
        <f t="shared" si="54"/>
        <v>0</v>
      </c>
      <c r="T234" s="92">
        <f t="shared" si="54"/>
        <v>0</v>
      </c>
      <c r="U234" s="93">
        <v>0</v>
      </c>
      <c r="V234" s="94">
        <v>0</v>
      </c>
      <c r="W234" s="95">
        <v>0</v>
      </c>
      <c r="X234" s="96">
        <v>0</v>
      </c>
      <c r="Y234" s="94">
        <v>0</v>
      </c>
      <c r="Z234" s="95">
        <v>0</v>
      </c>
      <c r="AA234" s="97">
        <f t="shared" si="55"/>
        <v>0</v>
      </c>
      <c r="AB234" s="98">
        <f t="shared" si="56"/>
        <v>0</v>
      </c>
      <c r="AC234" s="99">
        <v>4</v>
      </c>
      <c r="AD234" s="100">
        <v>92989.42</v>
      </c>
      <c r="AE234" s="99">
        <v>1</v>
      </c>
      <c r="AF234" s="100">
        <v>16420.29</v>
      </c>
      <c r="AG234" s="101">
        <f t="shared" si="57"/>
        <v>5</v>
      </c>
      <c r="AH234" s="102">
        <f t="shared" si="58"/>
        <v>109409.70999999999</v>
      </c>
      <c r="AI234" s="103">
        <f>IFERROR(AD234/(C226-AH233),0)</f>
        <v>6.1499831993765297E-2</v>
      </c>
      <c r="AJ234" s="104">
        <f>IFERROR(AF234/(C226-AH233),0)</f>
        <v>1.0859784653876801E-2</v>
      </c>
      <c r="AK234" s="77"/>
      <c r="AL234" s="105">
        <f>IFERROR(AH234/C226,0)</f>
        <v>6.2396799207377764E-2</v>
      </c>
    </row>
    <row r="235" spans="1:38" ht="73.5" customHeight="1" x14ac:dyDescent="0.25">
      <c r="A235" s="79">
        <v>10</v>
      </c>
      <c r="B235" s="80" t="s">
        <v>121</v>
      </c>
      <c r="C235" s="677"/>
      <c r="D235" s="680"/>
      <c r="E235" s="81">
        <v>11</v>
      </c>
      <c r="F235" s="82">
        <v>277507.25</v>
      </c>
      <c r="G235" s="83">
        <v>8</v>
      </c>
      <c r="H235" s="84">
        <v>343000</v>
      </c>
      <c r="I235" s="85">
        <v>8</v>
      </c>
      <c r="J235" s="86">
        <v>167883.86</v>
      </c>
      <c r="K235" s="85">
        <v>8</v>
      </c>
      <c r="L235" s="86">
        <v>343000</v>
      </c>
      <c r="M235" s="87">
        <f t="shared" si="53"/>
        <v>16</v>
      </c>
      <c r="N235" s="88">
        <f t="shared" si="53"/>
        <v>510883.86</v>
      </c>
      <c r="O235" s="89">
        <v>0</v>
      </c>
      <c r="P235" s="90">
        <v>0</v>
      </c>
      <c r="Q235" s="89">
        <v>0</v>
      </c>
      <c r="R235" s="90">
        <v>0</v>
      </c>
      <c r="S235" s="91">
        <f t="shared" si="54"/>
        <v>0</v>
      </c>
      <c r="T235" s="92">
        <f t="shared" si="54"/>
        <v>0</v>
      </c>
      <c r="U235" s="93">
        <v>0</v>
      </c>
      <c r="V235" s="94">
        <v>0</v>
      </c>
      <c r="W235" s="95">
        <v>0</v>
      </c>
      <c r="X235" s="96">
        <v>0</v>
      </c>
      <c r="Y235" s="94">
        <v>0</v>
      </c>
      <c r="Z235" s="95">
        <v>0</v>
      </c>
      <c r="AA235" s="97">
        <f t="shared" si="55"/>
        <v>0</v>
      </c>
      <c r="AB235" s="98">
        <f t="shared" si="56"/>
        <v>0</v>
      </c>
      <c r="AC235" s="135">
        <v>8</v>
      </c>
      <c r="AD235" s="136">
        <v>166420.26999999999</v>
      </c>
      <c r="AE235" s="135">
        <v>8</v>
      </c>
      <c r="AF235" s="136">
        <v>328232.65000000002</v>
      </c>
      <c r="AG235" s="101">
        <f t="shared" si="57"/>
        <v>16</v>
      </c>
      <c r="AH235" s="102">
        <f t="shared" si="58"/>
        <v>494652.92000000004</v>
      </c>
      <c r="AI235" s="103">
        <f>IFERROR(AD235/(C226-AH233),0)</f>
        <v>0.11006433468836625</v>
      </c>
      <c r="AJ235" s="104">
        <f>IFERROR(AF235/(C226-AH233),0)</f>
        <v>0.21708117794334419</v>
      </c>
      <c r="AK235" s="77"/>
      <c r="AL235" s="105">
        <f>IFERROR(AH235/C226,0)</f>
        <v>0.28210255677108642</v>
      </c>
    </row>
    <row r="236" spans="1:38" ht="120" customHeight="1" x14ac:dyDescent="0.25">
      <c r="A236" s="79">
        <v>11</v>
      </c>
      <c r="B236" s="80" t="s">
        <v>122</v>
      </c>
      <c r="C236" s="677"/>
      <c r="D236" s="680"/>
      <c r="E236" s="81">
        <v>4</v>
      </c>
      <c r="F236" s="82">
        <v>43696.97</v>
      </c>
      <c r="G236" s="83">
        <v>3</v>
      </c>
      <c r="H236" s="84">
        <v>132000</v>
      </c>
      <c r="I236" s="85">
        <v>3</v>
      </c>
      <c r="J236" s="86">
        <v>37013.17</v>
      </c>
      <c r="K236" s="85">
        <v>3</v>
      </c>
      <c r="L236" s="86">
        <v>132000</v>
      </c>
      <c r="M236" s="87">
        <f t="shared" si="53"/>
        <v>6</v>
      </c>
      <c r="N236" s="88">
        <f t="shared" si="53"/>
        <v>169013.16999999998</v>
      </c>
      <c r="O236" s="89">
        <v>0</v>
      </c>
      <c r="P236" s="90">
        <v>0</v>
      </c>
      <c r="Q236" s="89">
        <v>0</v>
      </c>
      <c r="R236" s="90">
        <v>0</v>
      </c>
      <c r="S236" s="91">
        <f t="shared" si="54"/>
        <v>0</v>
      </c>
      <c r="T236" s="92">
        <f t="shared" si="54"/>
        <v>0</v>
      </c>
      <c r="U236" s="93">
        <v>0</v>
      </c>
      <c r="V236" s="94">
        <v>0</v>
      </c>
      <c r="W236" s="95">
        <v>0</v>
      </c>
      <c r="X236" s="96">
        <v>0</v>
      </c>
      <c r="Y236" s="94">
        <v>0</v>
      </c>
      <c r="Z236" s="95">
        <v>0</v>
      </c>
      <c r="AA236" s="97">
        <f t="shared" si="55"/>
        <v>0</v>
      </c>
      <c r="AB236" s="98">
        <f t="shared" si="56"/>
        <v>0</v>
      </c>
      <c r="AC236" s="99">
        <v>2</v>
      </c>
      <c r="AD236" s="100">
        <v>11916.59</v>
      </c>
      <c r="AE236" s="99">
        <v>3</v>
      </c>
      <c r="AF236" s="100">
        <v>126338.03</v>
      </c>
      <c r="AG236" s="101">
        <f t="shared" si="57"/>
        <v>5</v>
      </c>
      <c r="AH236" s="102">
        <f t="shared" si="58"/>
        <v>138254.62</v>
      </c>
      <c r="AI236" s="103">
        <f>IFERROR(AD236/(C226-AH233),0)</f>
        <v>7.8812007101300725E-3</v>
      </c>
      <c r="AJ236" s="104">
        <f>IFERROR(AF236/(C226-AH233),0)</f>
        <v>8.3555393930011393E-2</v>
      </c>
      <c r="AK236" s="77"/>
      <c r="AL236" s="105">
        <f>IFERROR(AH236/C226,0)</f>
        <v>7.8847167802860579E-2</v>
      </c>
    </row>
    <row r="237" spans="1:38" ht="63.75" customHeight="1" x14ac:dyDescent="0.25">
      <c r="A237" s="79">
        <v>12</v>
      </c>
      <c r="B237" s="80" t="s">
        <v>123</v>
      </c>
      <c r="C237" s="677"/>
      <c r="D237" s="680"/>
      <c r="E237" s="81">
        <v>11</v>
      </c>
      <c r="F237" s="82">
        <v>149002.79999999999</v>
      </c>
      <c r="G237" s="83">
        <v>3</v>
      </c>
      <c r="H237" s="84">
        <v>53750</v>
      </c>
      <c r="I237" s="85">
        <v>5</v>
      </c>
      <c r="J237" s="86">
        <v>63288.76</v>
      </c>
      <c r="K237" s="85">
        <v>3</v>
      </c>
      <c r="L237" s="86">
        <v>53750</v>
      </c>
      <c r="M237" s="87">
        <f t="shared" si="53"/>
        <v>8</v>
      </c>
      <c r="N237" s="88">
        <f t="shared" si="53"/>
        <v>117038.76000000001</v>
      </c>
      <c r="O237" s="89">
        <v>0</v>
      </c>
      <c r="P237" s="90">
        <v>0</v>
      </c>
      <c r="Q237" s="89">
        <v>0</v>
      </c>
      <c r="R237" s="90">
        <v>0</v>
      </c>
      <c r="S237" s="91">
        <f t="shared" si="54"/>
        <v>0</v>
      </c>
      <c r="T237" s="92">
        <f t="shared" si="54"/>
        <v>0</v>
      </c>
      <c r="U237" s="93">
        <v>0</v>
      </c>
      <c r="V237" s="94">
        <v>0</v>
      </c>
      <c r="W237" s="95">
        <v>0</v>
      </c>
      <c r="X237" s="96">
        <v>0</v>
      </c>
      <c r="Y237" s="94">
        <v>0</v>
      </c>
      <c r="Z237" s="95">
        <v>0</v>
      </c>
      <c r="AA237" s="97">
        <f t="shared" si="55"/>
        <v>0</v>
      </c>
      <c r="AB237" s="98">
        <f t="shared" si="56"/>
        <v>0</v>
      </c>
      <c r="AC237" s="99">
        <v>5</v>
      </c>
      <c r="AD237" s="100">
        <v>56645.93</v>
      </c>
      <c r="AE237" s="99">
        <v>3</v>
      </c>
      <c r="AF237" s="100">
        <v>53255.44</v>
      </c>
      <c r="AG237" s="101">
        <f t="shared" si="57"/>
        <v>8</v>
      </c>
      <c r="AH237" s="102">
        <f t="shared" si="58"/>
        <v>109901.37</v>
      </c>
      <c r="AI237" s="103">
        <f>IFERROR(AD237/(C226-AH233),0)</f>
        <v>3.7463564974709915E-2</v>
      </c>
      <c r="AJ237" s="104">
        <f>IFERROR(AF237/(C226-AH233),0)</f>
        <v>3.5221217776754049E-2</v>
      </c>
      <c r="AK237" s="77"/>
      <c r="AL237" s="105">
        <f>IFERROR(AH237/C226,0)</f>
        <v>6.2677194889792967E-2</v>
      </c>
    </row>
    <row r="238" spans="1:38" ht="62.25" customHeight="1" thickBot="1" x14ac:dyDescent="0.3">
      <c r="A238" s="138">
        <v>13</v>
      </c>
      <c r="B238" s="139" t="s">
        <v>124</v>
      </c>
      <c r="C238" s="678"/>
      <c r="D238" s="681"/>
      <c r="E238" s="140">
        <v>25</v>
      </c>
      <c r="F238" s="141">
        <v>385020.38</v>
      </c>
      <c r="G238" s="142">
        <v>10</v>
      </c>
      <c r="H238" s="143">
        <v>170179.3</v>
      </c>
      <c r="I238" s="341">
        <v>14</v>
      </c>
      <c r="J238" s="145">
        <v>189149.44</v>
      </c>
      <c r="K238" s="341">
        <v>10</v>
      </c>
      <c r="L238" s="145">
        <v>170179.3</v>
      </c>
      <c r="M238" s="146">
        <f t="shared" si="53"/>
        <v>24</v>
      </c>
      <c r="N238" s="147">
        <f t="shared" si="53"/>
        <v>359328.74</v>
      </c>
      <c r="O238" s="148">
        <v>0</v>
      </c>
      <c r="P238" s="149">
        <v>0</v>
      </c>
      <c r="Q238" s="148">
        <v>0</v>
      </c>
      <c r="R238" s="149">
        <v>0</v>
      </c>
      <c r="S238" s="91">
        <f t="shared" si="54"/>
        <v>0</v>
      </c>
      <c r="T238" s="92">
        <f t="shared" si="54"/>
        <v>0</v>
      </c>
      <c r="U238" s="152">
        <v>0</v>
      </c>
      <c r="V238" s="153">
        <v>0</v>
      </c>
      <c r="W238" s="154">
        <v>0</v>
      </c>
      <c r="X238" s="155">
        <v>0</v>
      </c>
      <c r="Y238" s="153">
        <v>0</v>
      </c>
      <c r="Z238" s="154">
        <v>0</v>
      </c>
      <c r="AA238" s="97">
        <f t="shared" si="55"/>
        <v>0</v>
      </c>
      <c r="AB238" s="98">
        <f t="shared" si="56"/>
        <v>0</v>
      </c>
      <c r="AC238" s="158">
        <v>14</v>
      </c>
      <c r="AD238" s="159">
        <v>184411.03</v>
      </c>
      <c r="AE238" s="158">
        <v>10</v>
      </c>
      <c r="AF238" s="159">
        <v>169973.5</v>
      </c>
      <c r="AG238" s="160">
        <f t="shared" si="57"/>
        <v>24</v>
      </c>
      <c r="AH238" s="161">
        <f t="shared" si="58"/>
        <v>354384.53</v>
      </c>
      <c r="AI238" s="162">
        <f>IFERROR(AD238/(C226-AH233),0)</f>
        <v>0.12196277127868108</v>
      </c>
      <c r="AJ238" s="163">
        <f>IFERROR(AF238/(C226-AH233),0)</f>
        <v>0.11241431222382359</v>
      </c>
      <c r="AK238" s="164"/>
      <c r="AL238" s="165">
        <f>IFERROR(AH238/C226,0)</f>
        <v>0.20210692780934109</v>
      </c>
    </row>
    <row r="239" spans="1:38" ht="29.25" customHeight="1" thickBot="1" x14ac:dyDescent="0.3">
      <c r="A239" s="682" t="s">
        <v>266</v>
      </c>
      <c r="B239" s="683"/>
      <c r="C239" s="166">
        <f>C226</f>
        <v>1753450.68</v>
      </c>
      <c r="D239" s="166">
        <f>D226</f>
        <v>74292.929999999702</v>
      </c>
      <c r="E239" s="167">
        <f t="shared" ref="E239:L239" si="59">SUM(E226:E238)</f>
        <v>63</v>
      </c>
      <c r="F239" s="168">
        <f>SUM(F226:F238)</f>
        <v>1159304.33</v>
      </c>
      <c r="G239" s="167">
        <f t="shared" si="59"/>
        <v>51</v>
      </c>
      <c r="H239" s="168">
        <f t="shared" si="59"/>
        <v>1025579.03</v>
      </c>
      <c r="I239" s="169">
        <f t="shared" si="59"/>
        <v>42</v>
      </c>
      <c r="J239" s="170">
        <f t="shared" si="59"/>
        <v>727871.64999999991</v>
      </c>
      <c r="K239" s="169">
        <f t="shared" si="59"/>
        <v>51</v>
      </c>
      <c r="L239" s="170">
        <f t="shared" si="59"/>
        <v>1025579.03</v>
      </c>
      <c r="M239" s="169">
        <f>SUM(M226:M238)</f>
        <v>93</v>
      </c>
      <c r="N239" s="170">
        <f>SUM(N226:N238)</f>
        <v>1753450.68</v>
      </c>
      <c r="O239" s="171">
        <f>SUM(O226:O238)</f>
        <v>0</v>
      </c>
      <c r="P239" s="168">
        <f>SUM(P226:P238)</f>
        <v>0</v>
      </c>
      <c r="Q239" s="172">
        <f t="shared" ref="Q239:AJ239" si="60">SUM(Q226:Q238)</f>
        <v>0</v>
      </c>
      <c r="R239" s="168">
        <f t="shared" si="60"/>
        <v>0</v>
      </c>
      <c r="S239" s="173">
        <f t="shared" si="60"/>
        <v>0</v>
      </c>
      <c r="T239" s="168">
        <f>SUM(T226:T238)</f>
        <v>0</v>
      </c>
      <c r="U239" s="172">
        <f t="shared" si="60"/>
        <v>0</v>
      </c>
      <c r="V239" s="168">
        <f t="shared" si="60"/>
        <v>0</v>
      </c>
      <c r="W239" s="168">
        <f t="shared" si="60"/>
        <v>0</v>
      </c>
      <c r="X239" s="173">
        <f t="shared" si="60"/>
        <v>0</v>
      </c>
      <c r="Y239" s="168">
        <f t="shared" si="60"/>
        <v>0</v>
      </c>
      <c r="Z239" s="168">
        <f t="shared" si="60"/>
        <v>0</v>
      </c>
      <c r="AA239" s="173">
        <f t="shared" si="60"/>
        <v>0</v>
      </c>
      <c r="AB239" s="168">
        <f t="shared" si="60"/>
        <v>0</v>
      </c>
      <c r="AC239" s="172">
        <f t="shared" si="60"/>
        <v>41</v>
      </c>
      <c r="AD239" s="168">
        <f t="shared" si="60"/>
        <v>689118.48</v>
      </c>
      <c r="AE239" s="172">
        <f t="shared" si="60"/>
        <v>50</v>
      </c>
      <c r="AF239" s="168">
        <f t="shared" si="60"/>
        <v>990039.27</v>
      </c>
      <c r="AG239" s="173">
        <f t="shared" si="60"/>
        <v>91</v>
      </c>
      <c r="AH239" s="168">
        <f t="shared" si="60"/>
        <v>1679157.7500000002</v>
      </c>
      <c r="AI239" s="174">
        <f t="shared" si="60"/>
        <v>0.4557579856267403</v>
      </c>
      <c r="AJ239" s="174">
        <f t="shared" si="60"/>
        <v>0.49510736321268078</v>
      </c>
      <c r="AK239" s="175">
        <f>AK233</f>
        <v>0.13768477366012941</v>
      </c>
      <c r="AL239" s="176">
        <f>AH239/C226</f>
        <v>0.95763044216333493</v>
      </c>
    </row>
    <row r="240" spans="1:38" ht="21.75" thickBot="1" x14ac:dyDescent="0.4">
      <c r="AF240" s="177" t="s">
        <v>267</v>
      </c>
      <c r="AG240" s="178">
        <v>4.1475999999999997</v>
      </c>
      <c r="AH240" s="179">
        <f>AH239/AG240</f>
        <v>404850.45568521565</v>
      </c>
    </row>
    <row r="241" spans="1:38" ht="15.75" thickTop="1" x14ac:dyDescent="0.25">
      <c r="A241" s="604" t="s">
        <v>268</v>
      </c>
      <c r="B241" s="684"/>
      <c r="C241" s="684"/>
      <c r="D241" s="684"/>
      <c r="E241" s="684"/>
      <c r="F241" s="684"/>
      <c r="G241" s="684"/>
      <c r="H241" s="684"/>
      <c r="I241" s="684"/>
      <c r="J241" s="684"/>
      <c r="K241" s="685"/>
      <c r="L241" s="684"/>
      <c r="M241" s="684"/>
      <c r="N241" s="684"/>
      <c r="O241" s="684"/>
      <c r="P241" s="684"/>
      <c r="Q241" s="686"/>
    </row>
    <row r="242" spans="1:38" ht="18.75" x14ac:dyDescent="0.3">
      <c r="A242" s="687"/>
      <c r="B242" s="688"/>
      <c r="C242" s="688"/>
      <c r="D242" s="688"/>
      <c r="E242" s="688"/>
      <c r="F242" s="688"/>
      <c r="G242" s="688"/>
      <c r="H242" s="688"/>
      <c r="I242" s="688"/>
      <c r="J242" s="688"/>
      <c r="K242" s="689"/>
      <c r="L242" s="688"/>
      <c r="M242" s="688"/>
      <c r="N242" s="688"/>
      <c r="O242" s="688"/>
      <c r="P242" s="688"/>
      <c r="Q242" s="690"/>
      <c r="AF242" s="180"/>
    </row>
    <row r="243" spans="1:38" ht="15.75" x14ac:dyDescent="0.25">
      <c r="A243" s="687"/>
      <c r="B243" s="688"/>
      <c r="C243" s="688"/>
      <c r="D243" s="688"/>
      <c r="E243" s="688"/>
      <c r="F243" s="688"/>
      <c r="G243" s="688"/>
      <c r="H243" s="688"/>
      <c r="I243" s="688"/>
      <c r="J243" s="688"/>
      <c r="K243" s="689"/>
      <c r="L243" s="688"/>
      <c r="M243" s="688"/>
      <c r="N243" s="688"/>
      <c r="O243" s="688"/>
      <c r="P243" s="688"/>
      <c r="Q243" s="690"/>
      <c r="AE243" s="181" t="s">
        <v>269</v>
      </c>
      <c r="AF243" s="182"/>
    </row>
    <row r="244" spans="1:38" ht="15.75" x14ac:dyDescent="0.25">
      <c r="A244" s="687"/>
      <c r="B244" s="688"/>
      <c r="C244" s="688"/>
      <c r="D244" s="688"/>
      <c r="E244" s="688"/>
      <c r="F244" s="688"/>
      <c r="G244" s="688"/>
      <c r="H244" s="688"/>
      <c r="I244" s="688"/>
      <c r="J244" s="688"/>
      <c r="K244" s="689"/>
      <c r="L244" s="688"/>
      <c r="M244" s="688"/>
      <c r="N244" s="688"/>
      <c r="O244" s="688"/>
      <c r="P244" s="688"/>
      <c r="Q244" s="690"/>
      <c r="AE244" s="181" t="s">
        <v>270</v>
      </c>
      <c r="AF244" s="183">
        <f>(AF239-AF233)+(Z239-Z233)</f>
        <v>748615.81</v>
      </c>
    </row>
    <row r="245" spans="1:38" ht="15.75" x14ac:dyDescent="0.25">
      <c r="A245" s="687"/>
      <c r="B245" s="688"/>
      <c r="C245" s="688"/>
      <c r="D245" s="688"/>
      <c r="E245" s="688"/>
      <c r="F245" s="688"/>
      <c r="G245" s="688"/>
      <c r="H245" s="688"/>
      <c r="I245" s="688"/>
      <c r="J245" s="688"/>
      <c r="K245" s="689"/>
      <c r="L245" s="688"/>
      <c r="M245" s="688"/>
      <c r="N245" s="688"/>
      <c r="O245" s="688"/>
      <c r="P245" s="688"/>
      <c r="Q245" s="690"/>
      <c r="AE245" s="181" t="s">
        <v>271</v>
      </c>
      <c r="AF245" s="183">
        <f>AD239+W239</f>
        <v>689118.48</v>
      </c>
    </row>
    <row r="246" spans="1:38" ht="15.75" x14ac:dyDescent="0.25">
      <c r="A246" s="687"/>
      <c r="B246" s="688"/>
      <c r="C246" s="688"/>
      <c r="D246" s="688"/>
      <c r="E246" s="688"/>
      <c r="F246" s="688"/>
      <c r="G246" s="688"/>
      <c r="H246" s="688"/>
      <c r="I246" s="688"/>
      <c r="J246" s="688"/>
      <c r="K246" s="689"/>
      <c r="L246" s="688"/>
      <c r="M246" s="688"/>
      <c r="N246" s="688"/>
      <c r="O246" s="688"/>
      <c r="P246" s="688"/>
      <c r="Q246" s="690"/>
      <c r="AE246" s="181" t="s">
        <v>272</v>
      </c>
      <c r="AF246" s="183">
        <f>AF233+Z233</f>
        <v>241423.46</v>
      </c>
    </row>
    <row r="247" spans="1:38" ht="15.75" x14ac:dyDescent="0.25">
      <c r="A247" s="687"/>
      <c r="B247" s="688"/>
      <c r="C247" s="688"/>
      <c r="D247" s="688"/>
      <c r="E247" s="688"/>
      <c r="F247" s="688"/>
      <c r="G247" s="688"/>
      <c r="H247" s="688"/>
      <c r="I247" s="688"/>
      <c r="J247" s="688"/>
      <c r="K247" s="689"/>
      <c r="L247" s="688"/>
      <c r="M247" s="688"/>
      <c r="N247" s="688"/>
      <c r="O247" s="688"/>
      <c r="P247" s="688"/>
      <c r="Q247" s="690"/>
      <c r="AE247" s="181" t="s">
        <v>2</v>
      </c>
      <c r="AF247" s="184">
        <f>SUM(AF244:AF246)</f>
        <v>1679157.75</v>
      </c>
    </row>
    <row r="248" spans="1:38" x14ac:dyDescent="0.25">
      <c r="A248" s="687"/>
      <c r="B248" s="688"/>
      <c r="C248" s="688"/>
      <c r="D248" s="688"/>
      <c r="E248" s="688"/>
      <c r="F248" s="688"/>
      <c r="G248" s="688"/>
      <c r="H248" s="688"/>
      <c r="I248" s="688"/>
      <c r="J248" s="688"/>
      <c r="K248" s="689"/>
      <c r="L248" s="688"/>
      <c r="M248" s="688"/>
      <c r="N248" s="688"/>
      <c r="O248" s="688"/>
      <c r="P248" s="688"/>
      <c r="Q248" s="690"/>
    </row>
    <row r="249" spans="1:38" ht="15.75" thickBot="1" x14ac:dyDescent="0.3">
      <c r="A249" s="691"/>
      <c r="B249" s="692"/>
      <c r="C249" s="692"/>
      <c r="D249" s="692"/>
      <c r="E249" s="692"/>
      <c r="F249" s="692"/>
      <c r="G249" s="692"/>
      <c r="H249" s="692"/>
      <c r="I249" s="692"/>
      <c r="J249" s="692"/>
      <c r="K249" s="693"/>
      <c r="L249" s="692"/>
      <c r="M249" s="692"/>
      <c r="N249" s="692"/>
      <c r="O249" s="692"/>
      <c r="P249" s="692"/>
      <c r="Q249" s="694"/>
    </row>
    <row r="250" spans="1:38" ht="15.75" thickTop="1" x14ac:dyDescent="0.25"/>
    <row r="252" spans="1:38" ht="15.75" thickBot="1" x14ac:dyDescent="0.3"/>
    <row r="253" spans="1:38" ht="27" thickBot="1" x14ac:dyDescent="0.3">
      <c r="A253" s="695" t="s">
        <v>330</v>
      </c>
      <c r="B253" s="696"/>
      <c r="C253" s="696"/>
      <c r="D253" s="696"/>
      <c r="E253" s="696"/>
      <c r="F253" s="696"/>
      <c r="G253" s="696"/>
      <c r="H253" s="696"/>
      <c r="I253" s="696"/>
      <c r="J253" s="696"/>
      <c r="K253" s="697"/>
      <c r="L253" s="696"/>
      <c r="M253" s="696"/>
      <c r="N253" s="696"/>
      <c r="O253" s="696"/>
      <c r="P253" s="696"/>
      <c r="Q253" s="696"/>
      <c r="R253" s="696"/>
      <c r="S253" s="696"/>
      <c r="T253" s="696"/>
      <c r="U253" s="696"/>
      <c r="V253" s="696"/>
      <c r="W253" s="696"/>
      <c r="X253" s="696"/>
      <c r="Y253" s="696"/>
      <c r="Z253" s="696"/>
      <c r="AA253" s="696"/>
      <c r="AB253" s="696"/>
      <c r="AC253" s="696"/>
      <c r="AD253" s="696"/>
      <c r="AE253" s="696"/>
      <c r="AF253" s="696"/>
      <c r="AG253" s="696"/>
      <c r="AH253" s="696"/>
      <c r="AI253" s="696"/>
      <c r="AJ253" s="696"/>
      <c r="AK253" s="698"/>
      <c r="AL253" s="185"/>
    </row>
    <row r="254" spans="1:38" ht="21" customHeight="1" x14ac:dyDescent="0.25">
      <c r="A254" s="699" t="s">
        <v>273</v>
      </c>
      <c r="B254" s="700"/>
      <c r="C254" s="706" t="s">
        <v>197</v>
      </c>
      <c r="D254" s="707"/>
      <c r="E254" s="710" t="s">
        <v>274</v>
      </c>
      <c r="F254" s="711"/>
      <c r="G254" s="711"/>
      <c r="H254" s="711"/>
      <c r="I254" s="711"/>
      <c r="J254" s="711"/>
      <c r="K254" s="712"/>
      <c r="L254" s="711"/>
      <c r="M254" s="711"/>
      <c r="N254" s="711"/>
      <c r="O254" s="613" t="s">
        <v>199</v>
      </c>
      <c r="P254" s="614"/>
      <c r="Q254" s="614"/>
      <c r="R254" s="614"/>
      <c r="S254" s="614"/>
      <c r="T254" s="614"/>
      <c r="U254" s="614"/>
      <c r="V254" s="614"/>
      <c r="W254" s="614"/>
      <c r="X254" s="614"/>
      <c r="Y254" s="614"/>
      <c r="Z254" s="614"/>
      <c r="AA254" s="614"/>
      <c r="AB254" s="614"/>
      <c r="AC254" s="614"/>
      <c r="AD254" s="614"/>
      <c r="AE254" s="614"/>
      <c r="AF254" s="614"/>
      <c r="AG254" s="614"/>
      <c r="AH254" s="614"/>
      <c r="AI254" s="614"/>
      <c r="AJ254" s="614"/>
      <c r="AK254" s="615"/>
      <c r="AL254" s="186"/>
    </row>
    <row r="255" spans="1:38" ht="36" customHeight="1" thickBot="1" x14ac:dyDescent="0.3">
      <c r="A255" s="701"/>
      <c r="B255" s="702"/>
      <c r="C255" s="708"/>
      <c r="D255" s="709"/>
      <c r="E255" s="713"/>
      <c r="F255" s="714"/>
      <c r="G255" s="714"/>
      <c r="H255" s="714"/>
      <c r="I255" s="714"/>
      <c r="J255" s="714"/>
      <c r="K255" s="715"/>
      <c r="L255" s="714"/>
      <c r="M255" s="714"/>
      <c r="N255" s="714"/>
      <c r="O255" s="716"/>
      <c r="P255" s="717"/>
      <c r="Q255" s="717"/>
      <c r="R255" s="717"/>
      <c r="S255" s="717"/>
      <c r="T255" s="717"/>
      <c r="U255" s="717"/>
      <c r="V255" s="717"/>
      <c r="W255" s="717"/>
      <c r="X255" s="717"/>
      <c r="Y255" s="717"/>
      <c r="Z255" s="717"/>
      <c r="AA255" s="717"/>
      <c r="AB255" s="717"/>
      <c r="AC255" s="717"/>
      <c r="AD255" s="717"/>
      <c r="AE255" s="717"/>
      <c r="AF255" s="717"/>
      <c r="AG255" s="717"/>
      <c r="AH255" s="717"/>
      <c r="AI255" s="717"/>
      <c r="AJ255" s="717"/>
      <c r="AK255" s="718"/>
      <c r="AL255" s="186"/>
    </row>
    <row r="256" spans="1:38" s="180" customFormat="1" ht="84" customHeight="1" thickBot="1" x14ac:dyDescent="0.35">
      <c r="A256" s="701"/>
      <c r="B256" s="703"/>
      <c r="C256" s="719" t="s">
        <v>200</v>
      </c>
      <c r="D256" s="721" t="s">
        <v>201</v>
      </c>
      <c r="E256" s="723" t="s">
        <v>0</v>
      </c>
      <c r="F256" s="724"/>
      <c r="G256" s="724"/>
      <c r="H256" s="725"/>
      <c r="I256" s="726" t="s">
        <v>1</v>
      </c>
      <c r="J256" s="727"/>
      <c r="K256" s="728"/>
      <c r="L256" s="729"/>
      <c r="M256" s="578" t="s">
        <v>2</v>
      </c>
      <c r="N256" s="579"/>
      <c r="O256" s="580" t="s">
        <v>202</v>
      </c>
      <c r="P256" s="581"/>
      <c r="Q256" s="581"/>
      <c r="R256" s="582"/>
      <c r="S256" s="583" t="s">
        <v>2</v>
      </c>
      <c r="T256" s="584"/>
      <c r="U256" s="585" t="s">
        <v>203</v>
      </c>
      <c r="V256" s="586"/>
      <c r="W256" s="586"/>
      <c r="X256" s="586"/>
      <c r="Y256" s="586"/>
      <c r="Z256" s="587"/>
      <c r="AA256" s="588" t="s">
        <v>2</v>
      </c>
      <c r="AB256" s="589"/>
      <c r="AC256" s="590" t="s">
        <v>5</v>
      </c>
      <c r="AD256" s="591"/>
      <c r="AE256" s="591"/>
      <c r="AF256" s="592"/>
      <c r="AG256" s="593" t="s">
        <v>2</v>
      </c>
      <c r="AH256" s="594"/>
      <c r="AI256" s="595" t="s">
        <v>204</v>
      </c>
      <c r="AJ256" s="596"/>
      <c r="AK256" s="597"/>
      <c r="AL256" s="187"/>
    </row>
    <row r="257" spans="1:38" ht="113.25" thickBot="1" x14ac:dyDescent="0.3">
      <c r="A257" s="704"/>
      <c r="B257" s="705"/>
      <c r="C257" s="720"/>
      <c r="D257" s="722"/>
      <c r="E257" s="41" t="s">
        <v>15</v>
      </c>
      <c r="F257" s="42" t="s">
        <v>205</v>
      </c>
      <c r="G257" s="41" t="s">
        <v>206</v>
      </c>
      <c r="H257" s="42" t="s">
        <v>14</v>
      </c>
      <c r="I257" s="43" t="s">
        <v>15</v>
      </c>
      <c r="J257" s="44" t="s">
        <v>207</v>
      </c>
      <c r="K257" s="43" t="s">
        <v>17</v>
      </c>
      <c r="L257" s="44" t="s">
        <v>208</v>
      </c>
      <c r="M257" s="45" t="s">
        <v>19</v>
      </c>
      <c r="N257" s="46" t="s">
        <v>20</v>
      </c>
      <c r="O257" s="47" t="s">
        <v>209</v>
      </c>
      <c r="P257" s="48" t="s">
        <v>210</v>
      </c>
      <c r="Q257" s="47" t="s">
        <v>211</v>
      </c>
      <c r="R257" s="48" t="s">
        <v>212</v>
      </c>
      <c r="S257" s="49" t="s">
        <v>213</v>
      </c>
      <c r="T257" s="50" t="s">
        <v>214</v>
      </c>
      <c r="U257" s="51" t="s">
        <v>209</v>
      </c>
      <c r="V257" s="52" t="s">
        <v>215</v>
      </c>
      <c r="W257" s="53" t="s">
        <v>216</v>
      </c>
      <c r="X257" s="54" t="s">
        <v>211</v>
      </c>
      <c r="Y257" s="52" t="s">
        <v>217</v>
      </c>
      <c r="Z257" s="53" t="s">
        <v>218</v>
      </c>
      <c r="AA257" s="55" t="s">
        <v>219</v>
      </c>
      <c r="AB257" s="56" t="s">
        <v>220</v>
      </c>
      <c r="AC257" s="57" t="s">
        <v>209</v>
      </c>
      <c r="AD257" s="58" t="s">
        <v>210</v>
      </c>
      <c r="AE257" s="57" t="s">
        <v>211</v>
      </c>
      <c r="AF257" s="58" t="s">
        <v>212</v>
      </c>
      <c r="AG257" s="59" t="s">
        <v>221</v>
      </c>
      <c r="AH257" s="60" t="s">
        <v>222</v>
      </c>
      <c r="AI257" s="61" t="s">
        <v>223</v>
      </c>
      <c r="AJ257" s="63" t="s">
        <v>224</v>
      </c>
      <c r="AK257" s="188" t="s">
        <v>275</v>
      </c>
      <c r="AL257" s="189"/>
    </row>
    <row r="258" spans="1:38" ht="15.75" thickBot="1" x14ac:dyDescent="0.3">
      <c r="A258" s="598" t="s">
        <v>227</v>
      </c>
      <c r="B258" s="599"/>
      <c r="C258" s="190" t="s">
        <v>228</v>
      </c>
      <c r="D258" s="191" t="s">
        <v>229</v>
      </c>
      <c r="E258" s="192" t="s">
        <v>230</v>
      </c>
      <c r="F258" s="193" t="s">
        <v>231</v>
      </c>
      <c r="G258" s="192" t="s">
        <v>232</v>
      </c>
      <c r="H258" s="193" t="s">
        <v>233</v>
      </c>
      <c r="I258" s="194" t="s">
        <v>234</v>
      </c>
      <c r="J258" s="193" t="s">
        <v>235</v>
      </c>
      <c r="K258" s="194" t="s">
        <v>236</v>
      </c>
      <c r="L258" s="193" t="s">
        <v>237</v>
      </c>
      <c r="M258" s="194" t="s">
        <v>238</v>
      </c>
      <c r="N258" s="193" t="s">
        <v>239</v>
      </c>
      <c r="O258" s="192" t="s">
        <v>240</v>
      </c>
      <c r="P258" s="193" t="s">
        <v>241</v>
      </c>
      <c r="Q258" s="192" t="s">
        <v>242</v>
      </c>
      <c r="R258" s="193" t="s">
        <v>243</v>
      </c>
      <c r="S258" s="194" t="s">
        <v>244</v>
      </c>
      <c r="T258" s="193" t="s">
        <v>245</v>
      </c>
      <c r="U258" s="192" t="s">
        <v>246</v>
      </c>
      <c r="V258" s="195" t="s">
        <v>247</v>
      </c>
      <c r="W258" s="196" t="s">
        <v>248</v>
      </c>
      <c r="X258" s="197" t="s">
        <v>249</v>
      </c>
      <c r="Y258" s="198" t="s">
        <v>250</v>
      </c>
      <c r="Z258" s="193" t="s">
        <v>251</v>
      </c>
      <c r="AA258" s="194" t="s">
        <v>252</v>
      </c>
      <c r="AB258" s="199" t="s">
        <v>253</v>
      </c>
      <c r="AC258" s="192" t="s">
        <v>254</v>
      </c>
      <c r="AD258" s="199" t="s">
        <v>255</v>
      </c>
      <c r="AE258" s="192" t="s">
        <v>256</v>
      </c>
      <c r="AF258" s="199" t="s">
        <v>257</v>
      </c>
      <c r="AG258" s="194" t="s">
        <v>258</v>
      </c>
      <c r="AH258" s="199" t="s">
        <v>259</v>
      </c>
      <c r="AI258" s="190" t="s">
        <v>260</v>
      </c>
      <c r="AJ258" s="199" t="s">
        <v>261</v>
      </c>
      <c r="AK258" s="200" t="s">
        <v>262</v>
      </c>
      <c r="AL258" s="201"/>
    </row>
    <row r="259" spans="1:38" ht="37.5" x14ac:dyDescent="0.25">
      <c r="A259" s="202">
        <v>1</v>
      </c>
      <c r="B259" s="203" t="s">
        <v>276</v>
      </c>
      <c r="C259" s="748">
        <f>N268</f>
        <v>0</v>
      </c>
      <c r="D259" s="749">
        <f>C259-AH268</f>
        <v>0</v>
      </c>
      <c r="E259" s="81">
        <v>14</v>
      </c>
      <c r="F259" s="82">
        <v>303753.13</v>
      </c>
      <c r="G259" s="83">
        <v>14</v>
      </c>
      <c r="H259" s="84">
        <v>222365.3</v>
      </c>
      <c r="I259" s="339">
        <v>11</v>
      </c>
      <c r="J259" s="86">
        <v>170364.28</v>
      </c>
      <c r="K259" s="339">
        <v>14</v>
      </c>
      <c r="L259" s="86">
        <v>222365.3</v>
      </c>
      <c r="M259" s="87">
        <f t="shared" ref="M259:N262" si="61">SUM(I259,K259)</f>
        <v>25</v>
      </c>
      <c r="N259" s="88">
        <f t="shared" si="61"/>
        <v>392729.57999999996</v>
      </c>
      <c r="O259" s="89">
        <v>0</v>
      </c>
      <c r="P259" s="90">
        <v>0</v>
      </c>
      <c r="Q259" s="89">
        <v>0</v>
      </c>
      <c r="R259" s="90">
        <v>0</v>
      </c>
      <c r="S259" s="91">
        <f t="shared" ref="S259:T262" si="62">SUM(O259,Q259)</f>
        <v>0</v>
      </c>
      <c r="T259" s="92">
        <f t="shared" si="62"/>
        <v>0</v>
      </c>
      <c r="U259" s="93">
        <v>0</v>
      </c>
      <c r="V259" s="94">
        <v>0</v>
      </c>
      <c r="W259" s="95">
        <v>0</v>
      </c>
      <c r="X259" s="96">
        <v>0</v>
      </c>
      <c r="Y259" s="94">
        <v>0</v>
      </c>
      <c r="Z259" s="95">
        <v>0</v>
      </c>
      <c r="AA259" s="97">
        <f>SUM(U259,X259)</f>
        <v>0</v>
      </c>
      <c r="AB259" s="98">
        <f>SUM(W259,Z259)</f>
        <v>0</v>
      </c>
      <c r="AC259" s="99">
        <v>11</v>
      </c>
      <c r="AD259" s="100">
        <v>117090.28</v>
      </c>
      <c r="AE259" s="99">
        <v>14</v>
      </c>
      <c r="AF259" s="100">
        <v>210990.92</v>
      </c>
      <c r="AG259" s="101">
        <f>SUM(AC259,AE259)</f>
        <v>25</v>
      </c>
      <c r="AH259" s="102">
        <f>SUM(AD259,AF259,AB259)</f>
        <v>328081.2</v>
      </c>
      <c r="AI259" s="103">
        <f>IFERROR(AD259/C259,0)</f>
        <v>0</v>
      </c>
      <c r="AJ259" s="134">
        <f>IFERROR(AF259/C259,0)</f>
        <v>0</v>
      </c>
      <c r="AK259" s="222">
        <f>IFERROR(AH259/C259,0)</f>
        <v>0</v>
      </c>
      <c r="AL259" s="223"/>
    </row>
    <row r="260" spans="1:38" ht="75" x14ac:dyDescent="0.25">
      <c r="A260" s="224">
        <v>2</v>
      </c>
      <c r="B260" s="203" t="s">
        <v>277</v>
      </c>
      <c r="C260" s="748"/>
      <c r="D260" s="749"/>
      <c r="E260" s="81">
        <v>25</v>
      </c>
      <c r="F260" s="82">
        <v>397160.61</v>
      </c>
      <c r="G260" s="83">
        <v>9</v>
      </c>
      <c r="H260" s="84">
        <v>287000</v>
      </c>
      <c r="I260" s="339">
        <v>14</v>
      </c>
      <c r="J260" s="86">
        <v>278523.53999999998</v>
      </c>
      <c r="K260" s="339">
        <v>9</v>
      </c>
      <c r="L260" s="86">
        <v>287000</v>
      </c>
      <c r="M260" s="87">
        <f t="shared" si="61"/>
        <v>23</v>
      </c>
      <c r="N260" s="88">
        <f t="shared" si="61"/>
        <v>565523.54</v>
      </c>
      <c r="O260" s="89">
        <v>0</v>
      </c>
      <c r="P260" s="90">
        <v>0</v>
      </c>
      <c r="Q260" s="89">
        <v>0</v>
      </c>
      <c r="R260" s="90">
        <v>0</v>
      </c>
      <c r="S260" s="91">
        <f t="shared" si="62"/>
        <v>0</v>
      </c>
      <c r="T260" s="92">
        <f t="shared" si="62"/>
        <v>0</v>
      </c>
      <c r="U260" s="93">
        <v>0</v>
      </c>
      <c r="V260" s="94">
        <v>0</v>
      </c>
      <c r="W260" s="95">
        <v>0</v>
      </c>
      <c r="X260" s="96">
        <v>0</v>
      </c>
      <c r="Y260" s="94">
        <v>0</v>
      </c>
      <c r="Z260" s="95">
        <v>0</v>
      </c>
      <c r="AA260" s="97">
        <f>SUM(U260,X260)</f>
        <v>0</v>
      </c>
      <c r="AB260" s="98">
        <f>SUM(W260,Z260)</f>
        <v>0</v>
      </c>
      <c r="AC260" s="99">
        <v>13</v>
      </c>
      <c r="AD260" s="100">
        <v>251717.11</v>
      </c>
      <c r="AE260" s="99">
        <v>9</v>
      </c>
      <c r="AF260" s="100">
        <v>270362.55</v>
      </c>
      <c r="AG260" s="101">
        <f>SUM(AC260,AE260)</f>
        <v>22</v>
      </c>
      <c r="AH260" s="102">
        <f>SUM(AD260,AF260,AB260)</f>
        <v>522079.66</v>
      </c>
      <c r="AI260" s="103">
        <f>IFERROR(AD260/C259,0)</f>
        <v>0</v>
      </c>
      <c r="AJ260" s="134">
        <f>IFERROR(AF260/C259,0)</f>
        <v>0</v>
      </c>
      <c r="AK260" s="222">
        <f>IFERROR(AH260/C259,0)</f>
        <v>0</v>
      </c>
      <c r="AL260" s="223"/>
    </row>
    <row r="261" spans="1:38" ht="37.5" x14ac:dyDescent="0.25">
      <c r="A261" s="224">
        <v>3</v>
      </c>
      <c r="B261" s="203" t="s">
        <v>278</v>
      </c>
      <c r="C261" s="748"/>
      <c r="D261" s="749"/>
      <c r="E261" s="81">
        <v>1</v>
      </c>
      <c r="F261" s="82">
        <v>13237.28</v>
      </c>
      <c r="G261" s="83">
        <v>3</v>
      </c>
      <c r="H261" s="84">
        <v>125500</v>
      </c>
      <c r="I261" s="339">
        <v>1</v>
      </c>
      <c r="J261" s="86">
        <v>13111.51</v>
      </c>
      <c r="K261" s="339">
        <v>3</v>
      </c>
      <c r="L261" s="86">
        <v>125500</v>
      </c>
      <c r="M261" s="87">
        <f t="shared" si="61"/>
        <v>4</v>
      </c>
      <c r="N261" s="88">
        <f t="shared" si="61"/>
        <v>138611.51</v>
      </c>
      <c r="O261" s="89">
        <v>0</v>
      </c>
      <c r="P261" s="90">
        <v>0</v>
      </c>
      <c r="Q261" s="89">
        <v>0</v>
      </c>
      <c r="R261" s="90">
        <v>0</v>
      </c>
      <c r="S261" s="91">
        <f t="shared" si="62"/>
        <v>0</v>
      </c>
      <c r="T261" s="92">
        <f t="shared" si="62"/>
        <v>0</v>
      </c>
      <c r="U261" s="93">
        <v>0</v>
      </c>
      <c r="V261" s="94">
        <v>0</v>
      </c>
      <c r="W261" s="95">
        <v>0</v>
      </c>
      <c r="X261" s="96">
        <v>0</v>
      </c>
      <c r="Y261" s="94">
        <v>0</v>
      </c>
      <c r="Z261" s="95">
        <v>0</v>
      </c>
      <c r="AA261" s="97">
        <f>SUM(U261,X261)</f>
        <v>0</v>
      </c>
      <c r="AB261" s="98">
        <f>SUM(W261,Z261)</f>
        <v>0</v>
      </c>
      <c r="AC261" s="99">
        <v>1</v>
      </c>
      <c r="AD261" s="100">
        <v>13111.51</v>
      </c>
      <c r="AE261" s="99">
        <v>3</v>
      </c>
      <c r="AF261" s="100">
        <v>125500</v>
      </c>
      <c r="AG261" s="101">
        <f>SUM(AC261,AE261)</f>
        <v>4</v>
      </c>
      <c r="AH261" s="102">
        <f>SUM(AD261,AF261,AB261)</f>
        <v>138611.51</v>
      </c>
      <c r="AI261" s="103">
        <f>IFERROR(AD261/C259,0)</f>
        <v>0</v>
      </c>
      <c r="AJ261" s="134">
        <f>IFERROR(AF261/C259,0)</f>
        <v>0</v>
      </c>
      <c r="AK261" s="222">
        <f>IFERROR(AH261/C259,0)</f>
        <v>0</v>
      </c>
      <c r="AL261" s="223"/>
    </row>
    <row r="262" spans="1:38" ht="37.5" x14ac:dyDescent="0.25">
      <c r="A262" s="224">
        <v>4</v>
      </c>
      <c r="B262" s="203" t="s">
        <v>279</v>
      </c>
      <c r="C262" s="748"/>
      <c r="D262" s="749"/>
      <c r="E262" s="81">
        <v>23</v>
      </c>
      <c r="F262" s="82">
        <v>445153.31</v>
      </c>
      <c r="G262" s="83">
        <v>25</v>
      </c>
      <c r="H262" s="84">
        <v>390713.73</v>
      </c>
      <c r="I262" s="339">
        <v>16</v>
      </c>
      <c r="J262" s="86">
        <v>265872.32</v>
      </c>
      <c r="K262" s="339">
        <v>25</v>
      </c>
      <c r="L262" s="86">
        <v>390713.73</v>
      </c>
      <c r="M262" s="87">
        <f t="shared" si="61"/>
        <v>41</v>
      </c>
      <c r="N262" s="88">
        <f t="shared" si="61"/>
        <v>656586.05000000005</v>
      </c>
      <c r="O262" s="89">
        <v>0</v>
      </c>
      <c r="P262" s="90">
        <v>0</v>
      </c>
      <c r="Q262" s="89">
        <v>0</v>
      </c>
      <c r="R262" s="90">
        <v>0</v>
      </c>
      <c r="S262" s="91">
        <f t="shared" si="62"/>
        <v>0</v>
      </c>
      <c r="T262" s="92">
        <f t="shared" si="62"/>
        <v>0</v>
      </c>
      <c r="U262" s="93">
        <v>0</v>
      </c>
      <c r="V262" s="94">
        <v>0</v>
      </c>
      <c r="W262" s="95">
        <v>0</v>
      </c>
      <c r="X262" s="96">
        <v>0</v>
      </c>
      <c r="Y262" s="94">
        <v>0</v>
      </c>
      <c r="Z262" s="95">
        <v>0</v>
      </c>
      <c r="AA262" s="97">
        <f>SUM(U262,X262)</f>
        <v>0</v>
      </c>
      <c r="AB262" s="98">
        <f>SUM(W262,Z262)</f>
        <v>0</v>
      </c>
      <c r="AC262" s="99">
        <v>16</v>
      </c>
      <c r="AD262" s="100">
        <v>307199.58</v>
      </c>
      <c r="AE262" s="99">
        <v>24</v>
      </c>
      <c r="AF262" s="100">
        <v>383185.8</v>
      </c>
      <c r="AG262" s="101">
        <f>SUM(AC262,AE262)</f>
        <v>40</v>
      </c>
      <c r="AH262" s="102">
        <f>SUM(AD262,AF262,AB262)</f>
        <v>690385.38</v>
      </c>
      <c r="AI262" s="103">
        <f>IFERROR(AD262/C259,0)</f>
        <v>0</v>
      </c>
      <c r="AJ262" s="134">
        <f>IFERROR(AF262/C259,0)</f>
        <v>0</v>
      </c>
      <c r="AK262" s="222">
        <f>IFERROR(AH262/C259,0)</f>
        <v>0</v>
      </c>
      <c r="AL262" s="223"/>
    </row>
    <row r="263" spans="1:38" ht="37.5" x14ac:dyDescent="0.25">
      <c r="A263" s="224">
        <v>5</v>
      </c>
      <c r="B263" s="203" t="s">
        <v>280</v>
      </c>
      <c r="C263" s="748"/>
      <c r="D263" s="749"/>
      <c r="E263" s="81"/>
      <c r="F263" s="82"/>
      <c r="G263" s="83"/>
      <c r="H263" s="84"/>
      <c r="I263" s="339"/>
      <c r="J263" s="86"/>
      <c r="K263" s="339"/>
      <c r="L263" s="86"/>
      <c r="M263" s="87"/>
      <c r="N263" s="88"/>
      <c r="O263" s="89"/>
      <c r="P263" s="342"/>
      <c r="Q263" s="89"/>
      <c r="R263" s="90"/>
      <c r="S263" s="91"/>
      <c r="T263" s="92"/>
      <c r="U263" s="93"/>
      <c r="V263" s="94"/>
      <c r="W263" s="95"/>
      <c r="X263" s="96"/>
      <c r="Y263" s="94"/>
      <c r="Z263" s="95"/>
      <c r="AA263" s="97"/>
      <c r="AB263" s="98"/>
      <c r="AC263" s="99"/>
      <c r="AD263" s="100"/>
      <c r="AE263" s="99"/>
      <c r="AF263" s="100"/>
      <c r="AG263" s="101"/>
      <c r="AH263" s="102"/>
      <c r="AI263" s="103"/>
      <c r="AJ263" s="134"/>
      <c r="AK263" s="222"/>
      <c r="AL263" s="223"/>
    </row>
    <row r="264" spans="1:38" ht="37.5" x14ac:dyDescent="0.25">
      <c r="A264" s="224">
        <v>6</v>
      </c>
      <c r="B264" s="203" t="s">
        <v>281</v>
      </c>
      <c r="C264" s="748"/>
      <c r="D264" s="749"/>
      <c r="E264" s="81"/>
      <c r="F264" s="82"/>
      <c r="G264" s="83"/>
      <c r="H264" s="84"/>
      <c r="I264" s="339"/>
      <c r="J264" s="340"/>
      <c r="K264" s="339"/>
      <c r="L264" s="340"/>
      <c r="M264" s="87"/>
      <c r="N264" s="88"/>
      <c r="O264" s="89"/>
      <c r="P264" s="342"/>
      <c r="Q264" s="89"/>
      <c r="R264" s="90"/>
      <c r="S264" s="91"/>
      <c r="T264" s="92"/>
      <c r="U264" s="93"/>
      <c r="V264" s="94"/>
      <c r="W264" s="95"/>
      <c r="X264" s="96"/>
      <c r="Y264" s="94"/>
      <c r="Z264" s="95"/>
      <c r="AA264" s="97"/>
      <c r="AB264" s="98"/>
      <c r="AC264" s="99"/>
      <c r="AD264" s="100"/>
      <c r="AE264" s="99"/>
      <c r="AF264" s="100"/>
      <c r="AG264" s="101"/>
      <c r="AH264" s="102"/>
      <c r="AI264" s="103"/>
      <c r="AJ264" s="134"/>
      <c r="AK264" s="222"/>
      <c r="AL264" s="223"/>
    </row>
    <row r="265" spans="1:38" ht="37.5" x14ac:dyDescent="0.3">
      <c r="A265" s="306">
        <v>7</v>
      </c>
      <c r="B265" s="225" t="s">
        <v>282</v>
      </c>
      <c r="C265" s="748"/>
      <c r="D265" s="749"/>
      <c r="E265" s="81"/>
      <c r="F265" s="82"/>
      <c r="G265" s="83"/>
      <c r="H265" s="84"/>
      <c r="I265" s="339"/>
      <c r="J265" s="340"/>
      <c r="K265" s="339"/>
      <c r="L265" s="340"/>
      <c r="M265" s="87"/>
      <c r="N265" s="88"/>
      <c r="O265" s="89"/>
      <c r="P265" s="342"/>
      <c r="Q265" s="89"/>
      <c r="R265" s="90"/>
      <c r="S265" s="91"/>
      <c r="T265" s="92"/>
      <c r="U265" s="93"/>
      <c r="V265" s="94"/>
      <c r="W265" s="95"/>
      <c r="X265" s="96"/>
      <c r="Y265" s="94"/>
      <c r="Z265" s="95"/>
      <c r="AA265" s="97"/>
      <c r="AB265" s="98"/>
      <c r="AC265" s="99"/>
      <c r="AD265" s="100"/>
      <c r="AE265" s="99"/>
      <c r="AF265" s="100"/>
      <c r="AG265" s="101"/>
      <c r="AH265" s="102"/>
      <c r="AI265" s="103"/>
      <c r="AJ265" s="134"/>
      <c r="AK265" s="222"/>
      <c r="AL265" s="223"/>
    </row>
    <row r="266" spans="1:38" ht="37.5" x14ac:dyDescent="0.25">
      <c r="A266" s="229">
        <v>8</v>
      </c>
      <c r="B266" s="226" t="s">
        <v>283</v>
      </c>
      <c r="C266" s="748"/>
      <c r="D266" s="749"/>
      <c r="E266" s="81"/>
      <c r="F266" s="82"/>
      <c r="G266" s="83"/>
      <c r="H266" s="84"/>
      <c r="I266" s="339"/>
      <c r="J266" s="340"/>
      <c r="K266" s="339"/>
      <c r="L266" s="340"/>
      <c r="M266" s="122"/>
      <c r="N266" s="123"/>
      <c r="O266" s="89"/>
      <c r="P266" s="342"/>
      <c r="Q266" s="89"/>
      <c r="R266" s="90"/>
      <c r="S266" s="91"/>
      <c r="T266" s="92"/>
      <c r="U266" s="93"/>
      <c r="V266" s="94"/>
      <c r="W266" s="95"/>
      <c r="X266" s="96"/>
      <c r="Y266" s="94"/>
      <c r="Z266" s="95"/>
      <c r="AA266" s="97"/>
      <c r="AB266" s="98"/>
      <c r="AC266" s="99"/>
      <c r="AD266" s="100"/>
      <c r="AE266" s="99"/>
      <c r="AF266" s="100"/>
      <c r="AG266" s="101"/>
      <c r="AH266" s="102"/>
      <c r="AI266" s="103"/>
      <c r="AJ266" s="134"/>
      <c r="AK266" s="222"/>
      <c r="AL266" s="223"/>
    </row>
    <row r="267" spans="1:38" ht="24" thickBot="1" x14ac:dyDescent="0.3">
      <c r="A267" s="616" t="s">
        <v>266</v>
      </c>
      <c r="B267" s="618"/>
      <c r="C267" s="231">
        <f>C259</f>
        <v>0</v>
      </c>
      <c r="D267" s="231">
        <f>D259</f>
        <v>0</v>
      </c>
      <c r="E267" s="167">
        <f t="shared" ref="E267:AH267" si="63">SUM(E259:E266)</f>
        <v>63</v>
      </c>
      <c r="F267" s="168">
        <f t="shared" si="63"/>
        <v>1159304.33</v>
      </c>
      <c r="G267" s="167">
        <f t="shared" si="63"/>
        <v>51</v>
      </c>
      <c r="H267" s="232">
        <f t="shared" si="63"/>
        <v>1025579.03</v>
      </c>
      <c r="I267" s="233">
        <f t="shared" si="63"/>
        <v>42</v>
      </c>
      <c r="J267" s="168">
        <f t="shared" si="63"/>
        <v>727871.64999999991</v>
      </c>
      <c r="K267" s="233">
        <f t="shared" si="63"/>
        <v>51</v>
      </c>
      <c r="L267" s="168">
        <f t="shared" si="63"/>
        <v>1025579.03</v>
      </c>
      <c r="M267" s="233">
        <f t="shared" si="63"/>
        <v>93</v>
      </c>
      <c r="N267" s="168">
        <f t="shared" si="63"/>
        <v>1753450.68</v>
      </c>
      <c r="O267" s="172">
        <f t="shared" si="63"/>
        <v>0</v>
      </c>
      <c r="P267" s="168">
        <f t="shared" si="63"/>
        <v>0</v>
      </c>
      <c r="Q267" s="172">
        <f t="shared" si="63"/>
        <v>0</v>
      </c>
      <c r="R267" s="234">
        <f t="shared" si="63"/>
        <v>0</v>
      </c>
      <c r="S267" s="173">
        <f t="shared" si="63"/>
        <v>0</v>
      </c>
      <c r="T267" s="234">
        <f t="shared" si="63"/>
        <v>0</v>
      </c>
      <c r="U267" s="235">
        <f t="shared" si="63"/>
        <v>0</v>
      </c>
      <c r="V267" s="234">
        <f t="shared" si="63"/>
        <v>0</v>
      </c>
      <c r="W267" s="232">
        <f t="shared" si="63"/>
        <v>0</v>
      </c>
      <c r="X267" s="173">
        <f t="shared" si="63"/>
        <v>0</v>
      </c>
      <c r="Y267" s="234">
        <f t="shared" si="63"/>
        <v>0</v>
      </c>
      <c r="Z267" s="234">
        <f t="shared" si="63"/>
        <v>0</v>
      </c>
      <c r="AA267" s="236">
        <f t="shared" si="63"/>
        <v>0</v>
      </c>
      <c r="AB267" s="168">
        <f t="shared" si="63"/>
        <v>0</v>
      </c>
      <c r="AC267" s="171">
        <f t="shared" si="63"/>
        <v>41</v>
      </c>
      <c r="AD267" s="168">
        <f t="shared" si="63"/>
        <v>689118.48</v>
      </c>
      <c r="AE267" s="172">
        <f t="shared" si="63"/>
        <v>50</v>
      </c>
      <c r="AF267" s="168">
        <f t="shared" si="63"/>
        <v>990039.27</v>
      </c>
      <c r="AG267" s="173">
        <f t="shared" si="63"/>
        <v>91</v>
      </c>
      <c r="AH267" s="232">
        <f t="shared" si="63"/>
        <v>1679157.75</v>
      </c>
      <c r="AI267" s="237">
        <f>AD267/C226</f>
        <v>0.39300705053192603</v>
      </c>
      <c r="AJ267" s="238">
        <f>AF267/C226</f>
        <v>0.56462339163140884</v>
      </c>
      <c r="AK267" s="239">
        <f>AH267/C226</f>
        <v>0.95763044216333482</v>
      </c>
      <c r="AL267" s="223"/>
    </row>
    <row r="268" spans="1:38" ht="15.75" thickBot="1" x14ac:dyDescent="0.3">
      <c r="E268" s="240"/>
      <c r="F268" s="241"/>
      <c r="G268" s="240"/>
      <c r="H268" s="241"/>
      <c r="I268" s="242"/>
      <c r="J268" s="240"/>
      <c r="K268" s="242"/>
      <c r="L268" s="241"/>
      <c r="M268" s="240"/>
      <c r="N268" s="240"/>
      <c r="O268" s="240"/>
      <c r="P268" s="240"/>
      <c r="Q268" s="240"/>
      <c r="R268" s="240"/>
      <c r="S268" s="240"/>
      <c r="T268" s="240"/>
      <c r="U268" s="240"/>
      <c r="V268" s="240"/>
      <c r="W268" s="240"/>
      <c r="X268" s="240"/>
      <c r="Y268" s="240"/>
      <c r="Z268" s="240"/>
      <c r="AA268" s="240"/>
      <c r="AB268" s="240"/>
      <c r="AC268" s="240"/>
      <c r="AD268" s="240"/>
      <c r="AE268" s="240"/>
      <c r="AF268" s="240"/>
      <c r="AG268" s="240"/>
      <c r="AH268" s="240"/>
      <c r="AJ268" s="243"/>
      <c r="AK268" s="243"/>
      <c r="AL268" s="243"/>
    </row>
    <row r="269" spans="1:38" ht="19.5" thickTop="1" x14ac:dyDescent="0.3">
      <c r="A269" s="604" t="s">
        <v>268</v>
      </c>
      <c r="B269" s="684"/>
      <c r="C269" s="684"/>
      <c r="D269" s="684"/>
      <c r="E269" s="684"/>
      <c r="F269" s="684"/>
      <c r="G269" s="684"/>
      <c r="H269" s="684"/>
      <c r="I269" s="684"/>
      <c r="J269" s="684"/>
      <c r="K269" s="685"/>
      <c r="L269" s="684"/>
      <c r="M269" s="684"/>
      <c r="N269" s="684"/>
      <c r="O269" s="684"/>
      <c r="P269" s="684"/>
      <c r="Q269" s="686"/>
      <c r="AD269" s="180"/>
    </row>
    <row r="270" spans="1:38" x14ac:dyDescent="0.25">
      <c r="A270" s="687"/>
      <c r="B270" s="688"/>
      <c r="C270" s="688"/>
      <c r="D270" s="688"/>
      <c r="E270" s="688"/>
      <c r="F270" s="688"/>
      <c r="G270" s="688"/>
      <c r="H270" s="688"/>
      <c r="I270" s="688"/>
      <c r="J270" s="688"/>
      <c r="K270" s="689"/>
      <c r="L270" s="688"/>
      <c r="M270" s="688"/>
      <c r="N270" s="688"/>
      <c r="O270" s="688"/>
      <c r="P270" s="688"/>
      <c r="Q270" s="690"/>
    </row>
    <row r="271" spans="1:38" x14ac:dyDescent="0.25">
      <c r="A271" s="687"/>
      <c r="B271" s="688"/>
      <c r="C271" s="688"/>
      <c r="D271" s="688"/>
      <c r="E271" s="688"/>
      <c r="F271" s="688"/>
      <c r="G271" s="688"/>
      <c r="H271" s="688"/>
      <c r="I271" s="688"/>
      <c r="J271" s="688"/>
      <c r="K271" s="689"/>
      <c r="L271" s="688"/>
      <c r="M271" s="688"/>
      <c r="N271" s="688"/>
      <c r="O271" s="688"/>
      <c r="P271" s="688"/>
      <c r="Q271" s="690"/>
    </row>
    <row r="272" spans="1:38" x14ac:dyDescent="0.25">
      <c r="A272" s="687"/>
      <c r="B272" s="688"/>
      <c r="C272" s="688"/>
      <c r="D272" s="688"/>
      <c r="E272" s="688"/>
      <c r="F272" s="688"/>
      <c r="G272" s="688"/>
      <c r="H272" s="688"/>
      <c r="I272" s="688"/>
      <c r="J272" s="688"/>
      <c r="K272" s="689"/>
      <c r="L272" s="688"/>
      <c r="M272" s="688"/>
      <c r="N272" s="688"/>
      <c r="O272" s="688"/>
      <c r="P272" s="688"/>
      <c r="Q272" s="690"/>
    </row>
    <row r="273" spans="1:38" x14ac:dyDescent="0.25">
      <c r="A273" s="687"/>
      <c r="B273" s="688"/>
      <c r="C273" s="688"/>
      <c r="D273" s="688"/>
      <c r="E273" s="688"/>
      <c r="F273" s="688"/>
      <c r="G273" s="688"/>
      <c r="H273" s="688"/>
      <c r="I273" s="688"/>
      <c r="J273" s="688"/>
      <c r="K273" s="689"/>
      <c r="L273" s="688"/>
      <c r="M273" s="688"/>
      <c r="N273" s="688"/>
      <c r="O273" s="688"/>
      <c r="P273" s="688"/>
      <c r="Q273" s="690"/>
    </row>
    <row r="274" spans="1:38" x14ac:dyDescent="0.25">
      <c r="A274" s="687"/>
      <c r="B274" s="688"/>
      <c r="C274" s="688"/>
      <c r="D274" s="688"/>
      <c r="E274" s="688"/>
      <c r="F274" s="688"/>
      <c r="G274" s="688"/>
      <c r="H274" s="688"/>
      <c r="I274" s="688"/>
      <c r="J274" s="688"/>
      <c r="K274" s="689"/>
      <c r="L274" s="688"/>
      <c r="M274" s="688"/>
      <c r="N274" s="688"/>
      <c r="O274" s="688"/>
      <c r="P274" s="688"/>
      <c r="Q274" s="690"/>
    </row>
    <row r="275" spans="1:38" x14ac:dyDescent="0.25">
      <c r="A275" s="687"/>
      <c r="B275" s="688"/>
      <c r="C275" s="688"/>
      <c r="D275" s="688"/>
      <c r="E275" s="688"/>
      <c r="F275" s="688"/>
      <c r="G275" s="688"/>
      <c r="H275" s="688"/>
      <c r="I275" s="688"/>
      <c r="J275" s="688"/>
      <c r="K275" s="689"/>
      <c r="L275" s="688"/>
      <c r="M275" s="688"/>
      <c r="N275" s="688"/>
      <c r="O275" s="688"/>
      <c r="P275" s="688"/>
      <c r="Q275" s="690"/>
    </row>
    <row r="276" spans="1:38" x14ac:dyDescent="0.25">
      <c r="A276" s="687"/>
      <c r="B276" s="688"/>
      <c r="C276" s="688"/>
      <c r="D276" s="688"/>
      <c r="E276" s="688"/>
      <c r="F276" s="688"/>
      <c r="G276" s="688"/>
      <c r="H276" s="688"/>
      <c r="I276" s="688"/>
      <c r="J276" s="688"/>
      <c r="K276" s="689"/>
      <c r="L276" s="688"/>
      <c r="M276" s="688"/>
      <c r="N276" s="688"/>
      <c r="O276" s="688"/>
      <c r="P276" s="688"/>
      <c r="Q276" s="690"/>
    </row>
    <row r="277" spans="1:38" ht="15.75" thickBot="1" x14ac:dyDescent="0.3">
      <c r="A277" s="691"/>
      <c r="B277" s="692"/>
      <c r="C277" s="692"/>
      <c r="D277" s="692"/>
      <c r="E277" s="692"/>
      <c r="F277" s="692"/>
      <c r="G277" s="692"/>
      <c r="H277" s="692"/>
      <c r="I277" s="692"/>
      <c r="J277" s="692"/>
      <c r="K277" s="693"/>
      <c r="L277" s="692"/>
      <c r="M277" s="692"/>
      <c r="N277" s="692"/>
      <c r="O277" s="692"/>
      <c r="P277" s="692"/>
      <c r="Q277" s="694"/>
    </row>
    <row r="278" spans="1:38" ht="15.75" thickTop="1" x14ac:dyDescent="0.25"/>
    <row r="279" spans="1:38" x14ac:dyDescent="0.25">
      <c r="B279" s="244"/>
      <c r="C279" s="244"/>
    </row>
    <row r="282" spans="1:38" ht="23.25" x14ac:dyDescent="0.35">
      <c r="A282" s="245"/>
      <c r="B282" s="343" t="s">
        <v>289</v>
      </c>
      <c r="C282" s="343"/>
      <c r="D282" s="343"/>
      <c r="E282" s="343"/>
      <c r="F282" s="344"/>
      <c r="G282" s="343"/>
      <c r="H282" s="344"/>
      <c r="I282" s="345"/>
      <c r="J282" s="344"/>
      <c r="K282" s="346"/>
      <c r="L282" s="347"/>
      <c r="M282" s="348"/>
      <c r="N282" s="347"/>
      <c r="S282" s="4"/>
      <c r="X282" s="4"/>
      <c r="AA282" s="4"/>
      <c r="AG282" s="4"/>
    </row>
    <row r="283" spans="1:38" ht="21.75" thickBot="1" x14ac:dyDescent="0.4">
      <c r="B283" s="37"/>
      <c r="C283" s="37"/>
      <c r="D283" s="37"/>
      <c r="E283" s="37"/>
      <c r="F283" s="38"/>
      <c r="G283" s="37"/>
      <c r="H283" s="38"/>
      <c r="I283" s="39"/>
      <c r="J283" s="38"/>
      <c r="K283" s="39"/>
      <c r="L283" s="38"/>
    </row>
    <row r="284" spans="1:38" ht="27" customHeight="1" thickBot="1" x14ac:dyDescent="0.3">
      <c r="A284" s="732" t="s">
        <v>330</v>
      </c>
      <c r="B284" s="733"/>
      <c r="C284" s="733"/>
      <c r="D284" s="733"/>
      <c r="E284" s="733"/>
      <c r="F284" s="733"/>
      <c r="G284" s="733"/>
      <c r="H284" s="733"/>
      <c r="I284" s="733"/>
      <c r="J284" s="733"/>
      <c r="K284" s="734"/>
      <c r="L284" s="733"/>
      <c r="M284" s="733"/>
      <c r="N284" s="733"/>
      <c r="O284" s="733"/>
      <c r="P284" s="733"/>
      <c r="Q284" s="733"/>
      <c r="R284" s="733"/>
      <c r="S284" s="733"/>
      <c r="T284" s="733"/>
      <c r="U284" s="733"/>
      <c r="V284" s="733"/>
      <c r="W284" s="733"/>
      <c r="X284" s="733"/>
      <c r="Y284" s="733"/>
      <c r="Z284" s="733"/>
      <c r="AA284" s="733"/>
      <c r="AB284" s="733"/>
      <c r="AC284" s="733"/>
      <c r="AD284" s="733"/>
      <c r="AE284" s="733"/>
      <c r="AF284" s="733"/>
      <c r="AG284" s="733"/>
      <c r="AH284" s="733"/>
      <c r="AI284" s="733"/>
      <c r="AJ284" s="733"/>
      <c r="AK284" s="733"/>
      <c r="AL284" s="40"/>
    </row>
    <row r="285" spans="1:38" ht="33.75" customHeight="1" x14ac:dyDescent="0.25">
      <c r="A285" s="735" t="s">
        <v>8</v>
      </c>
      <c r="B285" s="736"/>
      <c r="C285" s="706" t="s">
        <v>197</v>
      </c>
      <c r="D285" s="707"/>
      <c r="E285" s="710" t="s">
        <v>198</v>
      </c>
      <c r="F285" s="711"/>
      <c r="G285" s="711"/>
      <c r="H285" s="711"/>
      <c r="I285" s="711"/>
      <c r="J285" s="711"/>
      <c r="K285" s="712"/>
      <c r="L285" s="711"/>
      <c r="M285" s="711"/>
      <c r="N285" s="743"/>
      <c r="O285" s="613" t="s">
        <v>199</v>
      </c>
      <c r="P285" s="614"/>
      <c r="Q285" s="614"/>
      <c r="R285" s="614"/>
      <c r="S285" s="614"/>
      <c r="T285" s="614"/>
      <c r="U285" s="614"/>
      <c r="V285" s="614"/>
      <c r="W285" s="614"/>
      <c r="X285" s="614"/>
      <c r="Y285" s="614"/>
      <c r="Z285" s="614"/>
      <c r="AA285" s="614"/>
      <c r="AB285" s="614"/>
      <c r="AC285" s="614"/>
      <c r="AD285" s="614"/>
      <c r="AE285" s="614"/>
      <c r="AF285" s="614"/>
      <c r="AG285" s="614"/>
      <c r="AH285" s="614"/>
      <c r="AI285" s="614"/>
      <c r="AJ285" s="614"/>
      <c r="AK285" s="614"/>
      <c r="AL285" s="615"/>
    </row>
    <row r="286" spans="1:38" ht="51" customHeight="1" thickBot="1" x14ac:dyDescent="0.3">
      <c r="A286" s="737"/>
      <c r="B286" s="738"/>
      <c r="C286" s="741"/>
      <c r="D286" s="742"/>
      <c r="E286" s="744"/>
      <c r="F286" s="745"/>
      <c r="G286" s="745"/>
      <c r="H286" s="745"/>
      <c r="I286" s="745"/>
      <c r="J286" s="745"/>
      <c r="K286" s="746"/>
      <c r="L286" s="745"/>
      <c r="M286" s="745"/>
      <c r="N286" s="747"/>
      <c r="O286" s="616"/>
      <c r="P286" s="617"/>
      <c r="Q286" s="617"/>
      <c r="R286" s="617"/>
      <c r="S286" s="617"/>
      <c r="T286" s="617"/>
      <c r="U286" s="617"/>
      <c r="V286" s="617"/>
      <c r="W286" s="617"/>
      <c r="X286" s="617"/>
      <c r="Y286" s="617"/>
      <c r="Z286" s="617"/>
      <c r="AA286" s="617"/>
      <c r="AB286" s="617"/>
      <c r="AC286" s="617"/>
      <c r="AD286" s="617"/>
      <c r="AE286" s="617"/>
      <c r="AF286" s="617"/>
      <c r="AG286" s="617"/>
      <c r="AH286" s="617"/>
      <c r="AI286" s="617"/>
      <c r="AJ286" s="617"/>
      <c r="AK286" s="617"/>
      <c r="AL286" s="618"/>
    </row>
    <row r="287" spans="1:38" ht="75" customHeight="1" x14ac:dyDescent="0.25">
      <c r="A287" s="737"/>
      <c r="B287" s="738"/>
      <c r="C287" s="619" t="s">
        <v>200</v>
      </c>
      <c r="D287" s="621" t="s">
        <v>201</v>
      </c>
      <c r="E287" s="623" t="s">
        <v>0</v>
      </c>
      <c r="F287" s="624"/>
      <c r="G287" s="624"/>
      <c r="H287" s="625"/>
      <c r="I287" s="629" t="s">
        <v>1</v>
      </c>
      <c r="J287" s="630"/>
      <c r="K287" s="631"/>
      <c r="L287" s="632"/>
      <c r="M287" s="637" t="s">
        <v>2</v>
      </c>
      <c r="N287" s="638"/>
      <c r="O287" s="641" t="s">
        <v>202</v>
      </c>
      <c r="P287" s="642"/>
      <c r="Q287" s="642"/>
      <c r="R287" s="642"/>
      <c r="S287" s="645" t="s">
        <v>2</v>
      </c>
      <c r="T287" s="646"/>
      <c r="U287" s="649" t="s">
        <v>203</v>
      </c>
      <c r="V287" s="650"/>
      <c r="W287" s="650"/>
      <c r="X287" s="650"/>
      <c r="Y287" s="650"/>
      <c r="Z287" s="651"/>
      <c r="AA287" s="655" t="s">
        <v>2</v>
      </c>
      <c r="AB287" s="656"/>
      <c r="AC287" s="659" t="s">
        <v>5</v>
      </c>
      <c r="AD287" s="660"/>
      <c r="AE287" s="660"/>
      <c r="AF287" s="661"/>
      <c r="AG287" s="665" t="s">
        <v>2</v>
      </c>
      <c r="AH287" s="666"/>
      <c r="AI287" s="669" t="s">
        <v>204</v>
      </c>
      <c r="AJ287" s="670"/>
      <c r="AK287" s="670"/>
      <c r="AL287" s="671"/>
    </row>
    <row r="288" spans="1:38" ht="75" customHeight="1" thickBot="1" x14ac:dyDescent="0.3">
      <c r="A288" s="737"/>
      <c r="B288" s="738"/>
      <c r="C288" s="619"/>
      <c r="D288" s="621"/>
      <c r="E288" s="626"/>
      <c r="F288" s="627"/>
      <c r="G288" s="627"/>
      <c r="H288" s="628"/>
      <c r="I288" s="633"/>
      <c r="J288" s="634"/>
      <c r="K288" s="635"/>
      <c r="L288" s="636"/>
      <c r="M288" s="639"/>
      <c r="N288" s="640"/>
      <c r="O288" s="643"/>
      <c r="P288" s="644"/>
      <c r="Q288" s="644"/>
      <c r="R288" s="644"/>
      <c r="S288" s="647"/>
      <c r="T288" s="648"/>
      <c r="U288" s="652"/>
      <c r="V288" s="653"/>
      <c r="W288" s="653"/>
      <c r="X288" s="653"/>
      <c r="Y288" s="653"/>
      <c r="Z288" s="654"/>
      <c r="AA288" s="657"/>
      <c r="AB288" s="658"/>
      <c r="AC288" s="662"/>
      <c r="AD288" s="663"/>
      <c r="AE288" s="663"/>
      <c r="AF288" s="664"/>
      <c r="AG288" s="667"/>
      <c r="AH288" s="668"/>
      <c r="AI288" s="672"/>
      <c r="AJ288" s="673"/>
      <c r="AK288" s="673"/>
      <c r="AL288" s="674"/>
    </row>
    <row r="289" spans="1:38" ht="139.5" customHeight="1" thickBot="1" x14ac:dyDescent="0.3">
      <c r="A289" s="739"/>
      <c r="B289" s="740"/>
      <c r="C289" s="620"/>
      <c r="D289" s="622"/>
      <c r="E289" s="41" t="s">
        <v>15</v>
      </c>
      <c r="F289" s="42" t="s">
        <v>205</v>
      </c>
      <c r="G289" s="41" t="s">
        <v>206</v>
      </c>
      <c r="H289" s="42" t="s">
        <v>14</v>
      </c>
      <c r="I289" s="43" t="s">
        <v>15</v>
      </c>
      <c r="J289" s="44" t="s">
        <v>207</v>
      </c>
      <c r="K289" s="43" t="s">
        <v>17</v>
      </c>
      <c r="L289" s="44" t="s">
        <v>208</v>
      </c>
      <c r="M289" s="45" t="s">
        <v>19</v>
      </c>
      <c r="N289" s="46" t="s">
        <v>20</v>
      </c>
      <c r="O289" s="47" t="s">
        <v>209</v>
      </c>
      <c r="P289" s="48" t="s">
        <v>210</v>
      </c>
      <c r="Q289" s="47" t="s">
        <v>211</v>
      </c>
      <c r="R289" s="48" t="s">
        <v>212</v>
      </c>
      <c r="S289" s="49" t="s">
        <v>213</v>
      </c>
      <c r="T289" s="50" t="s">
        <v>214</v>
      </c>
      <c r="U289" s="51" t="s">
        <v>209</v>
      </c>
      <c r="V289" s="52" t="s">
        <v>215</v>
      </c>
      <c r="W289" s="53" t="s">
        <v>216</v>
      </c>
      <c r="X289" s="54" t="s">
        <v>211</v>
      </c>
      <c r="Y289" s="52" t="s">
        <v>217</v>
      </c>
      <c r="Z289" s="53" t="s">
        <v>218</v>
      </c>
      <c r="AA289" s="55" t="s">
        <v>219</v>
      </c>
      <c r="AB289" s="56" t="s">
        <v>220</v>
      </c>
      <c r="AC289" s="57" t="s">
        <v>209</v>
      </c>
      <c r="AD289" s="58" t="s">
        <v>210</v>
      </c>
      <c r="AE289" s="57" t="s">
        <v>211</v>
      </c>
      <c r="AF289" s="58" t="s">
        <v>212</v>
      </c>
      <c r="AG289" s="59" t="s">
        <v>221</v>
      </c>
      <c r="AH289" s="60" t="s">
        <v>222</v>
      </c>
      <c r="AI289" s="61" t="s">
        <v>223</v>
      </c>
      <c r="AJ289" s="62" t="s">
        <v>224</v>
      </c>
      <c r="AK289" s="63" t="s">
        <v>225</v>
      </c>
      <c r="AL289" s="64" t="s">
        <v>226</v>
      </c>
    </row>
    <row r="290" spans="1:38" ht="38.25" customHeight="1" thickBot="1" x14ac:dyDescent="0.3">
      <c r="A290" s="598" t="s">
        <v>227</v>
      </c>
      <c r="B290" s="675"/>
      <c r="C290" s="65" t="s">
        <v>228</v>
      </c>
      <c r="D290" s="575" t="s">
        <v>229</v>
      </c>
      <c r="E290" s="65" t="s">
        <v>230</v>
      </c>
      <c r="F290" s="66" t="s">
        <v>231</v>
      </c>
      <c r="G290" s="65" t="s">
        <v>232</v>
      </c>
      <c r="H290" s="66" t="s">
        <v>233</v>
      </c>
      <c r="I290" s="67" t="s">
        <v>234</v>
      </c>
      <c r="J290" s="66" t="s">
        <v>235</v>
      </c>
      <c r="K290" s="67" t="s">
        <v>236</v>
      </c>
      <c r="L290" s="66" t="s">
        <v>237</v>
      </c>
      <c r="M290" s="65" t="s">
        <v>238</v>
      </c>
      <c r="N290" s="66" t="s">
        <v>239</v>
      </c>
      <c r="O290" s="65" t="s">
        <v>240</v>
      </c>
      <c r="P290" s="66" t="s">
        <v>241</v>
      </c>
      <c r="Q290" s="65" t="s">
        <v>242</v>
      </c>
      <c r="R290" s="66" t="s">
        <v>243</v>
      </c>
      <c r="S290" s="65" t="s">
        <v>244</v>
      </c>
      <c r="T290" s="66" t="s">
        <v>245</v>
      </c>
      <c r="U290" s="65" t="s">
        <v>246</v>
      </c>
      <c r="V290" s="68" t="s">
        <v>247</v>
      </c>
      <c r="W290" s="66" t="s">
        <v>248</v>
      </c>
      <c r="X290" s="575" t="s">
        <v>249</v>
      </c>
      <c r="Y290" s="66" t="s">
        <v>250</v>
      </c>
      <c r="Z290" s="66" t="s">
        <v>251</v>
      </c>
      <c r="AA290" s="65" t="s">
        <v>252</v>
      </c>
      <c r="AB290" s="65" t="s">
        <v>253</v>
      </c>
      <c r="AC290" s="65" t="s">
        <v>254</v>
      </c>
      <c r="AD290" s="65" t="s">
        <v>255</v>
      </c>
      <c r="AE290" s="65" t="s">
        <v>256</v>
      </c>
      <c r="AF290" s="65" t="s">
        <v>257</v>
      </c>
      <c r="AG290" s="65" t="s">
        <v>258</v>
      </c>
      <c r="AH290" s="65" t="s">
        <v>259</v>
      </c>
      <c r="AI290" s="65" t="s">
        <v>260</v>
      </c>
      <c r="AJ290" s="575" t="s">
        <v>261</v>
      </c>
      <c r="AK290" s="65" t="s">
        <v>262</v>
      </c>
      <c r="AL290" s="576" t="s">
        <v>263</v>
      </c>
    </row>
    <row r="291" spans="1:38" ht="99" customHeight="1" x14ac:dyDescent="0.25">
      <c r="A291" s="69">
        <v>1</v>
      </c>
      <c r="B291" s="70" t="s">
        <v>264</v>
      </c>
      <c r="C291" s="676">
        <f>N304</f>
        <v>1599523.4699999997</v>
      </c>
      <c r="D291" s="679">
        <f>C291-AH304</f>
        <v>107357.11999999988</v>
      </c>
      <c r="E291" s="71"/>
      <c r="F291" s="72"/>
      <c r="G291" s="71"/>
      <c r="H291" s="72"/>
      <c r="I291" s="73"/>
      <c r="J291" s="72"/>
      <c r="K291" s="73"/>
      <c r="L291" s="72"/>
      <c r="M291" s="71"/>
      <c r="N291" s="72"/>
      <c r="O291" s="71"/>
      <c r="P291" s="72"/>
      <c r="Q291" s="71"/>
      <c r="R291" s="72"/>
      <c r="S291" s="71"/>
      <c r="T291" s="72"/>
      <c r="U291" s="71"/>
      <c r="V291" s="74"/>
      <c r="W291" s="72"/>
      <c r="X291" s="71"/>
      <c r="Y291" s="74"/>
      <c r="Z291" s="72"/>
      <c r="AA291" s="71"/>
      <c r="AB291" s="72"/>
      <c r="AC291" s="71"/>
      <c r="AD291" s="72"/>
      <c r="AE291" s="71"/>
      <c r="AF291" s="72"/>
      <c r="AG291" s="71"/>
      <c r="AH291" s="72"/>
      <c r="AI291" s="75"/>
      <c r="AJ291" s="76"/>
      <c r="AK291" s="77"/>
      <c r="AL291" s="78"/>
    </row>
    <row r="292" spans="1:38" ht="87" customHeight="1" x14ac:dyDescent="0.25">
      <c r="A292" s="79">
        <v>2</v>
      </c>
      <c r="B292" s="80" t="s">
        <v>40</v>
      </c>
      <c r="C292" s="677"/>
      <c r="D292" s="680"/>
      <c r="E292" s="71"/>
      <c r="F292" s="72"/>
      <c r="G292" s="71"/>
      <c r="H292" s="72"/>
      <c r="I292" s="73"/>
      <c r="J292" s="72"/>
      <c r="K292" s="73"/>
      <c r="L292" s="72"/>
      <c r="M292" s="71"/>
      <c r="N292" s="72"/>
      <c r="O292" s="71"/>
      <c r="P292" s="72"/>
      <c r="Q292" s="71"/>
      <c r="R292" s="72"/>
      <c r="S292" s="71"/>
      <c r="T292" s="72"/>
      <c r="U292" s="71"/>
      <c r="V292" s="74"/>
      <c r="W292" s="72"/>
      <c r="X292" s="71"/>
      <c r="Y292" s="74"/>
      <c r="Z292" s="72"/>
      <c r="AA292" s="71"/>
      <c r="AB292" s="72"/>
      <c r="AC292" s="71"/>
      <c r="AD292" s="72"/>
      <c r="AE292" s="71"/>
      <c r="AF292" s="72"/>
      <c r="AG292" s="71"/>
      <c r="AH292" s="72"/>
      <c r="AI292" s="75"/>
      <c r="AJ292" s="76"/>
      <c r="AK292" s="77"/>
      <c r="AL292" s="78"/>
    </row>
    <row r="293" spans="1:38" ht="85.5" customHeight="1" x14ac:dyDescent="0.25">
      <c r="A293" s="79">
        <v>3</v>
      </c>
      <c r="B293" s="80" t="s">
        <v>135</v>
      </c>
      <c r="C293" s="677"/>
      <c r="D293" s="680"/>
      <c r="E293" s="81"/>
      <c r="F293" s="82"/>
      <c r="G293" s="83"/>
      <c r="H293" s="84"/>
      <c r="I293" s="85"/>
      <c r="J293" s="86"/>
      <c r="K293" s="85"/>
      <c r="L293" s="86"/>
      <c r="M293" s="87"/>
      <c r="N293" s="88"/>
      <c r="O293" s="89"/>
      <c r="P293" s="90"/>
      <c r="Q293" s="89"/>
      <c r="R293" s="90"/>
      <c r="S293" s="91"/>
      <c r="T293" s="92"/>
      <c r="U293" s="93"/>
      <c r="V293" s="94"/>
      <c r="W293" s="95"/>
      <c r="X293" s="96"/>
      <c r="Y293" s="94"/>
      <c r="Z293" s="95"/>
      <c r="AA293" s="97"/>
      <c r="AB293" s="98"/>
      <c r="AC293" s="99"/>
      <c r="AD293" s="100"/>
      <c r="AE293" s="99"/>
      <c r="AF293" s="100"/>
      <c r="AG293" s="101"/>
      <c r="AH293" s="102"/>
      <c r="AI293" s="103"/>
      <c r="AJ293" s="104"/>
      <c r="AK293" s="77"/>
      <c r="AL293" s="105"/>
    </row>
    <row r="294" spans="1:38" ht="101.25" customHeight="1" x14ac:dyDescent="0.25">
      <c r="A294" s="79">
        <v>4</v>
      </c>
      <c r="B294" s="80" t="s">
        <v>117</v>
      </c>
      <c r="C294" s="677"/>
      <c r="D294" s="680"/>
      <c r="E294" s="81">
        <v>0</v>
      </c>
      <c r="F294" s="82">
        <v>0</v>
      </c>
      <c r="G294" s="83">
        <v>2</v>
      </c>
      <c r="H294" s="84">
        <v>120000</v>
      </c>
      <c r="I294" s="85">
        <v>0</v>
      </c>
      <c r="J294" s="86">
        <v>0</v>
      </c>
      <c r="K294" s="85">
        <v>1</v>
      </c>
      <c r="L294" s="86">
        <v>18210</v>
      </c>
      <c r="M294" s="87">
        <f>SUM(I294,K294)</f>
        <v>1</v>
      </c>
      <c r="N294" s="88">
        <f>SUM(J294,L294)</f>
        <v>18210</v>
      </c>
      <c r="O294" s="89">
        <v>0</v>
      </c>
      <c r="P294" s="90">
        <v>0</v>
      </c>
      <c r="Q294" s="89">
        <v>0</v>
      </c>
      <c r="R294" s="90">
        <v>0</v>
      </c>
      <c r="S294" s="91">
        <f>SUM(O294,Q294)</f>
        <v>0</v>
      </c>
      <c r="T294" s="92">
        <f>SUM(P294,R294)</f>
        <v>0</v>
      </c>
      <c r="U294" s="93">
        <v>0</v>
      </c>
      <c r="V294" s="94">
        <v>0</v>
      </c>
      <c r="W294" s="95">
        <v>0</v>
      </c>
      <c r="X294" s="96">
        <v>0</v>
      </c>
      <c r="Y294" s="94">
        <v>0</v>
      </c>
      <c r="Z294" s="95">
        <v>0</v>
      </c>
      <c r="AA294" s="97">
        <f>SUM(U294,X294)</f>
        <v>0</v>
      </c>
      <c r="AB294" s="98">
        <f>SUM(W294,Z294)</f>
        <v>0</v>
      </c>
      <c r="AC294" s="99">
        <v>0</v>
      </c>
      <c r="AD294" s="100">
        <v>0</v>
      </c>
      <c r="AE294" s="99">
        <v>1</v>
      </c>
      <c r="AF294" s="100">
        <v>18210</v>
      </c>
      <c r="AG294" s="101">
        <f>SUM(AC294,AE294)</f>
        <v>1</v>
      </c>
      <c r="AH294" s="102">
        <f>SUM(AD294,AF294,AB294)</f>
        <v>18210</v>
      </c>
      <c r="AI294" s="103">
        <f>IFERROR(AD294/(C291-AH298),0)</f>
        <v>0</v>
      </c>
      <c r="AJ294" s="104">
        <f>IFERROR(AF294/(C291-AH298),0)</f>
        <v>1.4518323176247473E-2</v>
      </c>
      <c r="AK294" s="77"/>
      <c r="AL294" s="105">
        <f>IFERROR(AH294/C291,0)</f>
        <v>1.1384640701771011E-2</v>
      </c>
    </row>
    <row r="295" spans="1:38" ht="138" customHeight="1" x14ac:dyDescent="0.25">
      <c r="A295" s="79">
        <v>5</v>
      </c>
      <c r="B295" s="80" t="s">
        <v>42</v>
      </c>
      <c r="C295" s="677"/>
      <c r="D295" s="680"/>
      <c r="E295" s="71"/>
      <c r="F295" s="72"/>
      <c r="G295" s="71"/>
      <c r="H295" s="72"/>
      <c r="I295" s="71"/>
      <c r="J295" s="72"/>
      <c r="K295" s="71"/>
      <c r="L295" s="72"/>
      <c r="M295" s="71"/>
      <c r="N295" s="72"/>
      <c r="O295" s="71"/>
      <c r="P295" s="72"/>
      <c r="Q295" s="71"/>
      <c r="R295" s="72"/>
      <c r="S295" s="71"/>
      <c r="T295" s="72"/>
      <c r="U295" s="71"/>
      <c r="V295" s="74"/>
      <c r="W295" s="72"/>
      <c r="X295" s="71"/>
      <c r="Y295" s="74"/>
      <c r="Z295" s="72"/>
      <c r="AA295" s="71"/>
      <c r="AB295" s="72"/>
      <c r="AC295" s="71"/>
      <c r="AD295" s="72"/>
      <c r="AE295" s="71"/>
      <c r="AF295" s="72"/>
      <c r="AG295" s="71"/>
      <c r="AH295" s="72"/>
      <c r="AI295" s="75"/>
      <c r="AJ295" s="76"/>
      <c r="AK295" s="77"/>
      <c r="AL295" s="78"/>
    </row>
    <row r="296" spans="1:38" ht="116.25" customHeight="1" x14ac:dyDescent="0.25">
      <c r="A296" s="79">
        <v>6</v>
      </c>
      <c r="B296" s="80" t="s">
        <v>119</v>
      </c>
      <c r="C296" s="677"/>
      <c r="D296" s="680"/>
      <c r="E296" s="81">
        <v>12</v>
      </c>
      <c r="F296" s="82">
        <v>1128127.3</v>
      </c>
      <c r="G296" s="83">
        <v>1</v>
      </c>
      <c r="H296" s="84">
        <v>20000</v>
      </c>
      <c r="I296" s="246">
        <v>5</v>
      </c>
      <c r="J296" s="86">
        <v>117048.5</v>
      </c>
      <c r="K296" s="85">
        <v>1</v>
      </c>
      <c r="L296" s="86">
        <v>11400</v>
      </c>
      <c r="M296" s="87">
        <f>SUM(I296,K296)</f>
        <v>6</v>
      </c>
      <c r="N296" s="88">
        <f>SUM(J296,L296)</f>
        <v>128448.5</v>
      </c>
      <c r="O296" s="89">
        <v>0</v>
      </c>
      <c r="P296" s="90">
        <v>0</v>
      </c>
      <c r="Q296" s="89">
        <v>0</v>
      </c>
      <c r="R296" s="90">
        <v>0</v>
      </c>
      <c r="S296" s="91">
        <f>SUM(O296,Q296)</f>
        <v>0</v>
      </c>
      <c r="T296" s="92">
        <f>SUM(P296,R296)</f>
        <v>0</v>
      </c>
      <c r="U296" s="93">
        <v>0</v>
      </c>
      <c r="V296" s="94">
        <v>0</v>
      </c>
      <c r="W296" s="95">
        <v>0</v>
      </c>
      <c r="X296" s="96">
        <v>0</v>
      </c>
      <c r="Y296" s="94">
        <v>0</v>
      </c>
      <c r="Z296" s="95">
        <v>0</v>
      </c>
      <c r="AA296" s="97">
        <f>SUM(U296,X296)</f>
        <v>0</v>
      </c>
      <c r="AB296" s="98">
        <f>SUM(W296,Z296)</f>
        <v>0</v>
      </c>
      <c r="AC296" s="99">
        <v>5</v>
      </c>
      <c r="AD296" s="100">
        <v>111029.19</v>
      </c>
      <c r="AE296" s="99">
        <v>1</v>
      </c>
      <c r="AF296" s="100">
        <v>11400</v>
      </c>
      <c r="AG296" s="101">
        <f>SUM(AC296,AE296)</f>
        <v>6</v>
      </c>
      <c r="AH296" s="102">
        <f>SUM(AD296,AF296,AB296)</f>
        <v>122429.19</v>
      </c>
      <c r="AI296" s="103">
        <f>IFERROR(AD296/(C291-AH298),0)</f>
        <v>8.852046471262956E-2</v>
      </c>
      <c r="AJ296" s="104">
        <f>IFERROR(AF296/(C291-AH298),0)</f>
        <v>9.0889008352125853E-3</v>
      </c>
      <c r="AK296" s="77"/>
      <c r="AL296" s="105">
        <f>IFERROR(AH296/C291,0)</f>
        <v>7.6541040063638474E-2</v>
      </c>
    </row>
    <row r="297" spans="1:38" ht="65.25" customHeight="1" x14ac:dyDescent="0.25">
      <c r="A297" s="79">
        <v>7</v>
      </c>
      <c r="B297" s="80" t="s">
        <v>193</v>
      </c>
      <c r="C297" s="677"/>
      <c r="D297" s="680"/>
      <c r="E297" s="112"/>
      <c r="F297" s="113"/>
      <c r="G297" s="114"/>
      <c r="H297" s="72"/>
      <c r="I297" s="114"/>
      <c r="J297" s="72"/>
      <c r="K297" s="114"/>
      <c r="L297" s="72"/>
      <c r="M297" s="73"/>
      <c r="N297" s="72"/>
      <c r="O297" s="114"/>
      <c r="P297" s="72"/>
      <c r="Q297" s="114"/>
      <c r="R297" s="72"/>
      <c r="S297" s="73"/>
      <c r="T297" s="115"/>
      <c r="U297" s="114"/>
      <c r="V297" s="74"/>
      <c r="W297" s="72"/>
      <c r="X297" s="73"/>
      <c r="Y297" s="74"/>
      <c r="Z297" s="72"/>
      <c r="AA297" s="73"/>
      <c r="AB297" s="115"/>
      <c r="AC297" s="114"/>
      <c r="AD297" s="72"/>
      <c r="AE297" s="114"/>
      <c r="AF297" s="72"/>
      <c r="AG297" s="71"/>
      <c r="AH297" s="72"/>
      <c r="AI297" s="75"/>
      <c r="AJ297" s="76"/>
      <c r="AK297" s="77"/>
      <c r="AL297" s="78"/>
    </row>
    <row r="298" spans="1:38" ht="59.25" customHeight="1" x14ac:dyDescent="0.25">
      <c r="A298" s="79">
        <v>8</v>
      </c>
      <c r="B298" s="80" t="s">
        <v>265</v>
      </c>
      <c r="C298" s="677"/>
      <c r="D298" s="680"/>
      <c r="E298" s="118"/>
      <c r="F298" s="119"/>
      <c r="G298" s="83">
        <v>26</v>
      </c>
      <c r="H298" s="84">
        <v>547150</v>
      </c>
      <c r="I298" s="114"/>
      <c r="J298" s="72"/>
      <c r="K298" s="246">
        <v>21</v>
      </c>
      <c r="L298" s="86">
        <v>382032.44</v>
      </c>
      <c r="M298" s="122">
        <f t="shared" ref="M298:N303" si="64">SUM(I298,K298)</f>
        <v>21</v>
      </c>
      <c r="N298" s="123">
        <f t="shared" si="64"/>
        <v>382032.44</v>
      </c>
      <c r="O298" s="124"/>
      <c r="P298" s="125"/>
      <c r="Q298" s="126">
        <v>0</v>
      </c>
      <c r="R298" s="127">
        <v>0</v>
      </c>
      <c r="S298" s="349">
        <f t="shared" ref="S298:T303" si="65">SUM(O298,Q298)</f>
        <v>0</v>
      </c>
      <c r="T298" s="350">
        <f t="shared" si="65"/>
        <v>0</v>
      </c>
      <c r="U298" s="114"/>
      <c r="V298" s="74"/>
      <c r="W298" s="72"/>
      <c r="X298" s="321">
        <v>0</v>
      </c>
      <c r="Y298" s="319">
        <v>0</v>
      </c>
      <c r="Z298" s="320">
        <v>0</v>
      </c>
      <c r="AA298" s="351">
        <f t="shared" ref="AA298:AA303" si="66">SUM(U298,X298)</f>
        <v>0</v>
      </c>
      <c r="AB298" s="352">
        <f t="shared" ref="AB298:AB303" si="67">SUM(W298,Z298)</f>
        <v>0</v>
      </c>
      <c r="AC298" s="114"/>
      <c r="AD298" s="72"/>
      <c r="AE298" s="99">
        <v>21</v>
      </c>
      <c r="AF298" s="100">
        <v>345246.39</v>
      </c>
      <c r="AG298" s="101">
        <f t="shared" ref="AG298:AG303" si="68">SUM(AC298,AE298)</f>
        <v>21</v>
      </c>
      <c r="AH298" s="102">
        <f t="shared" ref="AH298:AH303" si="69">SUM(AD298,AF298,AB298)</f>
        <v>345246.39</v>
      </c>
      <c r="AI298" s="132"/>
      <c r="AJ298" s="133"/>
      <c r="AK298" s="134">
        <f>IFERROR(AH298/C291,0)</f>
        <v>0.21584327862347658</v>
      </c>
      <c r="AL298" s="105">
        <f>IFERROR(AH298/C291,0)</f>
        <v>0.21584327862347658</v>
      </c>
    </row>
    <row r="299" spans="1:38" ht="60" customHeight="1" x14ac:dyDescent="0.25">
      <c r="A299" s="79">
        <v>9</v>
      </c>
      <c r="B299" s="80" t="s">
        <v>120</v>
      </c>
      <c r="C299" s="677"/>
      <c r="D299" s="680"/>
      <c r="E299" s="81">
        <v>4</v>
      </c>
      <c r="F299" s="82">
        <v>136708.62</v>
      </c>
      <c r="G299" s="83">
        <v>1</v>
      </c>
      <c r="H299" s="84">
        <v>195000</v>
      </c>
      <c r="I299" s="85">
        <v>1</v>
      </c>
      <c r="J299" s="86">
        <v>38705.15</v>
      </c>
      <c r="K299" s="246">
        <v>0</v>
      </c>
      <c r="L299" s="86">
        <v>0</v>
      </c>
      <c r="M299" s="87">
        <f t="shared" si="64"/>
        <v>1</v>
      </c>
      <c r="N299" s="88">
        <f t="shared" si="64"/>
        <v>38705.15</v>
      </c>
      <c r="O299" s="89">
        <v>0</v>
      </c>
      <c r="P299" s="90">
        <v>0</v>
      </c>
      <c r="Q299" s="89">
        <v>0</v>
      </c>
      <c r="R299" s="90">
        <v>0</v>
      </c>
      <c r="S299" s="91">
        <f t="shared" si="65"/>
        <v>0</v>
      </c>
      <c r="T299" s="92">
        <f t="shared" si="65"/>
        <v>0</v>
      </c>
      <c r="U299" s="93">
        <v>0</v>
      </c>
      <c r="V299" s="94">
        <v>0</v>
      </c>
      <c r="W299" s="95">
        <v>0</v>
      </c>
      <c r="X299" s="96">
        <v>0</v>
      </c>
      <c r="Y299" s="94">
        <v>0</v>
      </c>
      <c r="Z299" s="95">
        <v>0</v>
      </c>
      <c r="AA299" s="97">
        <f t="shared" si="66"/>
        <v>0</v>
      </c>
      <c r="AB299" s="98">
        <f t="shared" si="67"/>
        <v>0</v>
      </c>
      <c r="AC299" s="99">
        <v>1</v>
      </c>
      <c r="AD299" s="100">
        <v>38000</v>
      </c>
      <c r="AE299" s="99">
        <v>0</v>
      </c>
      <c r="AF299" s="100">
        <v>0</v>
      </c>
      <c r="AG299" s="101">
        <f t="shared" si="68"/>
        <v>1</v>
      </c>
      <c r="AH299" s="102">
        <f t="shared" si="69"/>
        <v>38000</v>
      </c>
      <c r="AI299" s="103">
        <f>IFERROR(AD299/(C291-AH298),0)</f>
        <v>3.0296336117375287E-2</v>
      </c>
      <c r="AJ299" s="104">
        <f>IFERROR(AF299/(C291-AH298),0)</f>
        <v>0</v>
      </c>
      <c r="AK299" s="77"/>
      <c r="AL299" s="105">
        <f>IFERROR(AH299/C291,0)</f>
        <v>2.3757075599522153E-2</v>
      </c>
    </row>
    <row r="300" spans="1:38" ht="73.5" customHeight="1" x14ac:dyDescent="0.25">
      <c r="A300" s="79">
        <v>10</v>
      </c>
      <c r="B300" s="80" t="s">
        <v>121</v>
      </c>
      <c r="C300" s="677"/>
      <c r="D300" s="680"/>
      <c r="E300" s="81">
        <v>9</v>
      </c>
      <c r="F300" s="82">
        <v>511588.68</v>
      </c>
      <c r="G300" s="83">
        <v>2</v>
      </c>
      <c r="H300" s="84">
        <v>224500</v>
      </c>
      <c r="I300" s="85">
        <v>2</v>
      </c>
      <c r="J300" s="86">
        <v>128169.37</v>
      </c>
      <c r="K300" s="246">
        <v>2</v>
      </c>
      <c r="L300" s="86">
        <v>215743.38</v>
      </c>
      <c r="M300" s="87">
        <f t="shared" si="64"/>
        <v>4</v>
      </c>
      <c r="N300" s="88">
        <f t="shared" si="64"/>
        <v>343912.75</v>
      </c>
      <c r="O300" s="89">
        <v>0</v>
      </c>
      <c r="P300" s="90">
        <v>0</v>
      </c>
      <c r="Q300" s="89">
        <v>0</v>
      </c>
      <c r="R300" s="90">
        <v>0</v>
      </c>
      <c r="S300" s="91">
        <f t="shared" si="65"/>
        <v>0</v>
      </c>
      <c r="T300" s="92">
        <f t="shared" si="65"/>
        <v>0</v>
      </c>
      <c r="U300" s="93">
        <v>0</v>
      </c>
      <c r="V300" s="94">
        <v>0</v>
      </c>
      <c r="W300" s="95">
        <v>0</v>
      </c>
      <c r="X300" s="96">
        <v>0</v>
      </c>
      <c r="Y300" s="94">
        <v>0</v>
      </c>
      <c r="Z300" s="95">
        <v>0</v>
      </c>
      <c r="AA300" s="97">
        <f t="shared" si="66"/>
        <v>0</v>
      </c>
      <c r="AB300" s="98">
        <f t="shared" si="67"/>
        <v>0</v>
      </c>
      <c r="AC300" s="337">
        <v>1</v>
      </c>
      <c r="AD300" s="338">
        <v>93849</v>
      </c>
      <c r="AE300" s="135">
        <v>2</v>
      </c>
      <c r="AF300" s="136">
        <v>215743.38</v>
      </c>
      <c r="AG300" s="101">
        <f t="shared" si="68"/>
        <v>3</v>
      </c>
      <c r="AH300" s="102">
        <f t="shared" si="69"/>
        <v>309592.38</v>
      </c>
      <c r="AI300" s="103">
        <f>IFERROR(AD300/(C291-AH298),0)</f>
        <v>7.4823180217882979E-2</v>
      </c>
      <c r="AJ300" s="104">
        <f>IFERROR(AF300/(C291-AH298),0)</f>
        <v>0.1720061567257532</v>
      </c>
      <c r="AK300" s="77"/>
      <c r="AL300" s="105">
        <f>IFERROR(AH300/C291,0)</f>
        <v>0.19355288359726291</v>
      </c>
    </row>
    <row r="301" spans="1:38" ht="120" customHeight="1" x14ac:dyDescent="0.25">
      <c r="A301" s="79">
        <v>11</v>
      </c>
      <c r="B301" s="80" t="s">
        <v>122</v>
      </c>
      <c r="C301" s="677"/>
      <c r="D301" s="680"/>
      <c r="E301" s="81">
        <v>12</v>
      </c>
      <c r="F301" s="82">
        <v>594791.93000000005</v>
      </c>
      <c r="G301" s="83">
        <v>0</v>
      </c>
      <c r="H301" s="84">
        <v>0</v>
      </c>
      <c r="I301" s="246">
        <v>8</v>
      </c>
      <c r="J301" s="86">
        <v>423526.27</v>
      </c>
      <c r="K301" s="85">
        <v>0</v>
      </c>
      <c r="L301" s="86">
        <v>0</v>
      </c>
      <c r="M301" s="87">
        <f t="shared" si="64"/>
        <v>8</v>
      </c>
      <c r="N301" s="88">
        <f t="shared" si="64"/>
        <v>423526.27</v>
      </c>
      <c r="O301" s="89">
        <v>0</v>
      </c>
      <c r="P301" s="90">
        <v>0</v>
      </c>
      <c r="Q301" s="89">
        <v>0</v>
      </c>
      <c r="R301" s="90">
        <v>0</v>
      </c>
      <c r="S301" s="91">
        <f t="shared" si="65"/>
        <v>0</v>
      </c>
      <c r="T301" s="92">
        <f t="shared" si="65"/>
        <v>0</v>
      </c>
      <c r="U301" s="93">
        <v>0</v>
      </c>
      <c r="V301" s="94">
        <v>0</v>
      </c>
      <c r="W301" s="95">
        <v>0</v>
      </c>
      <c r="X301" s="96">
        <v>0</v>
      </c>
      <c r="Y301" s="94">
        <v>0</v>
      </c>
      <c r="Z301" s="95">
        <v>0</v>
      </c>
      <c r="AA301" s="97">
        <f t="shared" si="66"/>
        <v>0</v>
      </c>
      <c r="AB301" s="98">
        <f t="shared" si="67"/>
        <v>0</v>
      </c>
      <c r="AC301" s="99">
        <v>8</v>
      </c>
      <c r="AD301" s="100">
        <v>419794.03</v>
      </c>
      <c r="AE301" s="99">
        <v>0</v>
      </c>
      <c r="AF301" s="100">
        <v>0</v>
      </c>
      <c r="AG301" s="101">
        <f t="shared" si="68"/>
        <v>8</v>
      </c>
      <c r="AH301" s="102">
        <f t="shared" si="69"/>
        <v>419794.03</v>
      </c>
      <c r="AI301" s="103">
        <f>IFERROR(AD301/(C291-AH298),0)</f>
        <v>0.33469002718282964</v>
      </c>
      <c r="AJ301" s="104">
        <f>IFERROR(AF301/(C291-AH298),0)</f>
        <v>0</v>
      </c>
      <c r="AK301" s="77"/>
      <c r="AL301" s="105">
        <f>IFERROR(AH301/C291,0)</f>
        <v>0.26244943439310714</v>
      </c>
    </row>
    <row r="302" spans="1:38" ht="63.75" customHeight="1" x14ac:dyDescent="0.25">
      <c r="A302" s="79">
        <v>12</v>
      </c>
      <c r="B302" s="80" t="s">
        <v>123</v>
      </c>
      <c r="C302" s="677"/>
      <c r="D302" s="680"/>
      <c r="E302" s="81">
        <v>12</v>
      </c>
      <c r="F302" s="82">
        <v>323351.64</v>
      </c>
      <c r="G302" s="83">
        <v>0</v>
      </c>
      <c r="H302" s="84">
        <v>0</v>
      </c>
      <c r="I302" s="246">
        <v>6</v>
      </c>
      <c r="J302" s="86">
        <v>61220.18</v>
      </c>
      <c r="K302" s="85">
        <v>0</v>
      </c>
      <c r="L302" s="86">
        <v>0</v>
      </c>
      <c r="M302" s="87">
        <f t="shared" si="64"/>
        <v>6</v>
      </c>
      <c r="N302" s="88">
        <f t="shared" si="64"/>
        <v>61220.18</v>
      </c>
      <c r="O302" s="89">
        <v>0</v>
      </c>
      <c r="P302" s="90">
        <v>0</v>
      </c>
      <c r="Q302" s="89">
        <v>0</v>
      </c>
      <c r="R302" s="90">
        <v>0</v>
      </c>
      <c r="S302" s="91">
        <f t="shared" si="65"/>
        <v>0</v>
      </c>
      <c r="T302" s="92">
        <f t="shared" si="65"/>
        <v>0</v>
      </c>
      <c r="U302" s="93">
        <v>0</v>
      </c>
      <c r="V302" s="94">
        <v>0</v>
      </c>
      <c r="W302" s="95">
        <v>0</v>
      </c>
      <c r="X302" s="96">
        <v>0</v>
      </c>
      <c r="Y302" s="94">
        <v>0</v>
      </c>
      <c r="Z302" s="95">
        <v>0</v>
      </c>
      <c r="AA302" s="97">
        <f t="shared" si="66"/>
        <v>0</v>
      </c>
      <c r="AB302" s="98">
        <f t="shared" si="67"/>
        <v>0</v>
      </c>
      <c r="AC302" s="99">
        <v>6</v>
      </c>
      <c r="AD302" s="100">
        <v>61220.18</v>
      </c>
      <c r="AE302" s="99">
        <v>0</v>
      </c>
      <c r="AF302" s="100">
        <v>0</v>
      </c>
      <c r="AG302" s="101">
        <f t="shared" si="68"/>
        <v>6</v>
      </c>
      <c r="AH302" s="102">
        <f t="shared" si="69"/>
        <v>61220.18</v>
      </c>
      <c r="AI302" s="103">
        <f>IFERROR(AD302/(C291-AH298),0)</f>
        <v>4.8809135538058324E-2</v>
      </c>
      <c r="AJ302" s="104">
        <f>IFERROR(AF302/(C291-AH298),0)</f>
        <v>0</v>
      </c>
      <c r="AK302" s="77"/>
      <c r="AL302" s="105">
        <f>IFERROR(AH302/C291,0)</f>
        <v>3.8274011696746164E-2</v>
      </c>
    </row>
    <row r="303" spans="1:38" ht="62.25" customHeight="1" thickBot="1" x14ac:dyDescent="0.3">
      <c r="A303" s="138">
        <v>13</v>
      </c>
      <c r="B303" s="139" t="s">
        <v>124</v>
      </c>
      <c r="C303" s="678"/>
      <c r="D303" s="681"/>
      <c r="E303" s="140">
        <v>14</v>
      </c>
      <c r="F303" s="141">
        <v>404572.67</v>
      </c>
      <c r="G303" s="142">
        <v>2</v>
      </c>
      <c r="H303" s="143">
        <v>115000</v>
      </c>
      <c r="I303" s="353">
        <v>8</v>
      </c>
      <c r="J303" s="145">
        <v>100257.88</v>
      </c>
      <c r="K303" s="353">
        <v>2</v>
      </c>
      <c r="L303" s="145">
        <v>103210.3</v>
      </c>
      <c r="M303" s="146">
        <f t="shared" si="64"/>
        <v>10</v>
      </c>
      <c r="N303" s="147">
        <f t="shared" si="64"/>
        <v>203468.18</v>
      </c>
      <c r="O303" s="148">
        <v>0</v>
      </c>
      <c r="P303" s="149">
        <v>0</v>
      </c>
      <c r="Q303" s="148">
        <v>0</v>
      </c>
      <c r="R303" s="149">
        <v>0</v>
      </c>
      <c r="S303" s="150">
        <f t="shared" si="65"/>
        <v>0</v>
      </c>
      <c r="T303" s="151">
        <f t="shared" si="65"/>
        <v>0</v>
      </c>
      <c r="U303" s="152">
        <v>0</v>
      </c>
      <c r="V303" s="153">
        <v>0</v>
      </c>
      <c r="W303" s="154">
        <v>0</v>
      </c>
      <c r="X303" s="155">
        <v>0</v>
      </c>
      <c r="Y303" s="153">
        <v>0</v>
      </c>
      <c r="Z303" s="154">
        <v>0</v>
      </c>
      <c r="AA303" s="156">
        <f t="shared" si="66"/>
        <v>0</v>
      </c>
      <c r="AB303" s="157">
        <f t="shared" si="67"/>
        <v>0</v>
      </c>
      <c r="AC303" s="158">
        <v>8</v>
      </c>
      <c r="AD303" s="159">
        <v>98643.88</v>
      </c>
      <c r="AE303" s="158">
        <v>2</v>
      </c>
      <c r="AF303" s="159">
        <v>79030.3</v>
      </c>
      <c r="AG303" s="160">
        <f t="shared" si="68"/>
        <v>10</v>
      </c>
      <c r="AH303" s="161">
        <f t="shared" si="69"/>
        <v>177674.18</v>
      </c>
      <c r="AI303" s="162">
        <f>IFERROR(AD303/(C291-AH298),0)</f>
        <v>7.8646003800053516E-2</v>
      </c>
      <c r="AJ303" s="163">
        <f>IFERROR(AF303/(C291-AH298),0)</f>
        <v>6.3008645585710635E-2</v>
      </c>
      <c r="AK303" s="164"/>
      <c r="AL303" s="165">
        <f>IFERROR(AH303/C291,0)</f>
        <v>0.11107944543008176</v>
      </c>
    </row>
    <row r="304" spans="1:38" ht="29.25" customHeight="1" thickBot="1" x14ac:dyDescent="0.3">
      <c r="A304" s="682" t="s">
        <v>266</v>
      </c>
      <c r="B304" s="683"/>
      <c r="C304" s="166">
        <f>C291</f>
        <v>1599523.4699999997</v>
      </c>
      <c r="D304" s="166">
        <f>D291</f>
        <v>107357.11999999988</v>
      </c>
      <c r="E304" s="167">
        <f t="shared" ref="E304:L304" si="70">SUM(E291:E303)</f>
        <v>63</v>
      </c>
      <c r="F304" s="168">
        <f t="shared" si="70"/>
        <v>3099140.84</v>
      </c>
      <c r="G304" s="167">
        <f t="shared" si="70"/>
        <v>34</v>
      </c>
      <c r="H304" s="168">
        <f t="shared" si="70"/>
        <v>1221650</v>
      </c>
      <c r="I304" s="169">
        <f t="shared" si="70"/>
        <v>30</v>
      </c>
      <c r="J304" s="170">
        <f t="shared" si="70"/>
        <v>868927.35000000009</v>
      </c>
      <c r="K304" s="169">
        <f t="shared" si="70"/>
        <v>27</v>
      </c>
      <c r="L304" s="170">
        <f t="shared" si="70"/>
        <v>730596.12000000011</v>
      </c>
      <c r="M304" s="169">
        <f>SUM(M291:M303)</f>
        <v>57</v>
      </c>
      <c r="N304" s="170">
        <f>SUM(N291:N303)</f>
        <v>1599523.4699999997</v>
      </c>
      <c r="O304" s="171">
        <f>SUM(O291:O303)</f>
        <v>0</v>
      </c>
      <c r="P304" s="168">
        <f>SUM(P291:P303)</f>
        <v>0</v>
      </c>
      <c r="Q304" s="172">
        <f t="shared" ref="Q304:AJ304" si="71">SUM(Q291:Q303)</f>
        <v>0</v>
      </c>
      <c r="R304" s="168">
        <f t="shared" si="71"/>
        <v>0</v>
      </c>
      <c r="S304" s="173">
        <f t="shared" si="71"/>
        <v>0</v>
      </c>
      <c r="T304" s="168">
        <f t="shared" si="71"/>
        <v>0</v>
      </c>
      <c r="U304" s="172">
        <f t="shared" si="71"/>
        <v>0</v>
      </c>
      <c r="V304" s="168">
        <f t="shared" si="71"/>
        <v>0</v>
      </c>
      <c r="W304" s="168">
        <f t="shared" si="71"/>
        <v>0</v>
      </c>
      <c r="X304" s="173">
        <f t="shared" si="71"/>
        <v>0</v>
      </c>
      <c r="Y304" s="168">
        <f t="shared" si="71"/>
        <v>0</v>
      </c>
      <c r="Z304" s="168">
        <f t="shared" si="71"/>
        <v>0</v>
      </c>
      <c r="AA304" s="173">
        <f t="shared" si="71"/>
        <v>0</v>
      </c>
      <c r="AB304" s="168">
        <f t="shared" si="71"/>
        <v>0</v>
      </c>
      <c r="AC304" s="172">
        <f t="shared" si="71"/>
        <v>29</v>
      </c>
      <c r="AD304" s="168">
        <f t="shared" si="71"/>
        <v>822536.28</v>
      </c>
      <c r="AE304" s="172">
        <f t="shared" si="71"/>
        <v>27</v>
      </c>
      <c r="AF304" s="168">
        <f t="shared" si="71"/>
        <v>669630.07000000007</v>
      </c>
      <c r="AG304" s="173">
        <f t="shared" si="71"/>
        <v>56</v>
      </c>
      <c r="AH304" s="168">
        <f t="shared" si="71"/>
        <v>1492166.3499999999</v>
      </c>
      <c r="AI304" s="174">
        <f t="shared" si="71"/>
        <v>0.65578514756882922</v>
      </c>
      <c r="AJ304" s="174">
        <f t="shared" si="71"/>
        <v>0.25862202632292391</v>
      </c>
      <c r="AK304" s="175">
        <f>AK298</f>
        <v>0.21584327862347658</v>
      </c>
      <c r="AL304" s="176">
        <f>AH304/C291</f>
        <v>0.93288181010560611</v>
      </c>
    </row>
    <row r="305" spans="1:38" ht="21.75" thickBot="1" x14ac:dyDescent="0.4">
      <c r="AF305" s="177" t="s">
        <v>267</v>
      </c>
      <c r="AG305" s="178">
        <v>4.1475999999999997</v>
      </c>
      <c r="AH305" s="179">
        <f>AH304/AG305</f>
        <v>359766.2141961616</v>
      </c>
    </row>
    <row r="306" spans="1:38" ht="15.75" thickTop="1" x14ac:dyDescent="0.25">
      <c r="A306" s="604" t="s">
        <v>268</v>
      </c>
      <c r="B306" s="684"/>
      <c r="C306" s="684"/>
      <c r="D306" s="684"/>
      <c r="E306" s="684"/>
      <c r="F306" s="684"/>
      <c r="G306" s="684"/>
      <c r="H306" s="684"/>
      <c r="I306" s="684"/>
      <c r="J306" s="684"/>
      <c r="K306" s="685"/>
      <c r="L306" s="684"/>
      <c r="M306" s="684"/>
      <c r="N306" s="684"/>
      <c r="O306" s="684"/>
      <c r="P306" s="684"/>
      <c r="Q306" s="686"/>
    </row>
    <row r="307" spans="1:38" ht="18.75" x14ac:dyDescent="0.3">
      <c r="A307" s="687"/>
      <c r="B307" s="688"/>
      <c r="C307" s="688"/>
      <c r="D307" s="688"/>
      <c r="E307" s="688"/>
      <c r="F307" s="688"/>
      <c r="G307" s="688"/>
      <c r="H307" s="688"/>
      <c r="I307" s="688"/>
      <c r="J307" s="688"/>
      <c r="K307" s="689"/>
      <c r="L307" s="688"/>
      <c r="M307" s="688"/>
      <c r="N307" s="688"/>
      <c r="O307" s="688"/>
      <c r="P307" s="688"/>
      <c r="Q307" s="690"/>
      <c r="AF307" s="180"/>
    </row>
    <row r="308" spans="1:38" ht="15.75" x14ac:dyDescent="0.25">
      <c r="A308" s="687"/>
      <c r="B308" s="688"/>
      <c r="C308" s="688"/>
      <c r="D308" s="688"/>
      <c r="E308" s="688"/>
      <c r="F308" s="688"/>
      <c r="G308" s="688"/>
      <c r="H308" s="688"/>
      <c r="I308" s="688"/>
      <c r="J308" s="688"/>
      <c r="K308" s="689"/>
      <c r="L308" s="688"/>
      <c r="M308" s="688"/>
      <c r="N308" s="688"/>
      <c r="O308" s="688"/>
      <c r="P308" s="688"/>
      <c r="Q308" s="690"/>
      <c r="AE308" s="181" t="s">
        <v>269</v>
      </c>
      <c r="AF308" s="182"/>
    </row>
    <row r="309" spans="1:38" ht="15.75" x14ac:dyDescent="0.25">
      <c r="A309" s="687"/>
      <c r="B309" s="688"/>
      <c r="C309" s="688"/>
      <c r="D309" s="688"/>
      <c r="E309" s="688"/>
      <c r="F309" s="688"/>
      <c r="G309" s="688"/>
      <c r="H309" s="688"/>
      <c r="I309" s="688"/>
      <c r="J309" s="688"/>
      <c r="K309" s="689"/>
      <c r="L309" s="688"/>
      <c r="M309" s="688"/>
      <c r="N309" s="688"/>
      <c r="O309" s="688"/>
      <c r="P309" s="688"/>
      <c r="Q309" s="690"/>
      <c r="AE309" s="181" t="s">
        <v>270</v>
      </c>
      <c r="AF309" s="183">
        <f>(AF304-AF298)+(Z304-Z298)</f>
        <v>324383.68000000005</v>
      </c>
    </row>
    <row r="310" spans="1:38" ht="15.75" x14ac:dyDescent="0.25">
      <c r="A310" s="687"/>
      <c r="B310" s="688"/>
      <c r="C310" s="688"/>
      <c r="D310" s="688"/>
      <c r="E310" s="688"/>
      <c r="F310" s="688"/>
      <c r="G310" s="688"/>
      <c r="H310" s="688"/>
      <c r="I310" s="688"/>
      <c r="J310" s="688"/>
      <c r="K310" s="689"/>
      <c r="L310" s="688"/>
      <c r="M310" s="688"/>
      <c r="N310" s="688"/>
      <c r="O310" s="688"/>
      <c r="P310" s="688"/>
      <c r="Q310" s="690"/>
      <c r="AE310" s="181" t="s">
        <v>271</v>
      </c>
      <c r="AF310" s="183">
        <f>AD304+W304</f>
        <v>822536.28</v>
      </c>
    </row>
    <row r="311" spans="1:38" ht="15.75" x14ac:dyDescent="0.25">
      <c r="A311" s="687"/>
      <c r="B311" s="688"/>
      <c r="C311" s="688"/>
      <c r="D311" s="688"/>
      <c r="E311" s="688"/>
      <c r="F311" s="688"/>
      <c r="G311" s="688"/>
      <c r="H311" s="688"/>
      <c r="I311" s="688"/>
      <c r="J311" s="688"/>
      <c r="K311" s="689"/>
      <c r="L311" s="688"/>
      <c r="M311" s="688"/>
      <c r="N311" s="688"/>
      <c r="O311" s="688"/>
      <c r="P311" s="688"/>
      <c r="Q311" s="690"/>
      <c r="AE311" s="181" t="s">
        <v>272</v>
      </c>
      <c r="AF311" s="183">
        <f>AF298+Z298</f>
        <v>345246.39</v>
      </c>
    </row>
    <row r="312" spans="1:38" ht="15.75" x14ac:dyDescent="0.25">
      <c r="A312" s="687"/>
      <c r="B312" s="688"/>
      <c r="C312" s="688"/>
      <c r="D312" s="688"/>
      <c r="E312" s="688"/>
      <c r="F312" s="688"/>
      <c r="G312" s="688"/>
      <c r="H312" s="688"/>
      <c r="I312" s="688"/>
      <c r="J312" s="688"/>
      <c r="K312" s="689"/>
      <c r="L312" s="688"/>
      <c r="M312" s="688"/>
      <c r="N312" s="688"/>
      <c r="O312" s="688"/>
      <c r="P312" s="688"/>
      <c r="Q312" s="690"/>
      <c r="AE312" s="181" t="s">
        <v>2</v>
      </c>
      <c r="AF312" s="184">
        <f>SUM(AF309:AF311)</f>
        <v>1492166.35</v>
      </c>
    </row>
    <row r="313" spans="1:38" x14ac:dyDescent="0.25">
      <c r="A313" s="687"/>
      <c r="B313" s="688"/>
      <c r="C313" s="688"/>
      <c r="D313" s="688"/>
      <c r="E313" s="688"/>
      <c r="F313" s="688"/>
      <c r="G313" s="688"/>
      <c r="H313" s="688"/>
      <c r="I313" s="688"/>
      <c r="J313" s="688"/>
      <c r="K313" s="689"/>
      <c r="L313" s="688"/>
      <c r="M313" s="688"/>
      <c r="N313" s="688"/>
      <c r="O313" s="688"/>
      <c r="P313" s="688"/>
      <c r="Q313" s="690"/>
    </row>
    <row r="314" spans="1:38" ht="15.75" thickBot="1" x14ac:dyDescent="0.3">
      <c r="A314" s="691"/>
      <c r="B314" s="692"/>
      <c r="C314" s="692"/>
      <c r="D314" s="692"/>
      <c r="E314" s="692"/>
      <c r="F314" s="692"/>
      <c r="G314" s="692"/>
      <c r="H314" s="692"/>
      <c r="I314" s="692"/>
      <c r="J314" s="692"/>
      <c r="K314" s="693"/>
      <c r="L314" s="692"/>
      <c r="M314" s="692"/>
      <c r="N314" s="692"/>
      <c r="O314" s="692"/>
      <c r="P314" s="692"/>
      <c r="Q314" s="694"/>
    </row>
    <row r="315" spans="1:38" ht="15.75" thickTop="1" x14ac:dyDescent="0.25"/>
    <row r="317" spans="1:38" ht="15.75" thickBot="1" x14ac:dyDescent="0.3"/>
    <row r="318" spans="1:38" ht="27" thickBot="1" x14ac:dyDescent="0.3">
      <c r="A318" s="695" t="s">
        <v>330</v>
      </c>
      <c r="B318" s="696"/>
      <c r="C318" s="696"/>
      <c r="D318" s="696"/>
      <c r="E318" s="696"/>
      <c r="F318" s="696"/>
      <c r="G318" s="696"/>
      <c r="H318" s="696"/>
      <c r="I318" s="696"/>
      <c r="J318" s="696"/>
      <c r="K318" s="697"/>
      <c r="L318" s="696"/>
      <c r="M318" s="696"/>
      <c r="N318" s="696"/>
      <c r="O318" s="696"/>
      <c r="P318" s="696"/>
      <c r="Q318" s="696"/>
      <c r="R318" s="696"/>
      <c r="S318" s="696"/>
      <c r="T318" s="696"/>
      <c r="U318" s="696"/>
      <c r="V318" s="696"/>
      <c r="W318" s="696"/>
      <c r="X318" s="696"/>
      <c r="Y318" s="696"/>
      <c r="Z318" s="696"/>
      <c r="AA318" s="696"/>
      <c r="AB318" s="696"/>
      <c r="AC318" s="696"/>
      <c r="AD318" s="696"/>
      <c r="AE318" s="696"/>
      <c r="AF318" s="696"/>
      <c r="AG318" s="696"/>
      <c r="AH318" s="696"/>
      <c r="AI318" s="696"/>
      <c r="AJ318" s="696"/>
      <c r="AK318" s="698"/>
      <c r="AL318" s="185"/>
    </row>
    <row r="319" spans="1:38" ht="21" customHeight="1" x14ac:dyDescent="0.25">
      <c r="A319" s="699" t="s">
        <v>273</v>
      </c>
      <c r="B319" s="700"/>
      <c r="C319" s="706" t="s">
        <v>197</v>
      </c>
      <c r="D319" s="707"/>
      <c r="E319" s="710" t="s">
        <v>274</v>
      </c>
      <c r="F319" s="711"/>
      <c r="G319" s="711"/>
      <c r="H319" s="711"/>
      <c r="I319" s="711"/>
      <c r="J319" s="711"/>
      <c r="K319" s="712"/>
      <c r="L319" s="711"/>
      <c r="M319" s="711"/>
      <c r="N319" s="711"/>
      <c r="O319" s="613" t="s">
        <v>199</v>
      </c>
      <c r="P319" s="614"/>
      <c r="Q319" s="614"/>
      <c r="R319" s="614"/>
      <c r="S319" s="614"/>
      <c r="T319" s="614"/>
      <c r="U319" s="614"/>
      <c r="V319" s="614"/>
      <c r="W319" s="614"/>
      <c r="X319" s="614"/>
      <c r="Y319" s="614"/>
      <c r="Z319" s="614"/>
      <c r="AA319" s="614"/>
      <c r="AB319" s="614"/>
      <c r="AC319" s="614"/>
      <c r="AD319" s="614"/>
      <c r="AE319" s="614"/>
      <c r="AF319" s="614"/>
      <c r="AG319" s="614"/>
      <c r="AH319" s="614"/>
      <c r="AI319" s="614"/>
      <c r="AJ319" s="614"/>
      <c r="AK319" s="615"/>
      <c r="AL319" s="186"/>
    </row>
    <row r="320" spans="1:38" ht="36" customHeight="1" thickBot="1" x14ac:dyDescent="0.3">
      <c r="A320" s="701"/>
      <c r="B320" s="702"/>
      <c r="C320" s="708"/>
      <c r="D320" s="709"/>
      <c r="E320" s="713"/>
      <c r="F320" s="714"/>
      <c r="G320" s="714"/>
      <c r="H320" s="714"/>
      <c r="I320" s="714"/>
      <c r="J320" s="714"/>
      <c r="K320" s="715"/>
      <c r="L320" s="714"/>
      <c r="M320" s="714"/>
      <c r="N320" s="714"/>
      <c r="O320" s="716"/>
      <c r="P320" s="717"/>
      <c r="Q320" s="717"/>
      <c r="R320" s="717"/>
      <c r="S320" s="717"/>
      <c r="T320" s="717"/>
      <c r="U320" s="717"/>
      <c r="V320" s="717"/>
      <c r="W320" s="717"/>
      <c r="X320" s="717"/>
      <c r="Y320" s="717"/>
      <c r="Z320" s="717"/>
      <c r="AA320" s="717"/>
      <c r="AB320" s="717"/>
      <c r="AC320" s="717"/>
      <c r="AD320" s="717"/>
      <c r="AE320" s="717"/>
      <c r="AF320" s="717"/>
      <c r="AG320" s="717"/>
      <c r="AH320" s="717"/>
      <c r="AI320" s="717"/>
      <c r="AJ320" s="717"/>
      <c r="AK320" s="718"/>
      <c r="AL320" s="186"/>
    </row>
    <row r="321" spans="1:38" s="180" customFormat="1" ht="84" customHeight="1" thickBot="1" x14ac:dyDescent="0.35">
      <c r="A321" s="701"/>
      <c r="B321" s="703"/>
      <c r="C321" s="719" t="s">
        <v>200</v>
      </c>
      <c r="D321" s="721" t="s">
        <v>201</v>
      </c>
      <c r="E321" s="723" t="s">
        <v>0</v>
      </c>
      <c r="F321" s="724"/>
      <c r="G321" s="724"/>
      <c r="H321" s="725"/>
      <c r="I321" s="726" t="s">
        <v>1</v>
      </c>
      <c r="J321" s="727"/>
      <c r="K321" s="728"/>
      <c r="L321" s="729"/>
      <c r="M321" s="578" t="s">
        <v>2</v>
      </c>
      <c r="N321" s="579"/>
      <c r="O321" s="580" t="s">
        <v>202</v>
      </c>
      <c r="P321" s="581"/>
      <c r="Q321" s="581"/>
      <c r="R321" s="582"/>
      <c r="S321" s="583" t="s">
        <v>2</v>
      </c>
      <c r="T321" s="584"/>
      <c r="U321" s="585" t="s">
        <v>203</v>
      </c>
      <c r="V321" s="586"/>
      <c r="W321" s="586"/>
      <c r="X321" s="586"/>
      <c r="Y321" s="586"/>
      <c r="Z321" s="587"/>
      <c r="AA321" s="588" t="s">
        <v>2</v>
      </c>
      <c r="AB321" s="589"/>
      <c r="AC321" s="590" t="s">
        <v>5</v>
      </c>
      <c r="AD321" s="591"/>
      <c r="AE321" s="591"/>
      <c r="AF321" s="592"/>
      <c r="AG321" s="593" t="s">
        <v>2</v>
      </c>
      <c r="AH321" s="594"/>
      <c r="AI321" s="595" t="s">
        <v>204</v>
      </c>
      <c r="AJ321" s="596"/>
      <c r="AK321" s="597"/>
      <c r="AL321" s="187"/>
    </row>
    <row r="322" spans="1:38" ht="113.25" thickBot="1" x14ac:dyDescent="0.3">
      <c r="A322" s="704"/>
      <c r="B322" s="705"/>
      <c r="C322" s="720"/>
      <c r="D322" s="722"/>
      <c r="E322" s="41" t="s">
        <v>15</v>
      </c>
      <c r="F322" s="42" t="s">
        <v>205</v>
      </c>
      <c r="G322" s="41" t="s">
        <v>206</v>
      </c>
      <c r="H322" s="42" t="s">
        <v>14</v>
      </c>
      <c r="I322" s="43" t="s">
        <v>15</v>
      </c>
      <c r="J322" s="44" t="s">
        <v>207</v>
      </c>
      <c r="K322" s="43" t="s">
        <v>17</v>
      </c>
      <c r="L322" s="44" t="s">
        <v>208</v>
      </c>
      <c r="M322" s="45" t="s">
        <v>19</v>
      </c>
      <c r="N322" s="46" t="s">
        <v>20</v>
      </c>
      <c r="O322" s="47" t="s">
        <v>209</v>
      </c>
      <c r="P322" s="48" t="s">
        <v>210</v>
      </c>
      <c r="Q322" s="47" t="s">
        <v>211</v>
      </c>
      <c r="R322" s="48" t="s">
        <v>212</v>
      </c>
      <c r="S322" s="49" t="s">
        <v>213</v>
      </c>
      <c r="T322" s="50" t="s">
        <v>214</v>
      </c>
      <c r="U322" s="51" t="s">
        <v>209</v>
      </c>
      <c r="V322" s="52" t="s">
        <v>215</v>
      </c>
      <c r="W322" s="53" t="s">
        <v>216</v>
      </c>
      <c r="X322" s="54" t="s">
        <v>211</v>
      </c>
      <c r="Y322" s="52" t="s">
        <v>217</v>
      </c>
      <c r="Z322" s="53" t="s">
        <v>218</v>
      </c>
      <c r="AA322" s="55" t="s">
        <v>219</v>
      </c>
      <c r="AB322" s="56" t="s">
        <v>220</v>
      </c>
      <c r="AC322" s="57" t="s">
        <v>209</v>
      </c>
      <c r="AD322" s="58" t="s">
        <v>210</v>
      </c>
      <c r="AE322" s="57" t="s">
        <v>211</v>
      </c>
      <c r="AF322" s="58" t="s">
        <v>212</v>
      </c>
      <c r="AG322" s="59" t="s">
        <v>221</v>
      </c>
      <c r="AH322" s="60" t="s">
        <v>222</v>
      </c>
      <c r="AI322" s="61" t="s">
        <v>223</v>
      </c>
      <c r="AJ322" s="63" t="s">
        <v>224</v>
      </c>
      <c r="AK322" s="188" t="s">
        <v>275</v>
      </c>
      <c r="AL322" s="189"/>
    </row>
    <row r="323" spans="1:38" ht="15.75" thickBot="1" x14ac:dyDescent="0.3">
      <c r="A323" s="598" t="s">
        <v>227</v>
      </c>
      <c r="B323" s="599"/>
      <c r="C323" s="190" t="s">
        <v>228</v>
      </c>
      <c r="D323" s="191" t="s">
        <v>229</v>
      </c>
      <c r="E323" s="192" t="s">
        <v>230</v>
      </c>
      <c r="F323" s="193" t="s">
        <v>231</v>
      </c>
      <c r="G323" s="192" t="s">
        <v>232</v>
      </c>
      <c r="H323" s="193" t="s">
        <v>233</v>
      </c>
      <c r="I323" s="194" t="s">
        <v>234</v>
      </c>
      <c r="J323" s="193" t="s">
        <v>235</v>
      </c>
      <c r="K323" s="194" t="s">
        <v>236</v>
      </c>
      <c r="L323" s="193" t="s">
        <v>237</v>
      </c>
      <c r="M323" s="194" t="s">
        <v>238</v>
      </c>
      <c r="N323" s="193" t="s">
        <v>239</v>
      </c>
      <c r="O323" s="192" t="s">
        <v>240</v>
      </c>
      <c r="P323" s="193" t="s">
        <v>241</v>
      </c>
      <c r="Q323" s="192" t="s">
        <v>242</v>
      </c>
      <c r="R323" s="193" t="s">
        <v>243</v>
      </c>
      <c r="S323" s="194" t="s">
        <v>244</v>
      </c>
      <c r="T323" s="193" t="s">
        <v>245</v>
      </c>
      <c r="U323" s="192" t="s">
        <v>246</v>
      </c>
      <c r="V323" s="195" t="s">
        <v>247</v>
      </c>
      <c r="W323" s="196" t="s">
        <v>248</v>
      </c>
      <c r="X323" s="197" t="s">
        <v>249</v>
      </c>
      <c r="Y323" s="198" t="s">
        <v>250</v>
      </c>
      <c r="Z323" s="193" t="s">
        <v>251</v>
      </c>
      <c r="AA323" s="194" t="s">
        <v>252</v>
      </c>
      <c r="AB323" s="199" t="s">
        <v>253</v>
      </c>
      <c r="AC323" s="192" t="s">
        <v>254</v>
      </c>
      <c r="AD323" s="199" t="s">
        <v>255</v>
      </c>
      <c r="AE323" s="192" t="s">
        <v>256</v>
      </c>
      <c r="AF323" s="199" t="s">
        <v>257</v>
      </c>
      <c r="AG323" s="194" t="s">
        <v>258</v>
      </c>
      <c r="AH323" s="199" t="s">
        <v>259</v>
      </c>
      <c r="AI323" s="190" t="s">
        <v>260</v>
      </c>
      <c r="AJ323" s="199" t="s">
        <v>261</v>
      </c>
      <c r="AK323" s="200" t="s">
        <v>262</v>
      </c>
      <c r="AL323" s="201"/>
    </row>
    <row r="324" spans="1:38" ht="37.5" x14ac:dyDescent="0.25">
      <c r="A324" s="202">
        <v>1</v>
      </c>
      <c r="B324" s="203" t="s">
        <v>276</v>
      </c>
      <c r="C324" s="748">
        <f>N332</f>
        <v>0</v>
      </c>
      <c r="D324" s="749">
        <f>C324-AH332</f>
        <v>0</v>
      </c>
      <c r="E324" s="81">
        <v>8</v>
      </c>
      <c r="F324" s="82">
        <v>120450.82</v>
      </c>
      <c r="G324" s="83">
        <v>2</v>
      </c>
      <c r="H324" s="84">
        <v>154500</v>
      </c>
      <c r="I324" s="339">
        <v>6</v>
      </c>
      <c r="J324" s="86">
        <v>50196.15</v>
      </c>
      <c r="K324" s="339">
        <v>2</v>
      </c>
      <c r="L324" s="86">
        <v>145742.28</v>
      </c>
      <c r="M324" s="87">
        <f t="shared" ref="M324:N328" si="72">SUM(I324,K324)</f>
        <v>8</v>
      </c>
      <c r="N324" s="88">
        <f t="shared" si="72"/>
        <v>195938.43</v>
      </c>
      <c r="O324" s="89">
        <v>0</v>
      </c>
      <c r="P324" s="90">
        <v>0</v>
      </c>
      <c r="Q324" s="89">
        <v>0</v>
      </c>
      <c r="R324" s="90">
        <v>0</v>
      </c>
      <c r="S324" s="91">
        <f t="shared" ref="S324:T328" si="73">SUM(O324,Q324)</f>
        <v>0</v>
      </c>
      <c r="T324" s="92">
        <f t="shared" si="73"/>
        <v>0</v>
      </c>
      <c r="U324" s="93">
        <v>0</v>
      </c>
      <c r="V324" s="94">
        <v>0</v>
      </c>
      <c r="W324" s="95">
        <v>0</v>
      </c>
      <c r="X324" s="96">
        <v>0</v>
      </c>
      <c r="Y324" s="94">
        <v>0</v>
      </c>
      <c r="Z324" s="95">
        <v>0</v>
      </c>
      <c r="AA324" s="97">
        <f>SUM(U324,X324)</f>
        <v>0</v>
      </c>
      <c r="AB324" s="98">
        <f>SUM(W324,Z324)</f>
        <v>0</v>
      </c>
      <c r="AC324" s="99">
        <v>6</v>
      </c>
      <c r="AD324" s="100">
        <v>48165.19</v>
      </c>
      <c r="AE324" s="99">
        <v>2</v>
      </c>
      <c r="AF324" s="100">
        <v>145742.28</v>
      </c>
      <c r="AG324" s="101">
        <f>SUM(AC324,AE324)</f>
        <v>8</v>
      </c>
      <c r="AH324" s="102">
        <f>SUM(AD324,AF324,AB324)</f>
        <v>193907.47</v>
      </c>
      <c r="AI324" s="103">
        <f>IFERROR(AD324/C324,0)</f>
        <v>0</v>
      </c>
      <c r="AJ324" s="134">
        <f>IFERROR(AF324/C324,0)</f>
        <v>0</v>
      </c>
      <c r="AK324" s="222">
        <f>IFERROR(AH324/C324,0)</f>
        <v>0</v>
      </c>
      <c r="AL324" s="223"/>
    </row>
    <row r="325" spans="1:38" ht="75" x14ac:dyDescent="0.25">
      <c r="A325" s="224">
        <v>2</v>
      </c>
      <c r="B325" s="203" t="s">
        <v>277</v>
      </c>
      <c r="C325" s="748"/>
      <c r="D325" s="749"/>
      <c r="E325" s="81">
        <v>16</v>
      </c>
      <c r="F325" s="82">
        <v>578712.06999999995</v>
      </c>
      <c r="G325" s="83">
        <v>3</v>
      </c>
      <c r="H325" s="84">
        <v>320000</v>
      </c>
      <c r="I325" s="339">
        <v>4</v>
      </c>
      <c r="J325" s="86">
        <v>77326.179999999993</v>
      </c>
      <c r="K325" s="339">
        <v>2</v>
      </c>
      <c r="L325" s="86">
        <v>104611.4</v>
      </c>
      <c r="M325" s="87">
        <f t="shared" si="72"/>
        <v>6</v>
      </c>
      <c r="N325" s="88">
        <f t="shared" si="72"/>
        <v>181937.58</v>
      </c>
      <c r="O325" s="89">
        <v>0</v>
      </c>
      <c r="P325" s="90">
        <v>0</v>
      </c>
      <c r="Q325" s="89">
        <v>0</v>
      </c>
      <c r="R325" s="90">
        <v>0</v>
      </c>
      <c r="S325" s="91">
        <f t="shared" si="73"/>
        <v>0</v>
      </c>
      <c r="T325" s="92">
        <f t="shared" si="73"/>
        <v>0</v>
      </c>
      <c r="U325" s="93">
        <v>0</v>
      </c>
      <c r="V325" s="94">
        <v>0</v>
      </c>
      <c r="W325" s="95">
        <v>0</v>
      </c>
      <c r="X325" s="96">
        <v>0</v>
      </c>
      <c r="Y325" s="94">
        <v>0</v>
      </c>
      <c r="Z325" s="95">
        <v>0</v>
      </c>
      <c r="AA325" s="97">
        <f>SUM(U325,X325)</f>
        <v>0</v>
      </c>
      <c r="AB325" s="98">
        <f>SUM(W325,Z325)</f>
        <v>0</v>
      </c>
      <c r="AC325" s="99">
        <v>4</v>
      </c>
      <c r="AD325" s="100">
        <v>77326.179999999993</v>
      </c>
      <c r="AE325" s="99">
        <v>2</v>
      </c>
      <c r="AF325" s="100">
        <v>104611.4</v>
      </c>
      <c r="AG325" s="101">
        <f>SUM(AC325,AE325)</f>
        <v>6</v>
      </c>
      <c r="AH325" s="102">
        <f>SUM(AD325,AF325,AB325)</f>
        <v>181937.58</v>
      </c>
      <c r="AI325" s="103">
        <f>IFERROR(AD325/C324,0)</f>
        <v>0</v>
      </c>
      <c r="AJ325" s="134">
        <f>IFERROR(AF325/C324,0)</f>
        <v>0</v>
      </c>
      <c r="AK325" s="222">
        <f>IFERROR(AH325/C324,0)</f>
        <v>0</v>
      </c>
      <c r="AL325" s="223"/>
    </row>
    <row r="326" spans="1:38" ht="37.5" x14ac:dyDescent="0.25">
      <c r="A326" s="224">
        <v>3</v>
      </c>
      <c r="B326" s="203" t="s">
        <v>278</v>
      </c>
      <c r="C326" s="748"/>
      <c r="D326" s="749"/>
      <c r="E326" s="81">
        <v>9</v>
      </c>
      <c r="F326" s="82">
        <v>1092324.98</v>
      </c>
      <c r="G326" s="83">
        <v>0</v>
      </c>
      <c r="H326" s="84">
        <v>0</v>
      </c>
      <c r="I326" s="339">
        <v>6</v>
      </c>
      <c r="J326" s="86">
        <v>65146.879999999997</v>
      </c>
      <c r="K326" s="339">
        <v>0</v>
      </c>
      <c r="L326" s="86">
        <v>0</v>
      </c>
      <c r="M326" s="87">
        <f t="shared" si="72"/>
        <v>6</v>
      </c>
      <c r="N326" s="88">
        <f t="shared" si="72"/>
        <v>65146.879999999997</v>
      </c>
      <c r="O326" s="89">
        <v>0</v>
      </c>
      <c r="P326" s="90">
        <v>0</v>
      </c>
      <c r="Q326" s="89">
        <v>0</v>
      </c>
      <c r="R326" s="90">
        <v>0</v>
      </c>
      <c r="S326" s="91">
        <f t="shared" si="73"/>
        <v>0</v>
      </c>
      <c r="T326" s="92">
        <f t="shared" si="73"/>
        <v>0</v>
      </c>
      <c r="U326" s="93">
        <v>0</v>
      </c>
      <c r="V326" s="94">
        <v>0</v>
      </c>
      <c r="W326" s="95">
        <v>0</v>
      </c>
      <c r="X326" s="96">
        <v>0</v>
      </c>
      <c r="Y326" s="94">
        <v>0</v>
      </c>
      <c r="Z326" s="95">
        <v>0</v>
      </c>
      <c r="AA326" s="97">
        <f>SUM(U326,X326)</f>
        <v>0</v>
      </c>
      <c r="AB326" s="98">
        <f>SUM(W326,Z326)</f>
        <v>0</v>
      </c>
      <c r="AC326" s="99">
        <v>6</v>
      </c>
      <c r="AD326" s="100">
        <v>65146.879999999997</v>
      </c>
      <c r="AE326" s="99">
        <v>0</v>
      </c>
      <c r="AF326" s="100">
        <v>0</v>
      </c>
      <c r="AG326" s="101">
        <f>SUM(AC326,AE326)</f>
        <v>6</v>
      </c>
      <c r="AH326" s="102">
        <f>SUM(AD326,AF326,AB326)</f>
        <v>65146.879999999997</v>
      </c>
      <c r="AI326" s="103">
        <f>IFERROR(AD326/C324,0)</f>
        <v>0</v>
      </c>
      <c r="AJ326" s="134">
        <f>IFERROR(AF326/C324,0)</f>
        <v>0</v>
      </c>
      <c r="AK326" s="222">
        <f>IFERROR(AH326/C324,0)</f>
        <v>0</v>
      </c>
      <c r="AL326" s="223"/>
    </row>
    <row r="327" spans="1:38" ht="37.5" x14ac:dyDescent="0.25">
      <c r="A327" s="224">
        <v>4</v>
      </c>
      <c r="B327" s="203" t="s">
        <v>279</v>
      </c>
      <c r="C327" s="748"/>
      <c r="D327" s="749"/>
      <c r="E327" s="81">
        <v>30</v>
      </c>
      <c r="F327" s="82">
        <v>1307652.97</v>
      </c>
      <c r="G327" s="83">
        <v>1</v>
      </c>
      <c r="H327" s="84">
        <v>80000</v>
      </c>
      <c r="I327" s="339">
        <v>14</v>
      </c>
      <c r="J327" s="86">
        <v>676258.14</v>
      </c>
      <c r="K327" s="339">
        <v>1</v>
      </c>
      <c r="L327" s="86">
        <v>80000</v>
      </c>
      <c r="M327" s="87">
        <f t="shared" si="72"/>
        <v>15</v>
      </c>
      <c r="N327" s="88">
        <f t="shared" si="72"/>
        <v>756258.14</v>
      </c>
      <c r="O327" s="89">
        <v>0</v>
      </c>
      <c r="P327" s="90">
        <v>0</v>
      </c>
      <c r="Q327" s="89">
        <v>0</v>
      </c>
      <c r="R327" s="90">
        <v>0</v>
      </c>
      <c r="S327" s="91">
        <f t="shared" si="73"/>
        <v>0</v>
      </c>
      <c r="T327" s="92">
        <f t="shared" si="73"/>
        <v>0</v>
      </c>
      <c r="U327" s="93">
        <v>0</v>
      </c>
      <c r="V327" s="94">
        <v>0</v>
      </c>
      <c r="W327" s="95">
        <v>0</v>
      </c>
      <c r="X327" s="96">
        <v>0</v>
      </c>
      <c r="Y327" s="94">
        <v>0</v>
      </c>
      <c r="Z327" s="95">
        <v>0</v>
      </c>
      <c r="AA327" s="97">
        <f>SUM(U327,X327)</f>
        <v>0</v>
      </c>
      <c r="AB327" s="98">
        <f>SUM(W327,Z327)</f>
        <v>0</v>
      </c>
      <c r="AC327" s="99">
        <v>13</v>
      </c>
      <c r="AD327" s="100">
        <v>631898.03</v>
      </c>
      <c r="AE327" s="99">
        <v>1</v>
      </c>
      <c r="AF327" s="100">
        <v>55820</v>
      </c>
      <c r="AG327" s="101">
        <f>SUM(AC327,AE327)</f>
        <v>14</v>
      </c>
      <c r="AH327" s="102">
        <f>SUM(AD327,AF327,AB327)</f>
        <v>687718.03</v>
      </c>
      <c r="AI327" s="103">
        <f>IFERROR(AD327/C324,0)</f>
        <v>0</v>
      </c>
      <c r="AJ327" s="134">
        <f>IFERROR(AF327/C324,0)</f>
        <v>0</v>
      </c>
      <c r="AK327" s="222">
        <f>IFERROR(AH327/C324,0)</f>
        <v>0</v>
      </c>
      <c r="AL327" s="223"/>
    </row>
    <row r="328" spans="1:38" ht="37.5" x14ac:dyDescent="0.25">
      <c r="A328" s="224">
        <v>5</v>
      </c>
      <c r="B328" s="203" t="s">
        <v>280</v>
      </c>
      <c r="C328" s="748"/>
      <c r="D328" s="749"/>
      <c r="E328" s="81">
        <v>0</v>
      </c>
      <c r="F328" s="82">
        <v>0</v>
      </c>
      <c r="G328" s="83">
        <v>2</v>
      </c>
      <c r="H328" s="84">
        <v>120000</v>
      </c>
      <c r="I328" s="339">
        <v>0</v>
      </c>
      <c r="J328" s="86">
        <v>0</v>
      </c>
      <c r="K328" s="339">
        <v>1</v>
      </c>
      <c r="L328" s="86">
        <v>18210</v>
      </c>
      <c r="M328" s="87">
        <f t="shared" si="72"/>
        <v>1</v>
      </c>
      <c r="N328" s="88">
        <f t="shared" si="72"/>
        <v>18210</v>
      </c>
      <c r="O328" s="89">
        <v>0</v>
      </c>
      <c r="P328" s="342">
        <v>0</v>
      </c>
      <c r="Q328" s="89">
        <v>0</v>
      </c>
      <c r="R328" s="90">
        <v>0</v>
      </c>
      <c r="S328" s="91">
        <f t="shared" si="73"/>
        <v>0</v>
      </c>
      <c r="T328" s="92">
        <f t="shared" si="73"/>
        <v>0</v>
      </c>
      <c r="U328" s="93">
        <v>0</v>
      </c>
      <c r="V328" s="94">
        <v>0</v>
      </c>
      <c r="W328" s="95">
        <v>0</v>
      </c>
      <c r="X328" s="96">
        <v>0</v>
      </c>
      <c r="Y328" s="94">
        <v>0</v>
      </c>
      <c r="Z328" s="95">
        <v>0</v>
      </c>
      <c r="AA328" s="97">
        <f>SUM(U328,X328)</f>
        <v>0</v>
      </c>
      <c r="AB328" s="98">
        <f>SUM(W328,Z328)</f>
        <v>0</v>
      </c>
      <c r="AC328" s="99">
        <v>0</v>
      </c>
      <c r="AD328" s="100">
        <v>0</v>
      </c>
      <c r="AE328" s="99">
        <v>1</v>
      </c>
      <c r="AF328" s="100">
        <v>18210</v>
      </c>
      <c r="AG328" s="101">
        <f>SUM(AC328,AE328)</f>
        <v>1</v>
      </c>
      <c r="AH328" s="102">
        <f>SUM(AD328,AF328,AB328)</f>
        <v>18210</v>
      </c>
      <c r="AI328" s="103">
        <f>IFERROR(AD328/C324,0)</f>
        <v>0</v>
      </c>
      <c r="AJ328" s="134">
        <f>IFERROR(AF328/C324,0)</f>
        <v>0</v>
      </c>
      <c r="AK328" s="222">
        <f>IFERROR(AH328/C324,0)</f>
        <v>0</v>
      </c>
      <c r="AL328" s="223"/>
    </row>
    <row r="329" spans="1:38" ht="37.5" x14ac:dyDescent="0.25">
      <c r="A329" s="224">
        <v>6</v>
      </c>
      <c r="B329" s="203" t="s">
        <v>281</v>
      </c>
      <c r="C329" s="748"/>
      <c r="D329" s="749"/>
      <c r="E329" s="81"/>
      <c r="F329" s="82"/>
      <c r="G329" s="83"/>
      <c r="H329" s="84"/>
      <c r="I329" s="339"/>
      <c r="J329" s="340"/>
      <c r="K329" s="339"/>
      <c r="L329" s="340"/>
      <c r="M329" s="87"/>
      <c r="N329" s="88"/>
      <c r="O329" s="89"/>
      <c r="P329" s="342"/>
      <c r="Q329" s="89"/>
      <c r="R329" s="90"/>
      <c r="S329" s="91"/>
      <c r="T329" s="92"/>
      <c r="U329" s="93"/>
      <c r="V329" s="94"/>
      <c r="W329" s="95"/>
      <c r="X329" s="96"/>
      <c r="Y329" s="94"/>
      <c r="Z329" s="95"/>
      <c r="AA329" s="97"/>
      <c r="AB329" s="98"/>
      <c r="AC329" s="99"/>
      <c r="AD329" s="100"/>
      <c r="AE329" s="99"/>
      <c r="AF329" s="100"/>
      <c r="AG329" s="101"/>
      <c r="AH329" s="102"/>
      <c r="AI329" s="103"/>
      <c r="AJ329" s="134"/>
      <c r="AK329" s="222"/>
      <c r="AL329" s="223"/>
    </row>
    <row r="330" spans="1:38" ht="37.5" x14ac:dyDescent="0.25">
      <c r="A330" s="306">
        <v>7</v>
      </c>
      <c r="B330" s="354" t="s">
        <v>282</v>
      </c>
      <c r="C330" s="748"/>
      <c r="D330" s="749"/>
      <c r="E330" s="81"/>
      <c r="F330" s="82"/>
      <c r="G330" s="83"/>
      <c r="H330" s="84"/>
      <c r="I330" s="339"/>
      <c r="J330" s="340"/>
      <c r="K330" s="339"/>
      <c r="L330" s="340"/>
      <c r="M330" s="87"/>
      <c r="N330" s="88"/>
      <c r="O330" s="89"/>
      <c r="P330" s="342"/>
      <c r="Q330" s="89"/>
      <c r="R330" s="90"/>
      <c r="S330" s="91"/>
      <c r="T330" s="92"/>
      <c r="U330" s="93"/>
      <c r="V330" s="94"/>
      <c r="W330" s="95"/>
      <c r="X330" s="96"/>
      <c r="Y330" s="94"/>
      <c r="Z330" s="95"/>
      <c r="AA330" s="97"/>
      <c r="AB330" s="98"/>
      <c r="AC330" s="99"/>
      <c r="AD330" s="100"/>
      <c r="AE330" s="99"/>
      <c r="AF330" s="100"/>
      <c r="AG330" s="101"/>
      <c r="AH330" s="102"/>
      <c r="AI330" s="103"/>
      <c r="AJ330" s="134"/>
      <c r="AK330" s="222"/>
      <c r="AL330" s="223"/>
    </row>
    <row r="331" spans="1:38" ht="37.5" x14ac:dyDescent="0.25">
      <c r="A331" s="229">
        <v>8</v>
      </c>
      <c r="B331" s="226" t="s">
        <v>283</v>
      </c>
      <c r="C331" s="748"/>
      <c r="D331" s="749"/>
      <c r="E331" s="81">
        <v>0</v>
      </c>
      <c r="F331" s="82">
        <v>0</v>
      </c>
      <c r="G331" s="83">
        <v>26</v>
      </c>
      <c r="H331" s="84">
        <v>547150</v>
      </c>
      <c r="I331" s="339">
        <v>0</v>
      </c>
      <c r="J331" s="340">
        <v>0</v>
      </c>
      <c r="K331" s="339">
        <v>21</v>
      </c>
      <c r="L331" s="577">
        <v>382032.44</v>
      </c>
      <c r="M331" s="87">
        <f>SUM(I331,K331)</f>
        <v>21</v>
      </c>
      <c r="N331" s="88">
        <f>SUM(J331,L331)</f>
        <v>382032.44</v>
      </c>
      <c r="O331" s="89">
        <v>0</v>
      </c>
      <c r="P331" s="342">
        <v>0</v>
      </c>
      <c r="Q331" s="89">
        <v>0</v>
      </c>
      <c r="R331" s="90">
        <v>0</v>
      </c>
      <c r="S331" s="91">
        <f>SUM(O331,Q331)</f>
        <v>0</v>
      </c>
      <c r="T331" s="92">
        <f>SUM(P331,R331)</f>
        <v>0</v>
      </c>
      <c r="U331" s="93">
        <v>0</v>
      </c>
      <c r="V331" s="94">
        <v>0</v>
      </c>
      <c r="W331" s="95">
        <v>0</v>
      </c>
      <c r="X331" s="96">
        <v>0</v>
      </c>
      <c r="Y331" s="94">
        <v>0</v>
      </c>
      <c r="Z331" s="95">
        <v>0</v>
      </c>
      <c r="AA331" s="97">
        <f>SUM(U331,X331)</f>
        <v>0</v>
      </c>
      <c r="AB331" s="98">
        <f>SUM(W331,Z331)</f>
        <v>0</v>
      </c>
      <c r="AC331" s="99">
        <v>0</v>
      </c>
      <c r="AD331" s="100">
        <v>0</v>
      </c>
      <c r="AE331" s="99">
        <v>21</v>
      </c>
      <c r="AF331" s="100">
        <v>345246.39</v>
      </c>
      <c r="AG331" s="101">
        <f>SUM(AC331,AE331)</f>
        <v>21</v>
      </c>
      <c r="AH331" s="102">
        <f>SUM(AD331,AF331,AB331)</f>
        <v>345246.39</v>
      </c>
      <c r="AI331" s="103">
        <f>IFERROR(AD331/C324,0)</f>
        <v>0</v>
      </c>
      <c r="AJ331" s="134">
        <f>IFERROR(AF331/C324,0)</f>
        <v>0</v>
      </c>
      <c r="AK331" s="222">
        <f>IFERROR(AH331/C324,0)</f>
        <v>0</v>
      </c>
      <c r="AL331" s="223"/>
    </row>
    <row r="332" spans="1:38" ht="21.75" thickBot="1" x14ac:dyDescent="0.3">
      <c r="A332" s="229" t="s">
        <v>284</v>
      </c>
      <c r="B332" s="80"/>
      <c r="C332" s="768"/>
      <c r="D332" s="769"/>
      <c r="E332" s="140"/>
      <c r="F332" s="141"/>
      <c r="G332" s="142"/>
      <c r="H332" s="143"/>
      <c r="I332" s="355"/>
      <c r="J332" s="356"/>
      <c r="K332" s="355"/>
      <c r="L332" s="356"/>
      <c r="M332" s="87"/>
      <c r="N332" s="88"/>
      <c r="O332" s="148"/>
      <c r="P332" s="149"/>
      <c r="Q332" s="148"/>
      <c r="R332" s="149"/>
      <c r="S332" s="150"/>
      <c r="T332" s="151"/>
      <c r="U332" s="152"/>
      <c r="V332" s="153"/>
      <c r="W332" s="154"/>
      <c r="X332" s="155"/>
      <c r="Y332" s="153"/>
      <c r="Z332" s="154"/>
      <c r="AA332" s="156"/>
      <c r="AB332" s="157"/>
      <c r="AC332" s="357"/>
      <c r="AD332" s="358"/>
      <c r="AE332" s="357"/>
      <c r="AF332" s="358"/>
      <c r="AG332" s="160"/>
      <c r="AH332" s="161"/>
      <c r="AI332" s="162"/>
      <c r="AJ332" s="359"/>
      <c r="AK332" s="360"/>
      <c r="AL332" s="223"/>
    </row>
    <row r="333" spans="1:38" ht="24" thickBot="1" x14ac:dyDescent="0.3">
      <c r="A333" s="616" t="s">
        <v>266</v>
      </c>
      <c r="B333" s="618"/>
      <c r="C333" s="231">
        <f>C324</f>
        <v>0</v>
      </c>
      <c r="D333" s="231">
        <f>D324</f>
        <v>0</v>
      </c>
      <c r="E333" s="167">
        <f t="shared" ref="E333:AH333" si="74">SUM(E324:E332)</f>
        <v>63</v>
      </c>
      <c r="F333" s="168">
        <f t="shared" si="74"/>
        <v>3099140.84</v>
      </c>
      <c r="G333" s="167">
        <f t="shared" si="74"/>
        <v>34</v>
      </c>
      <c r="H333" s="232">
        <f t="shared" si="74"/>
        <v>1221650</v>
      </c>
      <c r="I333" s="233">
        <f t="shared" si="74"/>
        <v>30</v>
      </c>
      <c r="J333" s="168">
        <f t="shared" si="74"/>
        <v>868927.35</v>
      </c>
      <c r="K333" s="233">
        <f t="shared" si="74"/>
        <v>27</v>
      </c>
      <c r="L333" s="168">
        <f t="shared" si="74"/>
        <v>730596.12</v>
      </c>
      <c r="M333" s="233">
        <f t="shared" si="74"/>
        <v>57</v>
      </c>
      <c r="N333" s="168">
        <f t="shared" si="74"/>
        <v>1599523.47</v>
      </c>
      <c r="O333" s="172">
        <f t="shared" si="74"/>
        <v>0</v>
      </c>
      <c r="P333" s="168">
        <f t="shared" si="74"/>
        <v>0</v>
      </c>
      <c r="Q333" s="172">
        <f t="shared" si="74"/>
        <v>0</v>
      </c>
      <c r="R333" s="234">
        <f t="shared" si="74"/>
        <v>0</v>
      </c>
      <c r="S333" s="173">
        <f t="shared" si="74"/>
        <v>0</v>
      </c>
      <c r="T333" s="234">
        <f t="shared" si="74"/>
        <v>0</v>
      </c>
      <c r="U333" s="235">
        <f t="shared" si="74"/>
        <v>0</v>
      </c>
      <c r="V333" s="234">
        <f t="shared" si="74"/>
        <v>0</v>
      </c>
      <c r="W333" s="232">
        <f t="shared" si="74"/>
        <v>0</v>
      </c>
      <c r="X333" s="173">
        <f t="shared" si="74"/>
        <v>0</v>
      </c>
      <c r="Y333" s="234">
        <f t="shared" si="74"/>
        <v>0</v>
      </c>
      <c r="Z333" s="234">
        <f t="shared" si="74"/>
        <v>0</v>
      </c>
      <c r="AA333" s="236">
        <f t="shared" si="74"/>
        <v>0</v>
      </c>
      <c r="AB333" s="168">
        <f t="shared" si="74"/>
        <v>0</v>
      </c>
      <c r="AC333" s="171">
        <f t="shared" si="74"/>
        <v>29</v>
      </c>
      <c r="AD333" s="168">
        <f t="shared" si="74"/>
        <v>822536.28</v>
      </c>
      <c r="AE333" s="172">
        <f t="shared" si="74"/>
        <v>27</v>
      </c>
      <c r="AF333" s="168">
        <f t="shared" si="74"/>
        <v>669630.07000000007</v>
      </c>
      <c r="AG333" s="173">
        <f t="shared" si="74"/>
        <v>56</v>
      </c>
      <c r="AH333" s="232">
        <f t="shared" si="74"/>
        <v>1492166.35</v>
      </c>
      <c r="AI333" s="237">
        <f>AD333/C291</f>
        <v>0.51423833124499274</v>
      </c>
      <c r="AJ333" s="238">
        <f>AF333/C291</f>
        <v>0.41864347886061354</v>
      </c>
      <c r="AK333" s="239">
        <f>AH333/C291</f>
        <v>0.93288181010560622</v>
      </c>
      <c r="AL333" s="223"/>
    </row>
    <row r="334" spans="1:38" ht="15.75" thickBot="1" x14ac:dyDescent="0.3">
      <c r="E334" s="240"/>
      <c r="F334" s="241"/>
      <c r="G334" s="240"/>
      <c r="H334" s="241"/>
      <c r="I334" s="242"/>
      <c r="J334" s="240"/>
      <c r="K334" s="242"/>
      <c r="L334" s="241"/>
      <c r="M334" s="240"/>
      <c r="N334" s="240"/>
      <c r="O334" s="240"/>
      <c r="P334" s="240"/>
      <c r="Q334" s="240"/>
      <c r="R334" s="240"/>
      <c r="S334" s="240"/>
      <c r="T334" s="240"/>
      <c r="U334" s="240"/>
      <c r="V334" s="240"/>
      <c r="W334" s="240"/>
      <c r="X334" s="240"/>
      <c r="Y334" s="240"/>
      <c r="Z334" s="240"/>
      <c r="AA334" s="240"/>
      <c r="AB334" s="240"/>
      <c r="AC334" s="240"/>
      <c r="AD334" s="240"/>
      <c r="AE334" s="240"/>
      <c r="AF334" s="240"/>
      <c r="AG334" s="240"/>
      <c r="AH334" s="240"/>
      <c r="AJ334" s="243"/>
      <c r="AK334" s="243"/>
      <c r="AL334" s="243"/>
    </row>
    <row r="335" spans="1:38" ht="19.5" thickTop="1" x14ac:dyDescent="0.3">
      <c r="A335" s="604" t="s">
        <v>268</v>
      </c>
      <c r="B335" s="684"/>
      <c r="C335" s="684"/>
      <c r="D335" s="684"/>
      <c r="E335" s="684"/>
      <c r="F335" s="684"/>
      <c r="G335" s="684"/>
      <c r="H335" s="684"/>
      <c r="I335" s="684"/>
      <c r="J335" s="684"/>
      <c r="K335" s="685"/>
      <c r="L335" s="684"/>
      <c r="M335" s="684"/>
      <c r="N335" s="684"/>
      <c r="O335" s="684"/>
      <c r="P335" s="684"/>
      <c r="Q335" s="686"/>
      <c r="AD335" s="180"/>
    </row>
    <row r="336" spans="1:38" x14ac:dyDescent="0.25">
      <c r="A336" s="687"/>
      <c r="B336" s="688"/>
      <c r="C336" s="688"/>
      <c r="D336" s="688"/>
      <c r="E336" s="688"/>
      <c r="F336" s="688"/>
      <c r="G336" s="688"/>
      <c r="H336" s="688"/>
      <c r="I336" s="688"/>
      <c r="J336" s="688"/>
      <c r="K336" s="689"/>
      <c r="L336" s="688"/>
      <c r="M336" s="688"/>
      <c r="N336" s="688"/>
      <c r="O336" s="688"/>
      <c r="P336" s="688"/>
      <c r="Q336" s="690"/>
    </row>
    <row r="337" spans="1:38" x14ac:dyDescent="0.25">
      <c r="A337" s="687"/>
      <c r="B337" s="688"/>
      <c r="C337" s="688"/>
      <c r="D337" s="688"/>
      <c r="E337" s="688"/>
      <c r="F337" s="688"/>
      <c r="G337" s="688"/>
      <c r="H337" s="688"/>
      <c r="I337" s="688"/>
      <c r="J337" s="688"/>
      <c r="K337" s="689"/>
      <c r="L337" s="688"/>
      <c r="M337" s="688"/>
      <c r="N337" s="688"/>
      <c r="O337" s="688"/>
      <c r="P337" s="688"/>
      <c r="Q337" s="690"/>
    </row>
    <row r="338" spans="1:38" x14ac:dyDescent="0.25">
      <c r="A338" s="687"/>
      <c r="B338" s="688"/>
      <c r="C338" s="688"/>
      <c r="D338" s="688"/>
      <c r="E338" s="688"/>
      <c r="F338" s="688"/>
      <c r="G338" s="688"/>
      <c r="H338" s="688"/>
      <c r="I338" s="688"/>
      <c r="J338" s="688"/>
      <c r="K338" s="689"/>
      <c r="L338" s="688"/>
      <c r="M338" s="688"/>
      <c r="N338" s="688"/>
      <c r="O338" s="688"/>
      <c r="P338" s="688"/>
      <c r="Q338" s="690"/>
    </row>
    <row r="339" spans="1:38" x14ac:dyDescent="0.25">
      <c r="A339" s="687"/>
      <c r="B339" s="688"/>
      <c r="C339" s="688"/>
      <c r="D339" s="688"/>
      <c r="E339" s="688"/>
      <c r="F339" s="688"/>
      <c r="G339" s="688"/>
      <c r="H339" s="688"/>
      <c r="I339" s="688"/>
      <c r="J339" s="688"/>
      <c r="K339" s="689"/>
      <c r="L339" s="688"/>
      <c r="M339" s="688"/>
      <c r="N339" s="688"/>
      <c r="O339" s="688"/>
      <c r="P339" s="688"/>
      <c r="Q339" s="690"/>
    </row>
    <row r="340" spans="1:38" x14ac:dyDescent="0.25">
      <c r="A340" s="687"/>
      <c r="B340" s="688"/>
      <c r="C340" s="688"/>
      <c r="D340" s="688"/>
      <c r="E340" s="688"/>
      <c r="F340" s="688"/>
      <c r="G340" s="688"/>
      <c r="H340" s="688"/>
      <c r="I340" s="688"/>
      <c r="J340" s="688"/>
      <c r="K340" s="689"/>
      <c r="L340" s="688"/>
      <c r="M340" s="688"/>
      <c r="N340" s="688"/>
      <c r="O340" s="688"/>
      <c r="P340" s="688"/>
      <c r="Q340" s="690"/>
    </row>
    <row r="341" spans="1:38" x14ac:dyDescent="0.25">
      <c r="A341" s="687"/>
      <c r="B341" s="688"/>
      <c r="C341" s="688"/>
      <c r="D341" s="688"/>
      <c r="E341" s="688"/>
      <c r="F341" s="688"/>
      <c r="G341" s="688"/>
      <c r="H341" s="688"/>
      <c r="I341" s="688"/>
      <c r="J341" s="688"/>
      <c r="K341" s="689"/>
      <c r="L341" s="688"/>
      <c r="M341" s="688"/>
      <c r="N341" s="688"/>
      <c r="O341" s="688"/>
      <c r="P341" s="688"/>
      <c r="Q341" s="690"/>
    </row>
    <row r="342" spans="1:38" x14ac:dyDescent="0.25">
      <c r="A342" s="687"/>
      <c r="B342" s="688"/>
      <c r="C342" s="688"/>
      <c r="D342" s="688"/>
      <c r="E342" s="688"/>
      <c r="F342" s="688"/>
      <c r="G342" s="688"/>
      <c r="H342" s="688"/>
      <c r="I342" s="688"/>
      <c r="J342" s="688"/>
      <c r="K342" s="689"/>
      <c r="L342" s="688"/>
      <c r="M342" s="688"/>
      <c r="N342" s="688"/>
      <c r="O342" s="688"/>
      <c r="P342" s="688"/>
      <c r="Q342" s="690"/>
    </row>
    <row r="343" spans="1:38" ht="15.75" thickBot="1" x14ac:dyDescent="0.3">
      <c r="A343" s="691"/>
      <c r="B343" s="692"/>
      <c r="C343" s="692"/>
      <c r="D343" s="692"/>
      <c r="E343" s="692"/>
      <c r="F343" s="692"/>
      <c r="G343" s="692"/>
      <c r="H343" s="692"/>
      <c r="I343" s="692"/>
      <c r="J343" s="692"/>
      <c r="K343" s="693"/>
      <c r="L343" s="692"/>
      <c r="M343" s="692"/>
      <c r="N343" s="692"/>
      <c r="O343" s="692"/>
      <c r="P343" s="692"/>
      <c r="Q343" s="694"/>
    </row>
    <row r="344" spans="1:38" ht="15.75" thickTop="1" x14ac:dyDescent="0.25"/>
    <row r="345" spans="1:38" x14ac:dyDescent="0.25">
      <c r="B345" s="244"/>
      <c r="C345" s="244"/>
    </row>
    <row r="348" spans="1:38" ht="23.25" x14ac:dyDescent="0.35">
      <c r="A348" s="245"/>
      <c r="B348" s="361" t="s">
        <v>290</v>
      </c>
      <c r="C348" s="361"/>
      <c r="D348" s="361"/>
      <c r="E348" s="361"/>
      <c r="F348" s="362"/>
      <c r="G348" s="361"/>
      <c r="H348" s="362"/>
      <c r="I348" s="363"/>
      <c r="J348" s="362"/>
      <c r="K348" s="346"/>
      <c r="L348" s="347"/>
      <c r="M348" s="348"/>
      <c r="N348" s="347"/>
      <c r="S348" s="4"/>
      <c r="X348" s="4"/>
      <c r="AA348" s="4"/>
      <c r="AG348" s="4"/>
    </row>
    <row r="349" spans="1:38" ht="21.75" thickBot="1" x14ac:dyDescent="0.4">
      <c r="B349" s="37"/>
      <c r="C349" s="37"/>
      <c r="D349" s="37"/>
      <c r="E349" s="37"/>
      <c r="F349" s="38"/>
      <c r="G349" s="37"/>
      <c r="H349" s="38"/>
      <c r="I349" s="39"/>
      <c r="J349" s="38"/>
      <c r="K349" s="39"/>
      <c r="L349" s="38"/>
    </row>
    <row r="350" spans="1:38" ht="27" customHeight="1" thickBot="1" x14ac:dyDescent="0.3">
      <c r="A350" s="732" t="s">
        <v>330</v>
      </c>
      <c r="B350" s="733"/>
      <c r="C350" s="733"/>
      <c r="D350" s="733"/>
      <c r="E350" s="733"/>
      <c r="F350" s="733"/>
      <c r="G350" s="733"/>
      <c r="H350" s="733"/>
      <c r="I350" s="733"/>
      <c r="J350" s="733"/>
      <c r="K350" s="734"/>
      <c r="L350" s="733"/>
      <c r="M350" s="733"/>
      <c r="N350" s="733"/>
      <c r="O350" s="733"/>
      <c r="P350" s="733"/>
      <c r="Q350" s="733"/>
      <c r="R350" s="733"/>
      <c r="S350" s="733"/>
      <c r="T350" s="733"/>
      <c r="U350" s="733"/>
      <c r="V350" s="733"/>
      <c r="W350" s="733"/>
      <c r="X350" s="733"/>
      <c r="Y350" s="733"/>
      <c r="Z350" s="733"/>
      <c r="AA350" s="733"/>
      <c r="AB350" s="733"/>
      <c r="AC350" s="733"/>
      <c r="AD350" s="733"/>
      <c r="AE350" s="733"/>
      <c r="AF350" s="733"/>
      <c r="AG350" s="733"/>
      <c r="AH350" s="733"/>
      <c r="AI350" s="733"/>
      <c r="AJ350" s="733"/>
      <c r="AK350" s="733"/>
      <c r="AL350" s="40"/>
    </row>
    <row r="351" spans="1:38" ht="33.75" customHeight="1" x14ac:dyDescent="0.25">
      <c r="A351" s="735" t="s">
        <v>8</v>
      </c>
      <c r="B351" s="736"/>
      <c r="C351" s="706" t="s">
        <v>197</v>
      </c>
      <c r="D351" s="707"/>
      <c r="E351" s="710" t="s">
        <v>198</v>
      </c>
      <c r="F351" s="711"/>
      <c r="G351" s="711"/>
      <c r="H351" s="711"/>
      <c r="I351" s="711"/>
      <c r="J351" s="711"/>
      <c r="K351" s="712"/>
      <c r="L351" s="711"/>
      <c r="M351" s="711"/>
      <c r="N351" s="743"/>
      <c r="O351" s="613" t="s">
        <v>199</v>
      </c>
      <c r="P351" s="614"/>
      <c r="Q351" s="614"/>
      <c r="R351" s="614"/>
      <c r="S351" s="614"/>
      <c r="T351" s="614"/>
      <c r="U351" s="614"/>
      <c r="V351" s="614"/>
      <c r="W351" s="614"/>
      <c r="X351" s="614"/>
      <c r="Y351" s="614"/>
      <c r="Z351" s="614"/>
      <c r="AA351" s="614"/>
      <c r="AB351" s="614"/>
      <c r="AC351" s="614"/>
      <c r="AD351" s="614"/>
      <c r="AE351" s="614"/>
      <c r="AF351" s="614"/>
      <c r="AG351" s="614"/>
      <c r="AH351" s="614"/>
      <c r="AI351" s="614"/>
      <c r="AJ351" s="614"/>
      <c r="AK351" s="614"/>
      <c r="AL351" s="615"/>
    </row>
    <row r="352" spans="1:38" ht="51" customHeight="1" thickBot="1" x14ac:dyDescent="0.3">
      <c r="A352" s="737"/>
      <c r="B352" s="738"/>
      <c r="C352" s="741"/>
      <c r="D352" s="742"/>
      <c r="E352" s="744"/>
      <c r="F352" s="745"/>
      <c r="G352" s="745"/>
      <c r="H352" s="745"/>
      <c r="I352" s="745"/>
      <c r="J352" s="745"/>
      <c r="K352" s="746"/>
      <c r="L352" s="745"/>
      <c r="M352" s="745"/>
      <c r="N352" s="747"/>
      <c r="O352" s="616"/>
      <c r="P352" s="617"/>
      <c r="Q352" s="617"/>
      <c r="R352" s="617"/>
      <c r="S352" s="617"/>
      <c r="T352" s="617"/>
      <c r="U352" s="617"/>
      <c r="V352" s="617"/>
      <c r="W352" s="617"/>
      <c r="X352" s="617"/>
      <c r="Y352" s="617"/>
      <c r="Z352" s="617"/>
      <c r="AA352" s="617"/>
      <c r="AB352" s="617"/>
      <c r="AC352" s="617"/>
      <c r="AD352" s="617"/>
      <c r="AE352" s="617"/>
      <c r="AF352" s="617"/>
      <c r="AG352" s="617"/>
      <c r="AH352" s="617"/>
      <c r="AI352" s="617"/>
      <c r="AJ352" s="617"/>
      <c r="AK352" s="617"/>
      <c r="AL352" s="618"/>
    </row>
    <row r="353" spans="1:38" ht="75" customHeight="1" x14ac:dyDescent="0.25">
      <c r="A353" s="737"/>
      <c r="B353" s="738"/>
      <c r="C353" s="619" t="s">
        <v>200</v>
      </c>
      <c r="D353" s="621" t="s">
        <v>201</v>
      </c>
      <c r="E353" s="623" t="s">
        <v>0</v>
      </c>
      <c r="F353" s="624"/>
      <c r="G353" s="624"/>
      <c r="H353" s="625"/>
      <c r="I353" s="629" t="s">
        <v>1</v>
      </c>
      <c r="J353" s="630"/>
      <c r="K353" s="631"/>
      <c r="L353" s="632"/>
      <c r="M353" s="637" t="s">
        <v>2</v>
      </c>
      <c r="N353" s="638"/>
      <c r="O353" s="641" t="s">
        <v>202</v>
      </c>
      <c r="P353" s="642"/>
      <c r="Q353" s="642"/>
      <c r="R353" s="642"/>
      <c r="S353" s="645" t="s">
        <v>2</v>
      </c>
      <c r="T353" s="646"/>
      <c r="U353" s="649" t="s">
        <v>203</v>
      </c>
      <c r="V353" s="650"/>
      <c r="W353" s="650"/>
      <c r="X353" s="650"/>
      <c r="Y353" s="650"/>
      <c r="Z353" s="651"/>
      <c r="AA353" s="655" t="s">
        <v>2</v>
      </c>
      <c r="AB353" s="656"/>
      <c r="AC353" s="659" t="s">
        <v>5</v>
      </c>
      <c r="AD353" s="660"/>
      <c r="AE353" s="660"/>
      <c r="AF353" s="661"/>
      <c r="AG353" s="665" t="s">
        <v>2</v>
      </c>
      <c r="AH353" s="666"/>
      <c r="AI353" s="669" t="s">
        <v>204</v>
      </c>
      <c r="AJ353" s="670"/>
      <c r="AK353" s="670"/>
      <c r="AL353" s="671"/>
    </row>
    <row r="354" spans="1:38" ht="75" customHeight="1" thickBot="1" x14ac:dyDescent="0.3">
      <c r="A354" s="737"/>
      <c r="B354" s="738"/>
      <c r="C354" s="619"/>
      <c r="D354" s="621"/>
      <c r="E354" s="626"/>
      <c r="F354" s="627"/>
      <c r="G354" s="627"/>
      <c r="H354" s="628"/>
      <c r="I354" s="633"/>
      <c r="J354" s="634"/>
      <c r="K354" s="635"/>
      <c r="L354" s="636"/>
      <c r="M354" s="639"/>
      <c r="N354" s="640"/>
      <c r="O354" s="643"/>
      <c r="P354" s="644"/>
      <c r="Q354" s="644"/>
      <c r="R354" s="644"/>
      <c r="S354" s="647"/>
      <c r="T354" s="648"/>
      <c r="U354" s="652"/>
      <c r="V354" s="653"/>
      <c r="W354" s="653"/>
      <c r="X354" s="653"/>
      <c r="Y354" s="653"/>
      <c r="Z354" s="654"/>
      <c r="AA354" s="657"/>
      <c r="AB354" s="658"/>
      <c r="AC354" s="662"/>
      <c r="AD354" s="663"/>
      <c r="AE354" s="663"/>
      <c r="AF354" s="664"/>
      <c r="AG354" s="667"/>
      <c r="AH354" s="668"/>
      <c r="AI354" s="672"/>
      <c r="AJ354" s="673"/>
      <c r="AK354" s="673"/>
      <c r="AL354" s="674"/>
    </row>
    <row r="355" spans="1:38" ht="139.5" customHeight="1" thickBot="1" x14ac:dyDescent="0.3">
      <c r="A355" s="739"/>
      <c r="B355" s="740"/>
      <c r="C355" s="620"/>
      <c r="D355" s="622"/>
      <c r="E355" s="41" t="s">
        <v>15</v>
      </c>
      <c r="F355" s="42" t="s">
        <v>205</v>
      </c>
      <c r="G355" s="41" t="s">
        <v>206</v>
      </c>
      <c r="H355" s="42" t="s">
        <v>14</v>
      </c>
      <c r="I355" s="43" t="s">
        <v>15</v>
      </c>
      <c r="J355" s="44" t="s">
        <v>207</v>
      </c>
      <c r="K355" s="43" t="s">
        <v>17</v>
      </c>
      <c r="L355" s="44" t="s">
        <v>208</v>
      </c>
      <c r="M355" s="45" t="s">
        <v>19</v>
      </c>
      <c r="N355" s="46" t="s">
        <v>20</v>
      </c>
      <c r="O355" s="47" t="s">
        <v>209</v>
      </c>
      <c r="P355" s="48" t="s">
        <v>210</v>
      </c>
      <c r="Q355" s="47" t="s">
        <v>211</v>
      </c>
      <c r="R355" s="48" t="s">
        <v>212</v>
      </c>
      <c r="S355" s="49" t="s">
        <v>213</v>
      </c>
      <c r="T355" s="50" t="s">
        <v>214</v>
      </c>
      <c r="U355" s="51" t="s">
        <v>209</v>
      </c>
      <c r="V355" s="52" t="s">
        <v>215</v>
      </c>
      <c r="W355" s="53" t="s">
        <v>216</v>
      </c>
      <c r="X355" s="54" t="s">
        <v>211</v>
      </c>
      <c r="Y355" s="52" t="s">
        <v>217</v>
      </c>
      <c r="Z355" s="53" t="s">
        <v>218</v>
      </c>
      <c r="AA355" s="55" t="s">
        <v>219</v>
      </c>
      <c r="AB355" s="56" t="s">
        <v>220</v>
      </c>
      <c r="AC355" s="57" t="s">
        <v>209</v>
      </c>
      <c r="AD355" s="58" t="s">
        <v>210</v>
      </c>
      <c r="AE355" s="57" t="s">
        <v>211</v>
      </c>
      <c r="AF355" s="58" t="s">
        <v>212</v>
      </c>
      <c r="AG355" s="59" t="s">
        <v>221</v>
      </c>
      <c r="AH355" s="60" t="s">
        <v>222</v>
      </c>
      <c r="AI355" s="61" t="s">
        <v>223</v>
      </c>
      <c r="AJ355" s="62" t="s">
        <v>224</v>
      </c>
      <c r="AK355" s="63" t="s">
        <v>225</v>
      </c>
      <c r="AL355" s="64" t="s">
        <v>226</v>
      </c>
    </row>
    <row r="356" spans="1:38" ht="38.25" customHeight="1" thickBot="1" x14ac:dyDescent="0.3">
      <c r="A356" s="598" t="s">
        <v>227</v>
      </c>
      <c r="B356" s="675"/>
      <c r="C356" s="65" t="s">
        <v>228</v>
      </c>
      <c r="D356" s="575" t="s">
        <v>229</v>
      </c>
      <c r="E356" s="65" t="s">
        <v>230</v>
      </c>
      <c r="F356" s="66" t="s">
        <v>231</v>
      </c>
      <c r="G356" s="65" t="s">
        <v>232</v>
      </c>
      <c r="H356" s="66" t="s">
        <v>233</v>
      </c>
      <c r="I356" s="67" t="s">
        <v>234</v>
      </c>
      <c r="J356" s="66" t="s">
        <v>235</v>
      </c>
      <c r="K356" s="67" t="s">
        <v>236</v>
      </c>
      <c r="L356" s="66" t="s">
        <v>237</v>
      </c>
      <c r="M356" s="65" t="s">
        <v>238</v>
      </c>
      <c r="N356" s="66" t="s">
        <v>239</v>
      </c>
      <c r="O356" s="65" t="s">
        <v>240</v>
      </c>
      <c r="P356" s="66" t="s">
        <v>241</v>
      </c>
      <c r="Q356" s="65" t="s">
        <v>242</v>
      </c>
      <c r="R356" s="66" t="s">
        <v>243</v>
      </c>
      <c r="S356" s="65" t="s">
        <v>244</v>
      </c>
      <c r="T356" s="66" t="s">
        <v>245</v>
      </c>
      <c r="U356" s="65" t="s">
        <v>246</v>
      </c>
      <c r="V356" s="68" t="s">
        <v>247</v>
      </c>
      <c r="W356" s="66" t="s">
        <v>248</v>
      </c>
      <c r="X356" s="575" t="s">
        <v>249</v>
      </c>
      <c r="Y356" s="66" t="s">
        <v>250</v>
      </c>
      <c r="Z356" s="66" t="s">
        <v>251</v>
      </c>
      <c r="AA356" s="65" t="s">
        <v>252</v>
      </c>
      <c r="AB356" s="65" t="s">
        <v>253</v>
      </c>
      <c r="AC356" s="65" t="s">
        <v>254</v>
      </c>
      <c r="AD356" s="65" t="s">
        <v>255</v>
      </c>
      <c r="AE356" s="65" t="s">
        <v>256</v>
      </c>
      <c r="AF356" s="65" t="s">
        <v>257</v>
      </c>
      <c r="AG356" s="65" t="s">
        <v>258</v>
      </c>
      <c r="AH356" s="65" t="s">
        <v>259</v>
      </c>
      <c r="AI356" s="65" t="s">
        <v>260</v>
      </c>
      <c r="AJ356" s="575" t="s">
        <v>261</v>
      </c>
      <c r="AK356" s="65" t="s">
        <v>262</v>
      </c>
      <c r="AL356" s="576" t="s">
        <v>263</v>
      </c>
    </row>
    <row r="357" spans="1:38" ht="99" customHeight="1" x14ac:dyDescent="0.25">
      <c r="A357" s="69">
        <v>1</v>
      </c>
      <c r="B357" s="70" t="s">
        <v>264</v>
      </c>
      <c r="C357" s="676">
        <f>N370</f>
        <v>2419338.9300000002</v>
      </c>
      <c r="D357" s="679">
        <f>C357-AH370</f>
        <v>43630.800000000279</v>
      </c>
      <c r="E357" s="71"/>
      <c r="F357" s="72"/>
      <c r="G357" s="71"/>
      <c r="H357" s="72"/>
      <c r="I357" s="73"/>
      <c r="J357" s="72"/>
      <c r="K357" s="73"/>
      <c r="L357" s="72"/>
      <c r="M357" s="71"/>
      <c r="N357" s="72"/>
      <c r="O357" s="71"/>
      <c r="P357" s="72"/>
      <c r="Q357" s="71"/>
      <c r="R357" s="72"/>
      <c r="S357" s="71"/>
      <c r="T357" s="72"/>
      <c r="U357" s="71"/>
      <c r="V357" s="74"/>
      <c r="W357" s="72"/>
      <c r="X357" s="71"/>
      <c r="Y357" s="74"/>
      <c r="Z357" s="72"/>
      <c r="AA357" s="71"/>
      <c r="AB357" s="72"/>
      <c r="AC357" s="71"/>
      <c r="AD357" s="72"/>
      <c r="AE357" s="71"/>
      <c r="AF357" s="72"/>
      <c r="AG357" s="71"/>
      <c r="AH357" s="72"/>
      <c r="AI357" s="75"/>
      <c r="AJ357" s="76"/>
      <c r="AK357" s="77"/>
      <c r="AL357" s="78"/>
    </row>
    <row r="358" spans="1:38" ht="87" customHeight="1" x14ac:dyDescent="0.25">
      <c r="A358" s="79">
        <v>2</v>
      </c>
      <c r="B358" s="80" t="s">
        <v>40</v>
      </c>
      <c r="C358" s="677"/>
      <c r="D358" s="680"/>
      <c r="E358" s="71"/>
      <c r="F358" s="72"/>
      <c r="G358" s="71"/>
      <c r="H358" s="72"/>
      <c r="I358" s="73"/>
      <c r="J358" s="72"/>
      <c r="K358" s="73"/>
      <c r="L358" s="72"/>
      <c r="M358" s="71"/>
      <c r="N358" s="72"/>
      <c r="O358" s="71"/>
      <c r="P358" s="72"/>
      <c r="Q358" s="71"/>
      <c r="R358" s="72"/>
      <c r="S358" s="71"/>
      <c r="T358" s="72"/>
      <c r="U358" s="71"/>
      <c r="V358" s="74"/>
      <c r="W358" s="72"/>
      <c r="X358" s="71"/>
      <c r="Y358" s="74"/>
      <c r="Z358" s="72"/>
      <c r="AA358" s="71"/>
      <c r="AB358" s="72"/>
      <c r="AC358" s="71"/>
      <c r="AD358" s="72"/>
      <c r="AE358" s="71"/>
      <c r="AF358" s="72"/>
      <c r="AG358" s="71"/>
      <c r="AH358" s="72"/>
      <c r="AI358" s="75"/>
      <c r="AJ358" s="76"/>
      <c r="AK358" s="77"/>
      <c r="AL358" s="78"/>
    </row>
    <row r="359" spans="1:38" ht="85.5" customHeight="1" x14ac:dyDescent="0.25">
      <c r="A359" s="79">
        <v>3</v>
      </c>
      <c r="B359" s="80" t="s">
        <v>135</v>
      </c>
      <c r="C359" s="677"/>
      <c r="D359" s="680"/>
      <c r="E359" s="81"/>
      <c r="F359" s="82"/>
      <c r="G359" s="83"/>
      <c r="H359" s="84"/>
      <c r="I359" s="364"/>
      <c r="J359" s="86"/>
      <c r="K359" s="364"/>
      <c r="L359" s="86"/>
      <c r="M359" s="87"/>
      <c r="N359" s="88"/>
      <c r="O359" s="89"/>
      <c r="P359" s="90"/>
      <c r="Q359" s="89"/>
      <c r="R359" s="90"/>
      <c r="S359" s="91"/>
      <c r="T359" s="92"/>
      <c r="U359" s="93"/>
      <c r="V359" s="94"/>
      <c r="W359" s="95"/>
      <c r="X359" s="96"/>
      <c r="Y359" s="94"/>
      <c r="Z359" s="95"/>
      <c r="AA359" s="97"/>
      <c r="AB359" s="98"/>
      <c r="AC359" s="99"/>
      <c r="AD359" s="100"/>
      <c r="AE359" s="99"/>
      <c r="AF359" s="100"/>
      <c r="AG359" s="101"/>
      <c r="AH359" s="102"/>
      <c r="AI359" s="103"/>
      <c r="AJ359" s="104"/>
      <c r="AK359" s="77"/>
      <c r="AL359" s="105"/>
    </row>
    <row r="360" spans="1:38" ht="101.25" customHeight="1" x14ac:dyDescent="0.25">
      <c r="A360" s="79">
        <v>4</v>
      </c>
      <c r="B360" s="80" t="s">
        <v>117</v>
      </c>
      <c r="C360" s="677"/>
      <c r="D360" s="680"/>
      <c r="E360" s="81">
        <v>2</v>
      </c>
      <c r="F360" s="82">
        <v>166889.08000000002</v>
      </c>
      <c r="G360" s="83">
        <v>1</v>
      </c>
      <c r="H360" s="84">
        <v>41000</v>
      </c>
      <c r="I360" s="364">
        <v>0</v>
      </c>
      <c r="J360" s="86">
        <v>0</v>
      </c>
      <c r="K360" s="364">
        <v>1</v>
      </c>
      <c r="L360" s="86">
        <v>41000</v>
      </c>
      <c r="M360" s="87">
        <f>SUM(I360,K360)</f>
        <v>1</v>
      </c>
      <c r="N360" s="88">
        <f>SUM(J360,L360)</f>
        <v>41000</v>
      </c>
      <c r="O360" s="89">
        <v>0</v>
      </c>
      <c r="P360" s="90">
        <v>0</v>
      </c>
      <c r="Q360" s="89">
        <v>0</v>
      </c>
      <c r="R360" s="90">
        <v>0</v>
      </c>
      <c r="S360" s="91">
        <f>SUM(O360,Q360)</f>
        <v>0</v>
      </c>
      <c r="T360" s="92">
        <f>SUM(P360,R360)</f>
        <v>0</v>
      </c>
      <c r="U360" s="93">
        <v>0</v>
      </c>
      <c r="V360" s="94">
        <v>0</v>
      </c>
      <c r="W360" s="95">
        <v>0</v>
      </c>
      <c r="X360" s="96">
        <v>0</v>
      </c>
      <c r="Y360" s="94">
        <v>0</v>
      </c>
      <c r="Z360" s="95">
        <v>0</v>
      </c>
      <c r="AA360" s="97">
        <f>SUM(U360,X360)</f>
        <v>0</v>
      </c>
      <c r="AB360" s="98">
        <f>SUM(W360,Z360)</f>
        <v>0</v>
      </c>
      <c r="AC360" s="99">
        <v>0</v>
      </c>
      <c r="AD360" s="100">
        <v>0</v>
      </c>
      <c r="AE360" s="99">
        <v>1</v>
      </c>
      <c r="AF360" s="100">
        <v>38548.300000000003</v>
      </c>
      <c r="AG360" s="101">
        <f>SUM(AC360,AE360)</f>
        <v>1</v>
      </c>
      <c r="AH360" s="102">
        <f>SUM(AD360,AF360,AB360)</f>
        <v>38548.300000000003</v>
      </c>
      <c r="AI360" s="103">
        <f>IFERROR(AD360/(C357-AH364),0)</f>
        <v>0</v>
      </c>
      <c r="AJ360" s="104">
        <f>IFERROR(AF360/(C357-AH364),0)</f>
        <v>1.7512546168832788E-2</v>
      </c>
      <c r="AK360" s="77"/>
      <c r="AL360" s="105">
        <f>IFERROR(AH360/C357,0)</f>
        <v>1.5933402105012213E-2</v>
      </c>
    </row>
    <row r="361" spans="1:38" ht="138" customHeight="1" x14ac:dyDescent="0.25">
      <c r="A361" s="79">
        <v>5</v>
      </c>
      <c r="B361" s="80" t="s">
        <v>42</v>
      </c>
      <c r="C361" s="677"/>
      <c r="D361" s="680"/>
      <c r="E361" s="73"/>
      <c r="F361" s="72"/>
      <c r="G361" s="73"/>
      <c r="H361" s="72"/>
      <c r="I361" s="73"/>
      <c r="J361" s="72"/>
      <c r="K361" s="73"/>
      <c r="L361" s="72"/>
      <c r="M361" s="73"/>
      <c r="N361" s="72"/>
      <c r="O361" s="71"/>
      <c r="P361" s="72"/>
      <c r="Q361" s="71"/>
      <c r="R361" s="72"/>
      <c r="S361" s="71"/>
      <c r="T361" s="72"/>
      <c r="U361" s="71"/>
      <c r="V361" s="74"/>
      <c r="W361" s="72"/>
      <c r="X361" s="71"/>
      <c r="Y361" s="74"/>
      <c r="Z361" s="72"/>
      <c r="AA361" s="71"/>
      <c r="AB361" s="72"/>
      <c r="AC361" s="71"/>
      <c r="AD361" s="72"/>
      <c r="AE361" s="71"/>
      <c r="AF361" s="72"/>
      <c r="AG361" s="71"/>
      <c r="AH361" s="72"/>
      <c r="AI361" s="75"/>
      <c r="AJ361" s="76"/>
      <c r="AK361" s="77"/>
      <c r="AL361" s="78"/>
    </row>
    <row r="362" spans="1:38" ht="116.25" customHeight="1" x14ac:dyDescent="0.25">
      <c r="A362" s="79">
        <v>6</v>
      </c>
      <c r="B362" s="80" t="s">
        <v>119</v>
      </c>
      <c r="C362" s="677"/>
      <c r="D362" s="680"/>
      <c r="E362" s="81">
        <v>15</v>
      </c>
      <c r="F362" s="82">
        <v>672381.62000000011</v>
      </c>
      <c r="G362" s="83">
        <v>1</v>
      </c>
      <c r="H362" s="84">
        <v>20000</v>
      </c>
      <c r="I362" s="364">
        <v>6</v>
      </c>
      <c r="J362" s="86">
        <v>114235.14</v>
      </c>
      <c r="K362" s="364">
        <v>0</v>
      </c>
      <c r="L362" s="86">
        <v>0</v>
      </c>
      <c r="M362" s="87">
        <f>SUM(I362,K362)</f>
        <v>6</v>
      </c>
      <c r="N362" s="88">
        <f>SUM(J362,L362)</f>
        <v>114235.14</v>
      </c>
      <c r="O362" s="89">
        <v>0</v>
      </c>
      <c r="P362" s="90">
        <v>0</v>
      </c>
      <c r="Q362" s="89">
        <v>0</v>
      </c>
      <c r="R362" s="90">
        <v>0</v>
      </c>
      <c r="S362" s="91">
        <f>SUM(O362,Q362)</f>
        <v>0</v>
      </c>
      <c r="T362" s="92">
        <f>SUM(P362,R362)</f>
        <v>0</v>
      </c>
      <c r="U362" s="93">
        <v>0</v>
      </c>
      <c r="V362" s="94">
        <v>0</v>
      </c>
      <c r="W362" s="95">
        <v>0</v>
      </c>
      <c r="X362" s="96">
        <v>0</v>
      </c>
      <c r="Y362" s="94">
        <v>0</v>
      </c>
      <c r="Z362" s="95">
        <v>0</v>
      </c>
      <c r="AA362" s="97">
        <f>SUM(U362,X362)</f>
        <v>0</v>
      </c>
      <c r="AB362" s="98">
        <f>SUM(W362,Z362)</f>
        <v>0</v>
      </c>
      <c r="AC362" s="99">
        <v>6</v>
      </c>
      <c r="AD362" s="100">
        <v>110516.18000000001</v>
      </c>
      <c r="AE362" s="99">
        <v>0</v>
      </c>
      <c r="AF362" s="100">
        <v>0</v>
      </c>
      <c r="AG362" s="101">
        <f>SUM(AC362,AE362)</f>
        <v>6</v>
      </c>
      <c r="AH362" s="102">
        <f>SUM(AD362,AF362,AB362)</f>
        <v>110516.18000000001</v>
      </c>
      <c r="AI362" s="103">
        <f>IFERROR(AD362/(C357-AH364),0)</f>
        <v>5.0207653895321842E-2</v>
      </c>
      <c r="AJ362" s="104">
        <f>IFERROR(AF362/(C357-AH364),0)</f>
        <v>0</v>
      </c>
      <c r="AK362" s="77"/>
      <c r="AL362" s="105">
        <f>IFERROR(AH362/C357,0)</f>
        <v>4.5680321442188344E-2</v>
      </c>
    </row>
    <row r="363" spans="1:38" ht="65.25" customHeight="1" x14ac:dyDescent="0.25">
      <c r="A363" s="79">
        <v>7</v>
      </c>
      <c r="B363" s="80" t="s">
        <v>193</v>
      </c>
      <c r="C363" s="677"/>
      <c r="D363" s="680"/>
      <c r="E363" s="112"/>
      <c r="F363" s="113"/>
      <c r="G363" s="114"/>
      <c r="H363" s="72"/>
      <c r="I363" s="73"/>
      <c r="J363" s="72"/>
      <c r="K363" s="73"/>
      <c r="L363" s="72"/>
      <c r="M363" s="73"/>
      <c r="N363" s="72"/>
      <c r="O363" s="114"/>
      <c r="P363" s="72"/>
      <c r="Q363" s="114"/>
      <c r="R363" s="72"/>
      <c r="S363" s="73"/>
      <c r="T363" s="115"/>
      <c r="U363" s="114"/>
      <c r="V363" s="74"/>
      <c r="W363" s="72"/>
      <c r="X363" s="73"/>
      <c r="Y363" s="74"/>
      <c r="Z363" s="72"/>
      <c r="AA363" s="73"/>
      <c r="AB363" s="115"/>
      <c r="AC363" s="114"/>
      <c r="AD363" s="72"/>
      <c r="AE363" s="114"/>
      <c r="AF363" s="72"/>
      <c r="AG363" s="71"/>
      <c r="AH363" s="72"/>
      <c r="AI363" s="75"/>
      <c r="AJ363" s="76"/>
      <c r="AK363" s="77"/>
      <c r="AL363" s="78"/>
    </row>
    <row r="364" spans="1:38" ht="59.25" customHeight="1" x14ac:dyDescent="0.25">
      <c r="A364" s="79">
        <v>8</v>
      </c>
      <c r="B364" s="80" t="s">
        <v>265</v>
      </c>
      <c r="C364" s="677"/>
      <c r="D364" s="680"/>
      <c r="E364" s="118"/>
      <c r="F364" s="119"/>
      <c r="G364" s="307">
        <v>15</v>
      </c>
      <c r="H364" s="308">
        <v>242700</v>
      </c>
      <c r="I364" s="73"/>
      <c r="J364" s="72"/>
      <c r="K364" s="364">
        <v>15</v>
      </c>
      <c r="L364" s="86">
        <v>242700</v>
      </c>
      <c r="M364" s="87">
        <f t="shared" ref="M364:N369" si="75">SUM(I364,K364)</f>
        <v>15</v>
      </c>
      <c r="N364" s="88">
        <f t="shared" si="75"/>
        <v>242700</v>
      </c>
      <c r="O364" s="124"/>
      <c r="P364" s="125"/>
      <c r="Q364" s="126">
        <v>0</v>
      </c>
      <c r="R364" s="127">
        <v>0</v>
      </c>
      <c r="S364" s="128">
        <f t="shared" ref="S364:T369" si="76">SUM(O364,Q364)</f>
        <v>0</v>
      </c>
      <c r="T364" s="129">
        <f t="shared" si="76"/>
        <v>0</v>
      </c>
      <c r="U364" s="114"/>
      <c r="V364" s="74"/>
      <c r="W364" s="72"/>
      <c r="X364" s="96">
        <v>0</v>
      </c>
      <c r="Y364" s="94">
        <v>0</v>
      </c>
      <c r="Z364" s="95">
        <v>0</v>
      </c>
      <c r="AA364" s="97">
        <f t="shared" ref="AA364:AA369" si="77">SUM(U364,X364)</f>
        <v>0</v>
      </c>
      <c r="AB364" s="98">
        <f t="shared" ref="AB364:AB369" si="78">SUM(W364,Z364)</f>
        <v>0</v>
      </c>
      <c r="AC364" s="114"/>
      <c r="AD364" s="72"/>
      <c r="AE364" s="99">
        <v>15</v>
      </c>
      <c r="AF364" s="100">
        <v>218157.01</v>
      </c>
      <c r="AG364" s="101">
        <f t="shared" ref="AG364:AG369" si="79">SUM(AC364,AE364)</f>
        <v>15</v>
      </c>
      <c r="AH364" s="102">
        <f t="shared" ref="AH364:AH369" si="80">SUM(AD364,AF364,AB364)</f>
        <v>218157.01</v>
      </c>
      <c r="AI364" s="132"/>
      <c r="AJ364" s="133"/>
      <c r="AK364" s="134">
        <f>IFERROR(AH364/C357,0)</f>
        <v>9.017215706936936E-2</v>
      </c>
      <c r="AL364" s="105">
        <f>IFERROR(AH364/C357,0)</f>
        <v>9.017215706936936E-2</v>
      </c>
    </row>
    <row r="365" spans="1:38" ht="60" customHeight="1" x14ac:dyDescent="0.25">
      <c r="A365" s="79">
        <v>9</v>
      </c>
      <c r="B365" s="80" t="s">
        <v>120</v>
      </c>
      <c r="C365" s="677"/>
      <c r="D365" s="680"/>
      <c r="E365" s="81">
        <v>3</v>
      </c>
      <c r="F365" s="82">
        <v>66022.490000000005</v>
      </c>
      <c r="G365" s="83">
        <v>0</v>
      </c>
      <c r="H365" s="84">
        <v>0</v>
      </c>
      <c r="I365" s="364">
        <v>2</v>
      </c>
      <c r="J365" s="86">
        <v>17856.190000000002</v>
      </c>
      <c r="K365" s="364">
        <v>0</v>
      </c>
      <c r="L365" s="86">
        <v>0</v>
      </c>
      <c r="M365" s="87">
        <f t="shared" si="75"/>
        <v>2</v>
      </c>
      <c r="N365" s="88">
        <f t="shared" si="75"/>
        <v>17856.190000000002</v>
      </c>
      <c r="O365" s="89">
        <v>0</v>
      </c>
      <c r="P365" s="90">
        <v>0</v>
      </c>
      <c r="Q365" s="89">
        <v>0</v>
      </c>
      <c r="R365" s="90">
        <v>0</v>
      </c>
      <c r="S365" s="91">
        <f t="shared" si="76"/>
        <v>0</v>
      </c>
      <c r="T365" s="92">
        <f t="shared" si="76"/>
        <v>0</v>
      </c>
      <c r="U365" s="93">
        <v>0</v>
      </c>
      <c r="V365" s="94">
        <v>0</v>
      </c>
      <c r="W365" s="95">
        <v>0</v>
      </c>
      <c r="X365" s="96">
        <v>0</v>
      </c>
      <c r="Y365" s="94">
        <v>0</v>
      </c>
      <c r="Z365" s="95">
        <v>0</v>
      </c>
      <c r="AA365" s="97">
        <f t="shared" si="77"/>
        <v>0</v>
      </c>
      <c r="AB365" s="98">
        <f t="shared" si="78"/>
        <v>0</v>
      </c>
      <c r="AC365" s="99">
        <v>2</v>
      </c>
      <c r="AD365" s="100">
        <v>17855.519999999997</v>
      </c>
      <c r="AE365" s="99">
        <v>0</v>
      </c>
      <c r="AF365" s="100">
        <v>0</v>
      </c>
      <c r="AG365" s="101">
        <f t="shared" si="79"/>
        <v>2</v>
      </c>
      <c r="AH365" s="102">
        <f t="shared" si="80"/>
        <v>17855.519999999997</v>
      </c>
      <c r="AI365" s="103">
        <f>IFERROR(AD365/(C357-AH364),0)</f>
        <v>8.1117875073224294E-3</v>
      </c>
      <c r="AJ365" s="104">
        <f>IFERROR(AF365/(C357-AH364),0)</f>
        <v>0</v>
      </c>
      <c r="AK365" s="77"/>
      <c r="AL365" s="105">
        <f>IFERROR(AH365/C357,0)</f>
        <v>7.3803301300988016E-3</v>
      </c>
    </row>
    <row r="366" spans="1:38" ht="73.5" customHeight="1" x14ac:dyDescent="0.25">
      <c r="A366" s="79">
        <v>10</v>
      </c>
      <c r="B366" s="80" t="s">
        <v>121</v>
      </c>
      <c r="C366" s="677"/>
      <c r="D366" s="680"/>
      <c r="E366" s="81">
        <v>9</v>
      </c>
      <c r="F366" s="82">
        <v>308830.83</v>
      </c>
      <c r="G366" s="83">
        <v>9</v>
      </c>
      <c r="H366" s="84">
        <v>1276260</v>
      </c>
      <c r="I366" s="364">
        <v>3</v>
      </c>
      <c r="J366" s="86">
        <v>174246.6</v>
      </c>
      <c r="K366" s="364">
        <v>9</v>
      </c>
      <c r="L366" s="86">
        <v>1277060</v>
      </c>
      <c r="M366" s="87">
        <f t="shared" si="75"/>
        <v>12</v>
      </c>
      <c r="N366" s="88">
        <f t="shared" si="75"/>
        <v>1451306.6</v>
      </c>
      <c r="O366" s="89">
        <v>0</v>
      </c>
      <c r="P366" s="90">
        <v>0</v>
      </c>
      <c r="Q366" s="89">
        <v>0</v>
      </c>
      <c r="R366" s="90">
        <v>0</v>
      </c>
      <c r="S366" s="91">
        <f t="shared" si="76"/>
        <v>0</v>
      </c>
      <c r="T366" s="92">
        <f t="shared" si="76"/>
        <v>0</v>
      </c>
      <c r="U366" s="93">
        <v>0</v>
      </c>
      <c r="V366" s="94">
        <v>0</v>
      </c>
      <c r="W366" s="95">
        <v>0</v>
      </c>
      <c r="X366" s="96">
        <v>0</v>
      </c>
      <c r="Y366" s="94">
        <v>0</v>
      </c>
      <c r="Z366" s="95">
        <v>0</v>
      </c>
      <c r="AA366" s="97">
        <f t="shared" si="77"/>
        <v>0</v>
      </c>
      <c r="AB366" s="98">
        <f t="shared" si="78"/>
        <v>0</v>
      </c>
      <c r="AC366" s="266">
        <v>3</v>
      </c>
      <c r="AD366" s="267">
        <v>174168.25</v>
      </c>
      <c r="AE366" s="266">
        <v>9</v>
      </c>
      <c r="AF366" s="267">
        <v>1273775.27</v>
      </c>
      <c r="AG366" s="101">
        <f t="shared" si="79"/>
        <v>12</v>
      </c>
      <c r="AH366" s="102">
        <f t="shared" si="80"/>
        <v>1447943.52</v>
      </c>
      <c r="AI366" s="103">
        <f>IFERROR(AD366/(C357-AH364),0)</f>
        <v>7.9124877602120225E-2</v>
      </c>
      <c r="AJ366" s="104">
        <f>IFERROR(AF366/(C357-AH364),0)</f>
        <v>0.5786778722950805</v>
      </c>
      <c r="AK366" s="77"/>
      <c r="AL366" s="105">
        <f>IFERROR(AH366/C357,0)</f>
        <v>0.59848725701280714</v>
      </c>
    </row>
    <row r="367" spans="1:38" ht="120" customHeight="1" x14ac:dyDescent="0.25">
      <c r="A367" s="79">
        <v>11</v>
      </c>
      <c r="B367" s="80" t="s">
        <v>122</v>
      </c>
      <c r="C367" s="677"/>
      <c r="D367" s="680"/>
      <c r="E367" s="81">
        <v>5</v>
      </c>
      <c r="F367" s="82">
        <v>402841.37</v>
      </c>
      <c r="G367" s="83">
        <v>0</v>
      </c>
      <c r="H367" s="84">
        <v>0</v>
      </c>
      <c r="I367" s="364">
        <v>1</v>
      </c>
      <c r="J367" s="86">
        <v>10591</v>
      </c>
      <c r="K367" s="364">
        <v>0</v>
      </c>
      <c r="L367" s="86">
        <v>0</v>
      </c>
      <c r="M367" s="87">
        <f t="shared" si="75"/>
        <v>1</v>
      </c>
      <c r="N367" s="88">
        <f t="shared" si="75"/>
        <v>10591</v>
      </c>
      <c r="O367" s="89">
        <v>0</v>
      </c>
      <c r="P367" s="90">
        <v>0</v>
      </c>
      <c r="Q367" s="89">
        <v>0</v>
      </c>
      <c r="R367" s="90">
        <v>0</v>
      </c>
      <c r="S367" s="91">
        <f t="shared" si="76"/>
        <v>0</v>
      </c>
      <c r="T367" s="92">
        <f t="shared" si="76"/>
        <v>0</v>
      </c>
      <c r="U367" s="93">
        <v>0</v>
      </c>
      <c r="V367" s="94">
        <v>0</v>
      </c>
      <c r="W367" s="95">
        <v>0</v>
      </c>
      <c r="X367" s="96">
        <v>0</v>
      </c>
      <c r="Y367" s="94">
        <v>0</v>
      </c>
      <c r="Z367" s="95">
        <v>0</v>
      </c>
      <c r="AA367" s="97">
        <f t="shared" si="77"/>
        <v>0</v>
      </c>
      <c r="AB367" s="98">
        <f t="shared" si="78"/>
        <v>0</v>
      </c>
      <c r="AC367" s="99">
        <v>1</v>
      </c>
      <c r="AD367" s="100">
        <v>10591</v>
      </c>
      <c r="AE367" s="99">
        <v>0</v>
      </c>
      <c r="AF367" s="100">
        <v>0</v>
      </c>
      <c r="AG367" s="101">
        <f t="shared" si="79"/>
        <v>1</v>
      </c>
      <c r="AH367" s="102">
        <f t="shared" si="80"/>
        <v>10591</v>
      </c>
      <c r="AI367" s="103">
        <f>IFERROR(AD367/(C357-AH364),0)</f>
        <v>4.8115059931075578E-3</v>
      </c>
      <c r="AJ367" s="104">
        <f>IFERROR(AF367/(C357-AH364),0)</f>
        <v>0</v>
      </c>
      <c r="AK367" s="77"/>
      <c r="AL367" s="105">
        <f>IFERROR(AH367/C357,0)</f>
        <v>4.3776421189568506E-3</v>
      </c>
    </row>
    <row r="368" spans="1:38" ht="63.75" customHeight="1" x14ac:dyDescent="0.25">
      <c r="A368" s="79">
        <v>12</v>
      </c>
      <c r="B368" s="80" t="s">
        <v>123</v>
      </c>
      <c r="C368" s="677"/>
      <c r="D368" s="680"/>
      <c r="E368" s="81">
        <v>7</v>
      </c>
      <c r="F368" s="82">
        <v>349536.74</v>
      </c>
      <c r="G368" s="83">
        <v>2</v>
      </c>
      <c r="H368" s="84">
        <v>50000</v>
      </c>
      <c r="I368" s="364">
        <v>2</v>
      </c>
      <c r="J368" s="86">
        <v>98300</v>
      </c>
      <c r="K368" s="364">
        <v>2</v>
      </c>
      <c r="L368" s="86">
        <v>46000</v>
      </c>
      <c r="M368" s="87">
        <f t="shared" si="75"/>
        <v>4</v>
      </c>
      <c r="N368" s="88">
        <f t="shared" si="75"/>
        <v>144300</v>
      </c>
      <c r="O368" s="89">
        <v>0</v>
      </c>
      <c r="P368" s="90">
        <v>0</v>
      </c>
      <c r="Q368" s="89">
        <v>0</v>
      </c>
      <c r="R368" s="90">
        <v>0</v>
      </c>
      <c r="S368" s="91">
        <f t="shared" si="76"/>
        <v>0</v>
      </c>
      <c r="T368" s="92">
        <f t="shared" si="76"/>
        <v>0</v>
      </c>
      <c r="U368" s="93">
        <v>0</v>
      </c>
      <c r="V368" s="94">
        <v>0</v>
      </c>
      <c r="W368" s="95">
        <v>0</v>
      </c>
      <c r="X368" s="96">
        <v>0</v>
      </c>
      <c r="Y368" s="94">
        <v>0</v>
      </c>
      <c r="Z368" s="95">
        <v>0</v>
      </c>
      <c r="AA368" s="97">
        <f t="shared" si="77"/>
        <v>0</v>
      </c>
      <c r="AB368" s="98">
        <f t="shared" si="78"/>
        <v>0</v>
      </c>
      <c r="AC368" s="99">
        <v>2</v>
      </c>
      <c r="AD368" s="100">
        <v>96049.85</v>
      </c>
      <c r="AE368" s="99">
        <v>2</v>
      </c>
      <c r="AF368" s="100">
        <v>40987.5</v>
      </c>
      <c r="AG368" s="101">
        <f t="shared" si="79"/>
        <v>4</v>
      </c>
      <c r="AH368" s="102">
        <f t="shared" si="80"/>
        <v>137037.35</v>
      </c>
      <c r="AI368" s="103">
        <f>IFERROR(AD368/(C357-AH364),0)</f>
        <v>4.3635580106890941E-2</v>
      </c>
      <c r="AJ368" s="104">
        <f>IFERROR(AF368/(C357-AH364),0)</f>
        <v>1.8620678112784065E-2</v>
      </c>
      <c r="AK368" s="77"/>
      <c r="AL368" s="105">
        <f>IFERROR(AH368/C357,0)</f>
        <v>5.664247712493925E-2</v>
      </c>
    </row>
    <row r="369" spans="1:38" ht="62.25" customHeight="1" thickBot="1" x14ac:dyDescent="0.3">
      <c r="A369" s="138">
        <v>13</v>
      </c>
      <c r="B369" s="139" t="s">
        <v>124</v>
      </c>
      <c r="C369" s="678"/>
      <c r="D369" s="681"/>
      <c r="E369" s="140">
        <v>9</v>
      </c>
      <c r="F369" s="141">
        <v>692495.66</v>
      </c>
      <c r="G369" s="142">
        <v>4</v>
      </c>
      <c r="H369" s="143">
        <v>90150</v>
      </c>
      <c r="I369" s="365">
        <v>3</v>
      </c>
      <c r="J369" s="145">
        <v>307200</v>
      </c>
      <c r="K369" s="365">
        <v>4</v>
      </c>
      <c r="L369" s="145">
        <v>90150</v>
      </c>
      <c r="M369" s="87">
        <f t="shared" si="75"/>
        <v>7</v>
      </c>
      <c r="N369" s="88">
        <f t="shared" si="75"/>
        <v>397350</v>
      </c>
      <c r="O369" s="148">
        <v>0</v>
      </c>
      <c r="P369" s="149">
        <v>0</v>
      </c>
      <c r="Q369" s="148">
        <v>0</v>
      </c>
      <c r="R369" s="149">
        <v>0</v>
      </c>
      <c r="S369" s="91">
        <f t="shared" si="76"/>
        <v>0</v>
      </c>
      <c r="T369" s="92">
        <f t="shared" si="76"/>
        <v>0</v>
      </c>
      <c r="U369" s="152">
        <v>0</v>
      </c>
      <c r="V369" s="153">
        <v>0</v>
      </c>
      <c r="W369" s="154">
        <v>0</v>
      </c>
      <c r="X369" s="155">
        <v>0</v>
      </c>
      <c r="Y369" s="153">
        <v>0</v>
      </c>
      <c r="Z369" s="154">
        <v>0</v>
      </c>
      <c r="AA369" s="97">
        <f t="shared" si="77"/>
        <v>0</v>
      </c>
      <c r="AB369" s="98">
        <f t="shared" si="78"/>
        <v>0</v>
      </c>
      <c r="AC369" s="158">
        <v>3</v>
      </c>
      <c r="AD369" s="159">
        <v>305103.55</v>
      </c>
      <c r="AE369" s="158">
        <v>4</v>
      </c>
      <c r="AF369" s="159">
        <v>89955.7</v>
      </c>
      <c r="AG369" s="160">
        <f t="shared" si="79"/>
        <v>7</v>
      </c>
      <c r="AH369" s="161">
        <f t="shared" si="80"/>
        <v>395059.25</v>
      </c>
      <c r="AI369" s="162">
        <f>IFERROR(AD369/(C357-AH364),0)</f>
        <v>0.13860896604129838</v>
      </c>
      <c r="AJ369" s="163">
        <f>IFERROR(AF369/(C357-AH364),0)</f>
        <v>4.0866999307353935E-2</v>
      </c>
      <c r="AK369" s="164"/>
      <c r="AL369" s="165">
        <f>IFERROR(AH369/C357,0)</f>
        <v>0.16329223041105695</v>
      </c>
    </row>
    <row r="370" spans="1:38" ht="29.25" customHeight="1" thickBot="1" x14ac:dyDescent="0.3">
      <c r="A370" s="682" t="s">
        <v>266</v>
      </c>
      <c r="B370" s="683"/>
      <c r="C370" s="166">
        <f>C357</f>
        <v>2419338.9300000002</v>
      </c>
      <c r="D370" s="166">
        <f>D357</f>
        <v>43630.800000000279</v>
      </c>
      <c r="E370" s="167">
        <f t="shared" ref="E370:L370" si="81">SUM(E357:E369)</f>
        <v>50</v>
      </c>
      <c r="F370" s="168">
        <f t="shared" si="81"/>
        <v>2658997.79</v>
      </c>
      <c r="G370" s="167">
        <f t="shared" si="81"/>
        <v>32</v>
      </c>
      <c r="H370" s="168">
        <f t="shared" si="81"/>
        <v>1720110</v>
      </c>
      <c r="I370" s="169">
        <f t="shared" si="81"/>
        <v>17</v>
      </c>
      <c r="J370" s="170">
        <f t="shared" si="81"/>
        <v>722428.93</v>
      </c>
      <c r="K370" s="169">
        <f t="shared" si="81"/>
        <v>31</v>
      </c>
      <c r="L370" s="170">
        <f t="shared" si="81"/>
        <v>1696910</v>
      </c>
      <c r="M370" s="169">
        <f>SUM(M357:M369)</f>
        <v>48</v>
      </c>
      <c r="N370" s="170">
        <f>SUM(N357:N369)</f>
        <v>2419338.9300000002</v>
      </c>
      <c r="O370" s="171">
        <f>SUM(O357:O369)</f>
        <v>0</v>
      </c>
      <c r="P370" s="168">
        <f>SUM(P357:P369)</f>
        <v>0</v>
      </c>
      <c r="Q370" s="172">
        <f t="shared" ref="Q370:AJ370" si="82">SUM(Q357:Q369)</f>
        <v>0</v>
      </c>
      <c r="R370" s="168">
        <f t="shared" si="82"/>
        <v>0</v>
      </c>
      <c r="S370" s="173">
        <f t="shared" si="82"/>
        <v>0</v>
      </c>
      <c r="T370" s="168">
        <f t="shared" si="82"/>
        <v>0</v>
      </c>
      <c r="U370" s="172">
        <f t="shared" si="82"/>
        <v>0</v>
      </c>
      <c r="V370" s="168">
        <f t="shared" si="82"/>
        <v>0</v>
      </c>
      <c r="W370" s="168">
        <f t="shared" si="82"/>
        <v>0</v>
      </c>
      <c r="X370" s="173">
        <f t="shared" si="82"/>
        <v>0</v>
      </c>
      <c r="Y370" s="168">
        <f t="shared" si="82"/>
        <v>0</v>
      </c>
      <c r="Z370" s="168">
        <f t="shared" si="82"/>
        <v>0</v>
      </c>
      <c r="AA370" s="173">
        <f t="shared" si="82"/>
        <v>0</v>
      </c>
      <c r="AB370" s="168">
        <f t="shared" si="82"/>
        <v>0</v>
      </c>
      <c r="AC370" s="172">
        <f t="shared" si="82"/>
        <v>17</v>
      </c>
      <c r="AD370" s="168">
        <f t="shared" si="82"/>
        <v>714284.35000000009</v>
      </c>
      <c r="AE370" s="172">
        <f t="shared" si="82"/>
        <v>31</v>
      </c>
      <c r="AF370" s="168">
        <f t="shared" si="82"/>
        <v>1661423.78</v>
      </c>
      <c r="AG370" s="173">
        <f t="shared" si="82"/>
        <v>48</v>
      </c>
      <c r="AH370" s="168">
        <f t="shared" si="82"/>
        <v>2375708.13</v>
      </c>
      <c r="AI370" s="174">
        <f t="shared" si="82"/>
        <v>0.32450037114606139</v>
      </c>
      <c r="AJ370" s="174">
        <f t="shared" si="82"/>
        <v>0.65567809588405135</v>
      </c>
      <c r="AK370" s="175">
        <f>AK364</f>
        <v>9.017215706936936E-2</v>
      </c>
      <c r="AL370" s="176">
        <f>AH370/C357</f>
        <v>0.9819658174144289</v>
      </c>
    </row>
    <row r="371" spans="1:38" ht="21.75" thickBot="1" x14ac:dyDescent="0.4">
      <c r="AF371" s="177" t="s">
        <v>267</v>
      </c>
      <c r="AG371" s="178">
        <v>4.1475999999999997</v>
      </c>
      <c r="AH371" s="179">
        <f>AH370/AG371</f>
        <v>572791.0430128267</v>
      </c>
    </row>
    <row r="372" spans="1:38" ht="15.75" thickTop="1" x14ac:dyDescent="0.25">
      <c r="A372" s="604" t="s">
        <v>268</v>
      </c>
      <c r="B372" s="684"/>
      <c r="C372" s="684"/>
      <c r="D372" s="684"/>
      <c r="E372" s="684"/>
      <c r="F372" s="684"/>
      <c r="G372" s="684"/>
      <c r="H372" s="684"/>
      <c r="I372" s="684"/>
      <c r="J372" s="684"/>
      <c r="K372" s="685"/>
      <c r="L372" s="684"/>
      <c r="M372" s="684"/>
      <c r="N372" s="684"/>
      <c r="O372" s="684"/>
      <c r="P372" s="684"/>
      <c r="Q372" s="686"/>
    </row>
    <row r="373" spans="1:38" ht="18.75" x14ac:dyDescent="0.3">
      <c r="A373" s="687"/>
      <c r="B373" s="688"/>
      <c r="C373" s="688"/>
      <c r="D373" s="688"/>
      <c r="E373" s="688"/>
      <c r="F373" s="688"/>
      <c r="G373" s="688"/>
      <c r="H373" s="688"/>
      <c r="I373" s="688"/>
      <c r="J373" s="688"/>
      <c r="K373" s="689"/>
      <c r="L373" s="688"/>
      <c r="M373" s="688"/>
      <c r="N373" s="688"/>
      <c r="O373" s="688"/>
      <c r="P373" s="688"/>
      <c r="Q373" s="690"/>
      <c r="AF373" s="180"/>
    </row>
    <row r="374" spans="1:38" ht="15.75" x14ac:dyDescent="0.25">
      <c r="A374" s="687"/>
      <c r="B374" s="688"/>
      <c r="C374" s="688"/>
      <c r="D374" s="688"/>
      <c r="E374" s="688"/>
      <c r="F374" s="688"/>
      <c r="G374" s="688"/>
      <c r="H374" s="688"/>
      <c r="I374" s="688"/>
      <c r="J374" s="688"/>
      <c r="K374" s="689"/>
      <c r="L374" s="688"/>
      <c r="M374" s="688"/>
      <c r="N374" s="688"/>
      <c r="O374" s="688"/>
      <c r="P374" s="688"/>
      <c r="Q374" s="690"/>
      <c r="AE374" s="181" t="s">
        <v>269</v>
      </c>
      <c r="AF374" s="182"/>
    </row>
    <row r="375" spans="1:38" ht="15.75" x14ac:dyDescent="0.25">
      <c r="A375" s="687"/>
      <c r="B375" s="688"/>
      <c r="C375" s="688"/>
      <c r="D375" s="688"/>
      <c r="E375" s="688"/>
      <c r="F375" s="688"/>
      <c r="G375" s="688"/>
      <c r="H375" s="688"/>
      <c r="I375" s="688"/>
      <c r="J375" s="688"/>
      <c r="K375" s="689"/>
      <c r="L375" s="688"/>
      <c r="M375" s="688"/>
      <c r="N375" s="688"/>
      <c r="O375" s="688"/>
      <c r="P375" s="688"/>
      <c r="Q375" s="690"/>
      <c r="AE375" s="181" t="s">
        <v>270</v>
      </c>
      <c r="AF375" s="183">
        <f>(AF370-AF364)+(Z370-Z364)</f>
        <v>1443266.77</v>
      </c>
    </row>
    <row r="376" spans="1:38" ht="15.75" x14ac:dyDescent="0.25">
      <c r="A376" s="687"/>
      <c r="B376" s="688"/>
      <c r="C376" s="688"/>
      <c r="D376" s="688"/>
      <c r="E376" s="688"/>
      <c r="F376" s="688"/>
      <c r="G376" s="688"/>
      <c r="H376" s="688"/>
      <c r="I376" s="688"/>
      <c r="J376" s="688"/>
      <c r="K376" s="689"/>
      <c r="L376" s="688"/>
      <c r="M376" s="688"/>
      <c r="N376" s="688"/>
      <c r="O376" s="688"/>
      <c r="P376" s="688"/>
      <c r="Q376" s="690"/>
      <c r="AE376" s="181" t="s">
        <v>271</v>
      </c>
      <c r="AF376" s="183">
        <f>AD370+W370</f>
        <v>714284.35000000009</v>
      </c>
    </row>
    <row r="377" spans="1:38" ht="15.75" x14ac:dyDescent="0.25">
      <c r="A377" s="687"/>
      <c r="B377" s="688"/>
      <c r="C377" s="688"/>
      <c r="D377" s="688"/>
      <c r="E377" s="688"/>
      <c r="F377" s="688"/>
      <c r="G377" s="688"/>
      <c r="H377" s="688"/>
      <c r="I377" s="688"/>
      <c r="J377" s="688"/>
      <c r="K377" s="689"/>
      <c r="L377" s="688"/>
      <c r="M377" s="688"/>
      <c r="N377" s="688"/>
      <c r="O377" s="688"/>
      <c r="P377" s="688"/>
      <c r="Q377" s="690"/>
      <c r="AE377" s="181" t="s">
        <v>272</v>
      </c>
      <c r="AF377" s="183">
        <f>AF364+Z364</f>
        <v>218157.01</v>
      </c>
    </row>
    <row r="378" spans="1:38" ht="15.75" x14ac:dyDescent="0.25">
      <c r="A378" s="687"/>
      <c r="B378" s="688"/>
      <c r="C378" s="688"/>
      <c r="D378" s="688"/>
      <c r="E378" s="688"/>
      <c r="F378" s="688"/>
      <c r="G378" s="688"/>
      <c r="H378" s="688"/>
      <c r="I378" s="688"/>
      <c r="J378" s="688"/>
      <c r="K378" s="689"/>
      <c r="L378" s="688"/>
      <c r="M378" s="688"/>
      <c r="N378" s="688"/>
      <c r="O378" s="688"/>
      <c r="P378" s="688"/>
      <c r="Q378" s="690"/>
      <c r="AE378" s="181" t="s">
        <v>2</v>
      </c>
      <c r="AF378" s="184">
        <f>SUM(AF375:AF377)</f>
        <v>2375708.13</v>
      </c>
    </row>
    <row r="379" spans="1:38" x14ac:dyDescent="0.25">
      <c r="A379" s="687"/>
      <c r="B379" s="688"/>
      <c r="C379" s="688"/>
      <c r="D379" s="688"/>
      <c r="E379" s="688"/>
      <c r="F379" s="688"/>
      <c r="G379" s="688"/>
      <c r="H379" s="688"/>
      <c r="I379" s="688"/>
      <c r="J379" s="688"/>
      <c r="K379" s="689"/>
      <c r="L379" s="688"/>
      <c r="M379" s="688"/>
      <c r="N379" s="688"/>
      <c r="O379" s="688"/>
      <c r="P379" s="688"/>
      <c r="Q379" s="690"/>
    </row>
    <row r="380" spans="1:38" ht="15.75" thickBot="1" x14ac:dyDescent="0.3">
      <c r="A380" s="691"/>
      <c r="B380" s="692"/>
      <c r="C380" s="692"/>
      <c r="D380" s="692"/>
      <c r="E380" s="692"/>
      <c r="F380" s="692"/>
      <c r="G380" s="692"/>
      <c r="H380" s="692"/>
      <c r="I380" s="692"/>
      <c r="J380" s="692"/>
      <c r="K380" s="693"/>
      <c r="L380" s="692"/>
      <c r="M380" s="692"/>
      <c r="N380" s="692"/>
      <c r="O380" s="692"/>
      <c r="P380" s="692"/>
      <c r="Q380" s="694"/>
    </row>
    <row r="381" spans="1:38" ht="15.75" thickTop="1" x14ac:dyDescent="0.25"/>
    <row r="383" spans="1:38" ht="15.75" thickBot="1" x14ac:dyDescent="0.3"/>
    <row r="384" spans="1:38" ht="27" thickBot="1" x14ac:dyDescent="0.3">
      <c r="A384" s="695" t="s">
        <v>330</v>
      </c>
      <c r="B384" s="696"/>
      <c r="C384" s="696"/>
      <c r="D384" s="696"/>
      <c r="E384" s="696"/>
      <c r="F384" s="696"/>
      <c r="G384" s="696"/>
      <c r="H384" s="696"/>
      <c r="I384" s="696"/>
      <c r="J384" s="696"/>
      <c r="K384" s="697"/>
      <c r="L384" s="696"/>
      <c r="M384" s="696"/>
      <c r="N384" s="696"/>
      <c r="O384" s="696"/>
      <c r="P384" s="696"/>
      <c r="Q384" s="696"/>
      <c r="R384" s="696"/>
      <c r="S384" s="696"/>
      <c r="T384" s="696"/>
      <c r="U384" s="696"/>
      <c r="V384" s="696"/>
      <c r="W384" s="696"/>
      <c r="X384" s="696"/>
      <c r="Y384" s="696"/>
      <c r="Z384" s="696"/>
      <c r="AA384" s="696"/>
      <c r="AB384" s="696"/>
      <c r="AC384" s="696"/>
      <c r="AD384" s="696"/>
      <c r="AE384" s="696"/>
      <c r="AF384" s="696"/>
      <c r="AG384" s="696"/>
      <c r="AH384" s="696"/>
      <c r="AI384" s="696"/>
      <c r="AJ384" s="696"/>
      <c r="AK384" s="698"/>
      <c r="AL384" s="185"/>
    </row>
    <row r="385" spans="1:38" ht="21" customHeight="1" x14ac:dyDescent="0.25">
      <c r="A385" s="699" t="s">
        <v>273</v>
      </c>
      <c r="B385" s="700"/>
      <c r="C385" s="706" t="s">
        <v>197</v>
      </c>
      <c r="D385" s="707"/>
      <c r="E385" s="710" t="s">
        <v>274</v>
      </c>
      <c r="F385" s="711"/>
      <c r="G385" s="711"/>
      <c r="H385" s="711"/>
      <c r="I385" s="711"/>
      <c r="J385" s="711"/>
      <c r="K385" s="712"/>
      <c r="L385" s="711"/>
      <c r="M385" s="711"/>
      <c r="N385" s="711"/>
      <c r="O385" s="613" t="s">
        <v>199</v>
      </c>
      <c r="P385" s="614"/>
      <c r="Q385" s="614"/>
      <c r="R385" s="614"/>
      <c r="S385" s="614"/>
      <c r="T385" s="614"/>
      <c r="U385" s="614"/>
      <c r="V385" s="614"/>
      <c r="W385" s="614"/>
      <c r="X385" s="614"/>
      <c r="Y385" s="614"/>
      <c r="Z385" s="614"/>
      <c r="AA385" s="614"/>
      <c r="AB385" s="614"/>
      <c r="AC385" s="614"/>
      <c r="AD385" s="614"/>
      <c r="AE385" s="614"/>
      <c r="AF385" s="614"/>
      <c r="AG385" s="614"/>
      <c r="AH385" s="614"/>
      <c r="AI385" s="614"/>
      <c r="AJ385" s="614"/>
      <c r="AK385" s="615"/>
      <c r="AL385" s="186"/>
    </row>
    <row r="386" spans="1:38" ht="36" customHeight="1" thickBot="1" x14ac:dyDescent="0.3">
      <c r="A386" s="701"/>
      <c r="B386" s="702"/>
      <c r="C386" s="708"/>
      <c r="D386" s="709"/>
      <c r="E386" s="713"/>
      <c r="F386" s="714"/>
      <c r="G386" s="714"/>
      <c r="H386" s="714"/>
      <c r="I386" s="714"/>
      <c r="J386" s="714"/>
      <c r="K386" s="715"/>
      <c r="L386" s="714"/>
      <c r="M386" s="714"/>
      <c r="N386" s="714"/>
      <c r="O386" s="716"/>
      <c r="P386" s="717"/>
      <c r="Q386" s="717"/>
      <c r="R386" s="717"/>
      <c r="S386" s="717"/>
      <c r="T386" s="717"/>
      <c r="U386" s="717"/>
      <c r="V386" s="717"/>
      <c r="W386" s="717"/>
      <c r="X386" s="717"/>
      <c r="Y386" s="717"/>
      <c r="Z386" s="717"/>
      <c r="AA386" s="717"/>
      <c r="AB386" s="717"/>
      <c r="AC386" s="717"/>
      <c r="AD386" s="717"/>
      <c r="AE386" s="717"/>
      <c r="AF386" s="717"/>
      <c r="AG386" s="717"/>
      <c r="AH386" s="717"/>
      <c r="AI386" s="717"/>
      <c r="AJ386" s="717"/>
      <c r="AK386" s="718"/>
      <c r="AL386" s="186"/>
    </row>
    <row r="387" spans="1:38" s="180" customFormat="1" ht="84" customHeight="1" thickBot="1" x14ac:dyDescent="0.35">
      <c r="A387" s="701"/>
      <c r="B387" s="703"/>
      <c r="C387" s="719" t="s">
        <v>200</v>
      </c>
      <c r="D387" s="721" t="s">
        <v>201</v>
      </c>
      <c r="E387" s="723" t="s">
        <v>0</v>
      </c>
      <c r="F387" s="724"/>
      <c r="G387" s="724"/>
      <c r="H387" s="725"/>
      <c r="I387" s="726" t="s">
        <v>1</v>
      </c>
      <c r="J387" s="727"/>
      <c r="K387" s="728"/>
      <c r="L387" s="729"/>
      <c r="M387" s="578" t="s">
        <v>2</v>
      </c>
      <c r="N387" s="579"/>
      <c r="O387" s="580" t="s">
        <v>202</v>
      </c>
      <c r="P387" s="581"/>
      <c r="Q387" s="581"/>
      <c r="R387" s="582"/>
      <c r="S387" s="583" t="s">
        <v>2</v>
      </c>
      <c r="T387" s="584"/>
      <c r="U387" s="585" t="s">
        <v>203</v>
      </c>
      <c r="V387" s="586"/>
      <c r="W387" s="586"/>
      <c r="X387" s="586"/>
      <c r="Y387" s="586"/>
      <c r="Z387" s="587"/>
      <c r="AA387" s="588" t="s">
        <v>2</v>
      </c>
      <c r="AB387" s="589"/>
      <c r="AC387" s="590" t="s">
        <v>5</v>
      </c>
      <c r="AD387" s="591"/>
      <c r="AE387" s="591"/>
      <c r="AF387" s="592"/>
      <c r="AG387" s="593" t="s">
        <v>2</v>
      </c>
      <c r="AH387" s="594"/>
      <c r="AI387" s="595" t="s">
        <v>204</v>
      </c>
      <c r="AJ387" s="596"/>
      <c r="AK387" s="597"/>
      <c r="AL387" s="187"/>
    </row>
    <row r="388" spans="1:38" ht="113.25" thickBot="1" x14ac:dyDescent="0.3">
      <c r="A388" s="704"/>
      <c r="B388" s="705"/>
      <c r="C388" s="720"/>
      <c r="D388" s="722"/>
      <c r="E388" s="41" t="s">
        <v>15</v>
      </c>
      <c r="F388" s="42" t="s">
        <v>205</v>
      </c>
      <c r="G388" s="41" t="s">
        <v>206</v>
      </c>
      <c r="H388" s="42" t="s">
        <v>14</v>
      </c>
      <c r="I388" s="43" t="s">
        <v>15</v>
      </c>
      <c r="J388" s="44" t="s">
        <v>207</v>
      </c>
      <c r="K388" s="43" t="s">
        <v>17</v>
      </c>
      <c r="L388" s="44" t="s">
        <v>208</v>
      </c>
      <c r="M388" s="45" t="s">
        <v>19</v>
      </c>
      <c r="N388" s="46" t="s">
        <v>20</v>
      </c>
      <c r="O388" s="47" t="s">
        <v>209</v>
      </c>
      <c r="P388" s="48" t="s">
        <v>210</v>
      </c>
      <c r="Q388" s="47" t="s">
        <v>211</v>
      </c>
      <c r="R388" s="48" t="s">
        <v>212</v>
      </c>
      <c r="S388" s="49" t="s">
        <v>213</v>
      </c>
      <c r="T388" s="50" t="s">
        <v>214</v>
      </c>
      <c r="U388" s="51" t="s">
        <v>209</v>
      </c>
      <c r="V388" s="52" t="s">
        <v>215</v>
      </c>
      <c r="W388" s="53" t="s">
        <v>216</v>
      </c>
      <c r="X388" s="54" t="s">
        <v>211</v>
      </c>
      <c r="Y388" s="52" t="s">
        <v>217</v>
      </c>
      <c r="Z388" s="53" t="s">
        <v>218</v>
      </c>
      <c r="AA388" s="55" t="s">
        <v>219</v>
      </c>
      <c r="AB388" s="56" t="s">
        <v>220</v>
      </c>
      <c r="AC388" s="57" t="s">
        <v>209</v>
      </c>
      <c r="AD388" s="58" t="s">
        <v>210</v>
      </c>
      <c r="AE388" s="57" t="s">
        <v>211</v>
      </c>
      <c r="AF388" s="58" t="s">
        <v>212</v>
      </c>
      <c r="AG388" s="59" t="s">
        <v>221</v>
      </c>
      <c r="AH388" s="60" t="s">
        <v>222</v>
      </c>
      <c r="AI388" s="61" t="s">
        <v>223</v>
      </c>
      <c r="AJ388" s="63" t="s">
        <v>224</v>
      </c>
      <c r="AK388" s="188" t="s">
        <v>275</v>
      </c>
      <c r="AL388" s="189"/>
    </row>
    <row r="389" spans="1:38" ht="15.75" thickBot="1" x14ac:dyDescent="0.3">
      <c r="A389" s="598" t="s">
        <v>227</v>
      </c>
      <c r="B389" s="599"/>
      <c r="C389" s="190" t="s">
        <v>228</v>
      </c>
      <c r="D389" s="191" t="s">
        <v>229</v>
      </c>
      <c r="E389" s="192" t="s">
        <v>230</v>
      </c>
      <c r="F389" s="193" t="s">
        <v>231</v>
      </c>
      <c r="G389" s="192" t="s">
        <v>232</v>
      </c>
      <c r="H389" s="193" t="s">
        <v>233</v>
      </c>
      <c r="I389" s="194" t="s">
        <v>234</v>
      </c>
      <c r="J389" s="193" t="s">
        <v>235</v>
      </c>
      <c r="K389" s="194" t="s">
        <v>236</v>
      </c>
      <c r="L389" s="193" t="s">
        <v>237</v>
      </c>
      <c r="M389" s="194" t="s">
        <v>238</v>
      </c>
      <c r="N389" s="193" t="s">
        <v>239</v>
      </c>
      <c r="O389" s="192" t="s">
        <v>240</v>
      </c>
      <c r="P389" s="193" t="s">
        <v>241</v>
      </c>
      <c r="Q389" s="192" t="s">
        <v>242</v>
      </c>
      <c r="R389" s="193" t="s">
        <v>243</v>
      </c>
      <c r="S389" s="194" t="s">
        <v>244</v>
      </c>
      <c r="T389" s="193" t="s">
        <v>245</v>
      </c>
      <c r="U389" s="192" t="s">
        <v>246</v>
      </c>
      <c r="V389" s="195" t="s">
        <v>247</v>
      </c>
      <c r="W389" s="196" t="s">
        <v>248</v>
      </c>
      <c r="X389" s="197" t="s">
        <v>249</v>
      </c>
      <c r="Y389" s="198" t="s">
        <v>250</v>
      </c>
      <c r="Z389" s="193" t="s">
        <v>251</v>
      </c>
      <c r="AA389" s="194" t="s">
        <v>252</v>
      </c>
      <c r="AB389" s="199" t="s">
        <v>253</v>
      </c>
      <c r="AC389" s="192" t="s">
        <v>254</v>
      </c>
      <c r="AD389" s="199" t="s">
        <v>255</v>
      </c>
      <c r="AE389" s="192" t="s">
        <v>256</v>
      </c>
      <c r="AF389" s="199" t="s">
        <v>257</v>
      </c>
      <c r="AG389" s="194" t="s">
        <v>258</v>
      </c>
      <c r="AH389" s="199" t="s">
        <v>259</v>
      </c>
      <c r="AI389" s="190" t="s">
        <v>260</v>
      </c>
      <c r="AJ389" s="199" t="s">
        <v>261</v>
      </c>
      <c r="AK389" s="200" t="s">
        <v>262</v>
      </c>
      <c r="AL389" s="201"/>
    </row>
    <row r="390" spans="1:38" ht="37.5" x14ac:dyDescent="0.25">
      <c r="A390" s="202">
        <v>1</v>
      </c>
      <c r="B390" s="203" t="s">
        <v>276</v>
      </c>
      <c r="C390" s="748">
        <f>N401</f>
        <v>2419338.9299999997</v>
      </c>
      <c r="D390" s="749">
        <f>C390-AH401</f>
        <v>43630.799999999348</v>
      </c>
      <c r="E390" s="81">
        <v>9</v>
      </c>
      <c r="F390" s="82">
        <v>542097.94999999995</v>
      </c>
      <c r="G390" s="83">
        <v>3</v>
      </c>
      <c r="H390" s="84">
        <v>70000</v>
      </c>
      <c r="I390" s="364">
        <v>2</v>
      </c>
      <c r="J390" s="86">
        <v>54677.74</v>
      </c>
      <c r="K390" s="364">
        <v>2</v>
      </c>
      <c r="L390" s="86">
        <v>46000</v>
      </c>
      <c r="M390" s="87">
        <f t="shared" ref="M390:N395" si="83">SUM(I390,K390)</f>
        <v>4</v>
      </c>
      <c r="N390" s="88">
        <f t="shared" si="83"/>
        <v>100677.73999999999</v>
      </c>
      <c r="O390" s="89">
        <v>0</v>
      </c>
      <c r="P390" s="90">
        <v>0</v>
      </c>
      <c r="Q390" s="89">
        <v>0</v>
      </c>
      <c r="R390" s="90">
        <v>0</v>
      </c>
      <c r="S390" s="91">
        <f t="shared" ref="S390:T395" si="84">SUM(O390,Q390)</f>
        <v>0</v>
      </c>
      <c r="T390" s="92">
        <f t="shared" si="84"/>
        <v>0</v>
      </c>
      <c r="U390" s="93">
        <v>0</v>
      </c>
      <c r="V390" s="94">
        <v>0</v>
      </c>
      <c r="W390" s="95">
        <v>0</v>
      </c>
      <c r="X390" s="96">
        <v>0</v>
      </c>
      <c r="Y390" s="94">
        <v>0</v>
      </c>
      <c r="Z390" s="95">
        <v>0</v>
      </c>
      <c r="AA390" s="97">
        <f t="shared" ref="AA390:AA395" si="85">SUM(U390,X390)</f>
        <v>0</v>
      </c>
      <c r="AB390" s="98">
        <f t="shared" ref="AB390:AB395" si="86">SUM(W390,Z390)</f>
        <v>0</v>
      </c>
      <c r="AC390" s="99">
        <v>2</v>
      </c>
      <c r="AD390" s="100">
        <v>54059.81</v>
      </c>
      <c r="AE390" s="99">
        <v>2</v>
      </c>
      <c r="AF390" s="100">
        <v>40987.5</v>
      </c>
      <c r="AG390" s="101">
        <f t="shared" ref="AG390:AG395" si="87">SUM(AC390,AE390)</f>
        <v>4</v>
      </c>
      <c r="AH390" s="102">
        <f t="shared" ref="AH390:AH395" si="88">SUM(AD390,AF390,AB390)</f>
        <v>95047.31</v>
      </c>
      <c r="AI390" s="103">
        <f>IFERROR(AD390/C390,0)</f>
        <v>2.2344868397583303E-2</v>
      </c>
      <c r="AJ390" s="134">
        <f>IFERROR(AF390/C390,0)</f>
        <v>1.6941611401259934E-2</v>
      </c>
      <c r="AK390" s="222">
        <f>IFERROR(AH390/C390,0)</f>
        <v>3.9286479798843234E-2</v>
      </c>
      <c r="AL390" s="223"/>
    </row>
    <row r="391" spans="1:38" ht="75" x14ac:dyDescent="0.25">
      <c r="A391" s="224">
        <v>2</v>
      </c>
      <c r="B391" s="203" t="s">
        <v>277</v>
      </c>
      <c r="C391" s="748"/>
      <c r="D391" s="749"/>
      <c r="E391" s="81">
        <v>22</v>
      </c>
      <c r="F391" s="82">
        <v>1073527.33</v>
      </c>
      <c r="G391" s="83">
        <v>3</v>
      </c>
      <c r="H391" s="84">
        <v>516000</v>
      </c>
      <c r="I391" s="364">
        <v>11</v>
      </c>
      <c r="J391" s="86">
        <v>376600.19</v>
      </c>
      <c r="K391" s="364">
        <v>3</v>
      </c>
      <c r="L391" s="86">
        <v>516800</v>
      </c>
      <c r="M391" s="87">
        <f t="shared" si="83"/>
        <v>14</v>
      </c>
      <c r="N391" s="88">
        <f t="shared" si="83"/>
        <v>893400.19</v>
      </c>
      <c r="O391" s="89">
        <v>0</v>
      </c>
      <c r="P391" s="90">
        <v>0</v>
      </c>
      <c r="Q391" s="89">
        <v>0</v>
      </c>
      <c r="R391" s="90">
        <v>0</v>
      </c>
      <c r="S391" s="91">
        <f t="shared" si="84"/>
        <v>0</v>
      </c>
      <c r="T391" s="92">
        <f t="shared" si="84"/>
        <v>0</v>
      </c>
      <c r="U391" s="93">
        <v>0</v>
      </c>
      <c r="V391" s="94">
        <v>0</v>
      </c>
      <c r="W391" s="95">
        <v>0</v>
      </c>
      <c r="X391" s="96">
        <v>0</v>
      </c>
      <c r="Y391" s="94">
        <v>0</v>
      </c>
      <c r="Z391" s="95">
        <v>0</v>
      </c>
      <c r="AA391" s="97">
        <f t="shared" si="85"/>
        <v>0</v>
      </c>
      <c r="AB391" s="98">
        <f t="shared" si="86"/>
        <v>0</v>
      </c>
      <c r="AC391" s="99">
        <v>11</v>
      </c>
      <c r="AD391" s="100">
        <v>371220.78999999992</v>
      </c>
      <c r="AE391" s="99">
        <v>3</v>
      </c>
      <c r="AF391" s="100">
        <v>515656.56</v>
      </c>
      <c r="AG391" s="101">
        <f t="shared" si="87"/>
        <v>14</v>
      </c>
      <c r="AH391" s="102">
        <f t="shared" si="88"/>
        <v>886877.34999999986</v>
      </c>
      <c r="AI391" s="103">
        <f>IFERROR(AD391/C390,0)</f>
        <v>0.1534389354863975</v>
      </c>
      <c r="AJ391" s="134">
        <f>IFERROR(AF391/C390,0)</f>
        <v>0.21313944631974324</v>
      </c>
      <c r="AK391" s="222">
        <f>IFERROR(AH391/C390,0)</f>
        <v>0.36657838180614072</v>
      </c>
      <c r="AL391" s="223"/>
    </row>
    <row r="392" spans="1:38" ht="37.5" x14ac:dyDescent="0.25">
      <c r="A392" s="224">
        <v>3</v>
      </c>
      <c r="B392" s="203" t="s">
        <v>278</v>
      </c>
      <c r="C392" s="748"/>
      <c r="D392" s="749"/>
      <c r="E392" s="81">
        <v>1</v>
      </c>
      <c r="F392" s="82">
        <v>36980.550000000003</v>
      </c>
      <c r="G392" s="83">
        <v>0</v>
      </c>
      <c r="H392" s="84">
        <v>0</v>
      </c>
      <c r="I392" s="364">
        <v>0</v>
      </c>
      <c r="J392" s="86">
        <v>0</v>
      </c>
      <c r="K392" s="364">
        <v>0</v>
      </c>
      <c r="L392" s="86">
        <v>0</v>
      </c>
      <c r="M392" s="87">
        <f t="shared" si="83"/>
        <v>0</v>
      </c>
      <c r="N392" s="88">
        <f t="shared" si="83"/>
        <v>0</v>
      </c>
      <c r="O392" s="89">
        <v>0</v>
      </c>
      <c r="P392" s="90">
        <v>0</v>
      </c>
      <c r="Q392" s="89">
        <v>0</v>
      </c>
      <c r="R392" s="90">
        <v>0</v>
      </c>
      <c r="S392" s="91">
        <f t="shared" si="84"/>
        <v>0</v>
      </c>
      <c r="T392" s="92">
        <f t="shared" si="84"/>
        <v>0</v>
      </c>
      <c r="U392" s="93">
        <v>0</v>
      </c>
      <c r="V392" s="94">
        <v>0</v>
      </c>
      <c r="W392" s="95">
        <v>0</v>
      </c>
      <c r="X392" s="96">
        <v>0</v>
      </c>
      <c r="Y392" s="94">
        <v>0</v>
      </c>
      <c r="Z392" s="95">
        <v>0</v>
      </c>
      <c r="AA392" s="97">
        <f t="shared" si="85"/>
        <v>0</v>
      </c>
      <c r="AB392" s="98">
        <f t="shared" si="86"/>
        <v>0</v>
      </c>
      <c r="AC392" s="99">
        <v>0</v>
      </c>
      <c r="AD392" s="100">
        <v>0</v>
      </c>
      <c r="AE392" s="99">
        <v>0</v>
      </c>
      <c r="AF392" s="100">
        <v>0</v>
      </c>
      <c r="AG392" s="101">
        <f t="shared" si="87"/>
        <v>0</v>
      </c>
      <c r="AH392" s="102">
        <f t="shared" si="88"/>
        <v>0</v>
      </c>
      <c r="AI392" s="103">
        <f>IFERROR(AD392/C390,0)</f>
        <v>0</v>
      </c>
      <c r="AJ392" s="134">
        <f>IFERROR(AF392/C390,0)</f>
        <v>0</v>
      </c>
      <c r="AK392" s="222">
        <f>IFERROR(AH392/C390,0)</f>
        <v>0</v>
      </c>
      <c r="AL392" s="223"/>
    </row>
    <row r="393" spans="1:38" ht="37.5" x14ac:dyDescent="0.25">
      <c r="A393" s="224">
        <v>4</v>
      </c>
      <c r="B393" s="203" t="s">
        <v>279</v>
      </c>
      <c r="C393" s="748"/>
      <c r="D393" s="749"/>
      <c r="E393" s="81">
        <v>14</v>
      </c>
      <c r="F393" s="82">
        <v>755281.1</v>
      </c>
      <c r="G393" s="83">
        <v>10</v>
      </c>
      <c r="H393" s="84">
        <v>850410</v>
      </c>
      <c r="I393" s="364">
        <v>4</v>
      </c>
      <c r="J393" s="86">
        <v>291151</v>
      </c>
      <c r="K393" s="364">
        <v>10</v>
      </c>
      <c r="L393" s="86">
        <v>850410</v>
      </c>
      <c r="M393" s="87">
        <f t="shared" si="83"/>
        <v>14</v>
      </c>
      <c r="N393" s="88">
        <f t="shared" si="83"/>
        <v>1141561</v>
      </c>
      <c r="O393" s="89">
        <v>0</v>
      </c>
      <c r="P393" s="90">
        <v>0</v>
      </c>
      <c r="Q393" s="89">
        <v>0</v>
      </c>
      <c r="R393" s="90">
        <v>0</v>
      </c>
      <c r="S393" s="91">
        <f t="shared" si="84"/>
        <v>0</v>
      </c>
      <c r="T393" s="92">
        <f t="shared" si="84"/>
        <v>0</v>
      </c>
      <c r="U393" s="93">
        <v>0</v>
      </c>
      <c r="V393" s="94">
        <v>0</v>
      </c>
      <c r="W393" s="95">
        <v>0</v>
      </c>
      <c r="X393" s="96">
        <v>0</v>
      </c>
      <c r="Y393" s="94">
        <v>0</v>
      </c>
      <c r="Z393" s="95">
        <v>0</v>
      </c>
      <c r="AA393" s="97">
        <f t="shared" si="85"/>
        <v>0</v>
      </c>
      <c r="AB393" s="98">
        <f t="shared" si="86"/>
        <v>0</v>
      </c>
      <c r="AC393" s="99">
        <v>4</v>
      </c>
      <c r="AD393" s="100">
        <v>289003.75</v>
      </c>
      <c r="AE393" s="99">
        <v>10</v>
      </c>
      <c r="AF393" s="100">
        <v>848074.41</v>
      </c>
      <c r="AG393" s="101">
        <f t="shared" si="87"/>
        <v>14</v>
      </c>
      <c r="AH393" s="102">
        <f t="shared" si="88"/>
        <v>1137078.1600000001</v>
      </c>
      <c r="AI393" s="103">
        <f>IFERROR(AD393/C390,0)</f>
        <v>0.11945566882602927</v>
      </c>
      <c r="AJ393" s="134">
        <f>IFERROR(AF393/C390,0)</f>
        <v>0.35053972780903425</v>
      </c>
      <c r="AK393" s="222">
        <f>IFERROR(AH393/C390,0)</f>
        <v>0.46999539663506357</v>
      </c>
      <c r="AL393" s="223"/>
    </row>
    <row r="394" spans="1:38" ht="37.5" x14ac:dyDescent="0.25">
      <c r="A394" s="224">
        <v>5</v>
      </c>
      <c r="B394" s="203" t="s">
        <v>280</v>
      </c>
      <c r="C394" s="748"/>
      <c r="D394" s="749"/>
      <c r="E394" s="81">
        <v>0</v>
      </c>
      <c r="F394" s="82">
        <v>0</v>
      </c>
      <c r="G394" s="83">
        <v>3</v>
      </c>
      <c r="H394" s="84">
        <v>75600</v>
      </c>
      <c r="I394" s="364">
        <v>0</v>
      </c>
      <c r="J394" s="86">
        <v>0</v>
      </c>
      <c r="K394" s="364">
        <v>3</v>
      </c>
      <c r="L394" s="86">
        <v>79600</v>
      </c>
      <c r="M394" s="87">
        <f t="shared" si="83"/>
        <v>3</v>
      </c>
      <c r="N394" s="88">
        <f t="shared" si="83"/>
        <v>79600</v>
      </c>
      <c r="O394" s="89">
        <v>0</v>
      </c>
      <c r="P394" s="90">
        <v>0</v>
      </c>
      <c r="Q394" s="89">
        <v>0</v>
      </c>
      <c r="R394" s="90">
        <v>0</v>
      </c>
      <c r="S394" s="91">
        <f t="shared" si="84"/>
        <v>0</v>
      </c>
      <c r="T394" s="92">
        <f t="shared" si="84"/>
        <v>0</v>
      </c>
      <c r="U394" s="93">
        <v>0</v>
      </c>
      <c r="V394" s="94">
        <v>0</v>
      </c>
      <c r="W394" s="95">
        <v>0</v>
      </c>
      <c r="X394" s="96">
        <v>0</v>
      </c>
      <c r="Y394" s="94">
        <v>0</v>
      </c>
      <c r="Z394" s="95">
        <v>0</v>
      </c>
      <c r="AA394" s="97">
        <f t="shared" si="85"/>
        <v>0</v>
      </c>
      <c r="AB394" s="98">
        <f t="shared" si="86"/>
        <v>0</v>
      </c>
      <c r="AC394" s="99">
        <v>0</v>
      </c>
      <c r="AD394" s="100">
        <v>0</v>
      </c>
      <c r="AE394" s="99">
        <v>3</v>
      </c>
      <c r="AF394" s="100">
        <v>73325.789999999994</v>
      </c>
      <c r="AG394" s="101">
        <f t="shared" si="87"/>
        <v>3</v>
      </c>
      <c r="AH394" s="102">
        <f t="shared" si="88"/>
        <v>73325.789999999994</v>
      </c>
      <c r="AI394" s="103">
        <f>IFERROR(AD394/C390,0)</f>
        <v>0</v>
      </c>
      <c r="AJ394" s="134">
        <f>IFERROR(AF394/C390,0)</f>
        <v>3.0308192494550568E-2</v>
      </c>
      <c r="AK394" s="222">
        <f>IFERROR(AH394/C390,0)</f>
        <v>3.0308192494550568E-2</v>
      </c>
      <c r="AL394" s="223"/>
    </row>
    <row r="395" spans="1:38" ht="37.5" x14ac:dyDescent="0.25">
      <c r="A395" s="224">
        <v>6</v>
      </c>
      <c r="B395" s="203" t="s">
        <v>281</v>
      </c>
      <c r="C395" s="748"/>
      <c r="D395" s="749"/>
      <c r="E395" s="81">
        <v>1</v>
      </c>
      <c r="F395" s="82">
        <v>114356</v>
      </c>
      <c r="G395" s="83">
        <v>0</v>
      </c>
      <c r="H395" s="84">
        <v>0</v>
      </c>
      <c r="I395" s="364">
        <v>0</v>
      </c>
      <c r="J395" s="86">
        <v>0</v>
      </c>
      <c r="K395" s="364">
        <v>0</v>
      </c>
      <c r="L395" s="86">
        <v>0</v>
      </c>
      <c r="M395" s="87">
        <f t="shared" si="83"/>
        <v>0</v>
      </c>
      <c r="N395" s="88">
        <f t="shared" si="83"/>
        <v>0</v>
      </c>
      <c r="O395" s="89">
        <v>0</v>
      </c>
      <c r="P395" s="90">
        <v>0</v>
      </c>
      <c r="Q395" s="89">
        <v>0</v>
      </c>
      <c r="R395" s="90">
        <v>0</v>
      </c>
      <c r="S395" s="91">
        <f t="shared" si="84"/>
        <v>0</v>
      </c>
      <c r="T395" s="92">
        <f t="shared" si="84"/>
        <v>0</v>
      </c>
      <c r="U395" s="93">
        <v>0</v>
      </c>
      <c r="V395" s="94">
        <v>0</v>
      </c>
      <c r="W395" s="95">
        <v>0</v>
      </c>
      <c r="X395" s="96">
        <v>0</v>
      </c>
      <c r="Y395" s="94">
        <v>0</v>
      </c>
      <c r="Z395" s="95">
        <v>0</v>
      </c>
      <c r="AA395" s="97">
        <f t="shared" si="85"/>
        <v>0</v>
      </c>
      <c r="AB395" s="98">
        <f t="shared" si="86"/>
        <v>0</v>
      </c>
      <c r="AC395" s="99">
        <v>0</v>
      </c>
      <c r="AD395" s="100">
        <v>0</v>
      </c>
      <c r="AE395" s="99">
        <v>0</v>
      </c>
      <c r="AF395" s="100">
        <v>0</v>
      </c>
      <c r="AG395" s="101">
        <f t="shared" si="87"/>
        <v>0</v>
      </c>
      <c r="AH395" s="102">
        <f t="shared" si="88"/>
        <v>0</v>
      </c>
      <c r="AI395" s="103">
        <f>IFERROR(AD395/C390,0)</f>
        <v>0</v>
      </c>
      <c r="AJ395" s="134">
        <f>IFERROR(AF395/C390,0)</f>
        <v>0</v>
      </c>
      <c r="AK395" s="222">
        <f>IFERROR(AH395/C390,0)</f>
        <v>0</v>
      </c>
      <c r="AL395" s="223"/>
    </row>
    <row r="396" spans="1:38" ht="37.5" x14ac:dyDescent="0.3">
      <c r="A396" s="306">
        <v>7</v>
      </c>
      <c r="B396" s="225" t="s">
        <v>282</v>
      </c>
      <c r="C396" s="748"/>
      <c r="D396" s="749"/>
      <c r="E396" s="81"/>
      <c r="F396" s="82"/>
      <c r="G396" s="83"/>
      <c r="H396" s="84"/>
      <c r="I396" s="364"/>
      <c r="J396" s="86"/>
      <c r="K396" s="364"/>
      <c r="L396" s="86"/>
      <c r="M396" s="87"/>
      <c r="N396" s="88"/>
      <c r="O396" s="89"/>
      <c r="P396" s="90"/>
      <c r="Q396" s="89"/>
      <c r="R396" s="90"/>
      <c r="S396" s="91"/>
      <c r="T396" s="92"/>
      <c r="U396" s="93"/>
      <c r="V396" s="94"/>
      <c r="W396" s="95"/>
      <c r="X396" s="96"/>
      <c r="Y396" s="94"/>
      <c r="Z396" s="95"/>
      <c r="AA396" s="97"/>
      <c r="AB396" s="98"/>
      <c r="AC396" s="99"/>
      <c r="AD396" s="100"/>
      <c r="AE396" s="99"/>
      <c r="AF396" s="100"/>
      <c r="AG396" s="101"/>
      <c r="AH396" s="102"/>
      <c r="AI396" s="103"/>
      <c r="AJ396" s="134"/>
      <c r="AK396" s="222"/>
      <c r="AL396" s="223"/>
    </row>
    <row r="397" spans="1:38" ht="37.5" x14ac:dyDescent="0.25">
      <c r="A397" s="229">
        <v>8</v>
      </c>
      <c r="B397" s="226" t="s">
        <v>283</v>
      </c>
      <c r="C397" s="748"/>
      <c r="D397" s="749"/>
      <c r="E397" s="81"/>
      <c r="F397" s="82"/>
      <c r="G397" s="83"/>
      <c r="H397" s="84"/>
      <c r="I397" s="364"/>
      <c r="J397" s="86"/>
      <c r="K397" s="364"/>
      <c r="L397" s="86"/>
      <c r="M397" s="122"/>
      <c r="N397" s="123"/>
      <c r="O397" s="89"/>
      <c r="P397" s="90"/>
      <c r="Q397" s="89"/>
      <c r="R397" s="90"/>
      <c r="S397" s="91"/>
      <c r="T397" s="92"/>
      <c r="U397" s="93"/>
      <c r="V397" s="94"/>
      <c r="W397" s="95"/>
      <c r="X397" s="96"/>
      <c r="Y397" s="94"/>
      <c r="Z397" s="95"/>
      <c r="AA397" s="97"/>
      <c r="AB397" s="98"/>
      <c r="AC397" s="99"/>
      <c r="AD397" s="100"/>
      <c r="AE397" s="99"/>
      <c r="AF397" s="100"/>
      <c r="AG397" s="101"/>
      <c r="AH397" s="102"/>
      <c r="AI397" s="103"/>
      <c r="AJ397" s="134"/>
      <c r="AK397" s="222"/>
      <c r="AL397" s="223"/>
    </row>
    <row r="398" spans="1:38" ht="37.5" x14ac:dyDescent="0.25">
      <c r="A398" s="229" t="s">
        <v>332</v>
      </c>
      <c r="B398" s="226" t="s">
        <v>155</v>
      </c>
      <c r="C398" s="748"/>
      <c r="D398" s="749"/>
      <c r="E398" s="81">
        <v>1</v>
      </c>
      <c r="F398" s="82">
        <v>40105.199999999997</v>
      </c>
      <c r="G398" s="83">
        <v>0</v>
      </c>
      <c r="H398" s="84">
        <v>0</v>
      </c>
      <c r="I398" s="364">
        <v>0</v>
      </c>
      <c r="J398" s="86">
        <v>0</v>
      </c>
      <c r="K398" s="364">
        <v>0</v>
      </c>
      <c r="L398" s="86">
        <v>0</v>
      </c>
      <c r="M398" s="122">
        <f t="shared" ref="M398:N400" si="89">SUM(I398,K398)</f>
        <v>0</v>
      </c>
      <c r="N398" s="123">
        <f t="shared" si="89"/>
        <v>0</v>
      </c>
      <c r="O398" s="89">
        <v>0</v>
      </c>
      <c r="P398" s="90">
        <v>0</v>
      </c>
      <c r="Q398" s="89">
        <v>0</v>
      </c>
      <c r="R398" s="90">
        <v>0</v>
      </c>
      <c r="S398" s="91">
        <f t="shared" ref="S398:T400" si="90">SUM(O398,Q398)</f>
        <v>0</v>
      </c>
      <c r="T398" s="92">
        <f t="shared" si="90"/>
        <v>0</v>
      </c>
      <c r="U398" s="93">
        <v>0</v>
      </c>
      <c r="V398" s="94">
        <v>0</v>
      </c>
      <c r="W398" s="95">
        <v>0</v>
      </c>
      <c r="X398" s="96">
        <v>0</v>
      </c>
      <c r="Y398" s="94">
        <v>0</v>
      </c>
      <c r="Z398" s="95">
        <v>0</v>
      </c>
      <c r="AA398" s="97">
        <f>SUM(U398,X398)</f>
        <v>0</v>
      </c>
      <c r="AB398" s="98">
        <f>SUM(W398,Z398)</f>
        <v>0</v>
      </c>
      <c r="AC398" s="99">
        <v>0</v>
      </c>
      <c r="AD398" s="100">
        <v>0</v>
      </c>
      <c r="AE398" s="99">
        <v>0</v>
      </c>
      <c r="AF398" s="100">
        <v>0</v>
      </c>
      <c r="AG398" s="101">
        <f>SUM(AC398,AE398)</f>
        <v>0</v>
      </c>
      <c r="AH398" s="102">
        <f>SUM(AD398,AF398,AB398)</f>
        <v>0</v>
      </c>
      <c r="AI398" s="103">
        <f>IFERROR(AD398/C390,0)</f>
        <v>0</v>
      </c>
      <c r="AJ398" s="134">
        <f>IFERROR(AF398/C390,0)</f>
        <v>0</v>
      </c>
      <c r="AK398" s="222">
        <f>IFERROR(AH398/C390,0)</f>
        <v>0</v>
      </c>
      <c r="AL398" s="223"/>
    </row>
    <row r="399" spans="1:38" ht="37.5" x14ac:dyDescent="0.25">
      <c r="A399" s="229" t="s">
        <v>333</v>
      </c>
      <c r="B399" s="226" t="s">
        <v>156</v>
      </c>
      <c r="C399" s="748"/>
      <c r="D399" s="749"/>
      <c r="E399" s="81">
        <v>2</v>
      </c>
      <c r="F399" s="82">
        <v>96649.66</v>
      </c>
      <c r="G399" s="83">
        <v>0</v>
      </c>
      <c r="H399" s="84">
        <v>0</v>
      </c>
      <c r="I399" s="364">
        <v>0</v>
      </c>
      <c r="J399" s="86">
        <v>0</v>
      </c>
      <c r="K399" s="364">
        <v>0</v>
      </c>
      <c r="L399" s="86">
        <v>0</v>
      </c>
      <c r="M399" s="122">
        <f t="shared" si="89"/>
        <v>0</v>
      </c>
      <c r="N399" s="123">
        <f t="shared" si="89"/>
        <v>0</v>
      </c>
      <c r="O399" s="89">
        <v>0</v>
      </c>
      <c r="P399" s="90">
        <v>0</v>
      </c>
      <c r="Q399" s="89">
        <v>0</v>
      </c>
      <c r="R399" s="90">
        <v>0</v>
      </c>
      <c r="S399" s="91">
        <f t="shared" si="90"/>
        <v>0</v>
      </c>
      <c r="T399" s="92">
        <f t="shared" si="90"/>
        <v>0</v>
      </c>
      <c r="U399" s="93">
        <v>0</v>
      </c>
      <c r="V399" s="94">
        <v>0</v>
      </c>
      <c r="W399" s="95">
        <v>0</v>
      </c>
      <c r="X399" s="96">
        <v>0</v>
      </c>
      <c r="Y399" s="94">
        <v>0</v>
      </c>
      <c r="Z399" s="95">
        <v>0</v>
      </c>
      <c r="AA399" s="97">
        <f>SUM(U399,X399)</f>
        <v>0</v>
      </c>
      <c r="AB399" s="98">
        <f>SUM(W399,Z399)</f>
        <v>0</v>
      </c>
      <c r="AC399" s="99">
        <v>0</v>
      </c>
      <c r="AD399" s="100">
        <v>0</v>
      </c>
      <c r="AE399" s="99">
        <v>0</v>
      </c>
      <c r="AF399" s="100">
        <v>0</v>
      </c>
      <c r="AG399" s="101">
        <f>SUM(AC399,AE399)</f>
        <v>0</v>
      </c>
      <c r="AH399" s="102">
        <f>SUM(AD399,AF399,AB399)</f>
        <v>0</v>
      </c>
      <c r="AI399" s="103">
        <f>IFERROR(AD399/C390,0)</f>
        <v>0</v>
      </c>
      <c r="AJ399" s="134">
        <f>IFERROR(AF399/C390,0)</f>
        <v>0</v>
      </c>
      <c r="AK399" s="222">
        <f>IFERROR(AH399/C390,0)</f>
        <v>0</v>
      </c>
      <c r="AL399" s="223"/>
    </row>
    <row r="400" spans="1:38" ht="21" x14ac:dyDescent="0.25">
      <c r="A400" s="229" t="s">
        <v>334</v>
      </c>
      <c r="B400" s="226" t="s">
        <v>157</v>
      </c>
      <c r="C400" s="748"/>
      <c r="D400" s="749"/>
      <c r="E400" s="81">
        <v>0</v>
      </c>
      <c r="F400" s="82">
        <v>0</v>
      </c>
      <c r="G400" s="83">
        <v>13</v>
      </c>
      <c r="H400" s="84">
        <v>208100</v>
      </c>
      <c r="I400" s="364">
        <v>0</v>
      </c>
      <c r="J400" s="86">
        <v>0</v>
      </c>
      <c r="K400" s="364">
        <v>13</v>
      </c>
      <c r="L400" s="86">
        <v>204100</v>
      </c>
      <c r="M400" s="122">
        <f t="shared" si="89"/>
        <v>13</v>
      </c>
      <c r="N400" s="123">
        <f t="shared" si="89"/>
        <v>204100</v>
      </c>
      <c r="O400" s="89">
        <v>0</v>
      </c>
      <c r="P400" s="90">
        <v>0</v>
      </c>
      <c r="Q400" s="89">
        <v>0</v>
      </c>
      <c r="R400" s="90">
        <v>0</v>
      </c>
      <c r="S400" s="91">
        <f t="shared" si="90"/>
        <v>0</v>
      </c>
      <c r="T400" s="92">
        <f t="shared" si="90"/>
        <v>0</v>
      </c>
      <c r="U400" s="93">
        <v>0</v>
      </c>
      <c r="V400" s="94">
        <v>0</v>
      </c>
      <c r="W400" s="95">
        <v>0</v>
      </c>
      <c r="X400" s="96">
        <v>0</v>
      </c>
      <c r="Y400" s="94">
        <v>0</v>
      </c>
      <c r="Z400" s="95">
        <v>0</v>
      </c>
      <c r="AA400" s="97">
        <f>SUM(U400,X400)</f>
        <v>0</v>
      </c>
      <c r="AB400" s="98">
        <f>SUM(W400,Z400)</f>
        <v>0</v>
      </c>
      <c r="AC400" s="99">
        <v>0</v>
      </c>
      <c r="AD400" s="100">
        <v>0</v>
      </c>
      <c r="AE400" s="99">
        <v>13</v>
      </c>
      <c r="AF400" s="100">
        <v>183379.52000000002</v>
      </c>
      <c r="AG400" s="101">
        <f>SUM(AC400,AE400)</f>
        <v>13</v>
      </c>
      <c r="AH400" s="102">
        <f>SUM(AD400,AF400,AB400)</f>
        <v>183379.52000000002</v>
      </c>
      <c r="AI400" s="103">
        <f>IFERROR(AD400/C390,0)</f>
        <v>0</v>
      </c>
      <c r="AJ400" s="134">
        <f>IFERROR(AF400/C390,0)</f>
        <v>7.579736667983103E-2</v>
      </c>
      <c r="AK400" s="222">
        <f>IFERROR(AH400/C390,0)</f>
        <v>7.579736667983103E-2</v>
      </c>
      <c r="AL400" s="223"/>
    </row>
    <row r="401" spans="1:38" ht="24" thickBot="1" x14ac:dyDescent="0.3">
      <c r="A401" s="616" t="s">
        <v>266</v>
      </c>
      <c r="B401" s="618"/>
      <c r="C401" s="231">
        <f>C390</f>
        <v>2419338.9299999997</v>
      </c>
      <c r="D401" s="231">
        <f>D390</f>
        <v>43630.799999999348</v>
      </c>
      <c r="E401" s="167">
        <f t="shared" ref="E401:AH401" si="91">SUM(E390:E400)</f>
        <v>50</v>
      </c>
      <c r="F401" s="168">
        <f t="shared" si="91"/>
        <v>2658997.7900000005</v>
      </c>
      <c r="G401" s="167">
        <f t="shared" si="91"/>
        <v>32</v>
      </c>
      <c r="H401" s="232">
        <f t="shared" si="91"/>
        <v>1720110</v>
      </c>
      <c r="I401" s="233">
        <f t="shared" si="91"/>
        <v>17</v>
      </c>
      <c r="J401" s="168">
        <f t="shared" si="91"/>
        <v>722428.92999999993</v>
      </c>
      <c r="K401" s="233">
        <f t="shared" si="91"/>
        <v>31</v>
      </c>
      <c r="L401" s="168">
        <f t="shared" si="91"/>
        <v>1696910</v>
      </c>
      <c r="M401" s="233">
        <f t="shared" si="91"/>
        <v>48</v>
      </c>
      <c r="N401" s="168">
        <f t="shared" si="91"/>
        <v>2419338.9299999997</v>
      </c>
      <c r="O401" s="172">
        <f t="shared" si="91"/>
        <v>0</v>
      </c>
      <c r="P401" s="168">
        <f t="shared" si="91"/>
        <v>0</v>
      </c>
      <c r="Q401" s="172">
        <f t="shared" si="91"/>
        <v>0</v>
      </c>
      <c r="R401" s="234">
        <f t="shared" si="91"/>
        <v>0</v>
      </c>
      <c r="S401" s="173">
        <f t="shared" si="91"/>
        <v>0</v>
      </c>
      <c r="T401" s="234">
        <f t="shared" si="91"/>
        <v>0</v>
      </c>
      <c r="U401" s="235">
        <f t="shared" si="91"/>
        <v>0</v>
      </c>
      <c r="V401" s="234">
        <f t="shared" si="91"/>
        <v>0</v>
      </c>
      <c r="W401" s="232">
        <f t="shared" si="91"/>
        <v>0</v>
      </c>
      <c r="X401" s="173">
        <f t="shared" si="91"/>
        <v>0</v>
      </c>
      <c r="Y401" s="234">
        <f t="shared" si="91"/>
        <v>0</v>
      </c>
      <c r="Z401" s="234">
        <f t="shared" si="91"/>
        <v>0</v>
      </c>
      <c r="AA401" s="236">
        <f t="shared" si="91"/>
        <v>0</v>
      </c>
      <c r="AB401" s="168">
        <f t="shared" si="91"/>
        <v>0</v>
      </c>
      <c r="AC401" s="171">
        <f t="shared" si="91"/>
        <v>17</v>
      </c>
      <c r="AD401" s="168">
        <f t="shared" si="91"/>
        <v>714284.34999999986</v>
      </c>
      <c r="AE401" s="172">
        <f t="shared" si="91"/>
        <v>31</v>
      </c>
      <c r="AF401" s="168">
        <f t="shared" si="91"/>
        <v>1661423.7800000003</v>
      </c>
      <c r="AG401" s="173">
        <f t="shared" si="91"/>
        <v>48</v>
      </c>
      <c r="AH401" s="232">
        <f t="shared" si="91"/>
        <v>2375708.1300000004</v>
      </c>
      <c r="AI401" s="237">
        <f>AD401/C357</f>
        <v>0.29523947271001</v>
      </c>
      <c r="AJ401" s="238">
        <f>AF401/C357</f>
        <v>0.68672634470441896</v>
      </c>
      <c r="AK401" s="239">
        <f>AH401/C357</f>
        <v>0.98196581741442912</v>
      </c>
      <c r="AL401" s="223"/>
    </row>
    <row r="402" spans="1:38" ht="15.75" thickBot="1" x14ac:dyDescent="0.3">
      <c r="E402" s="240"/>
      <c r="F402" s="241"/>
      <c r="G402" s="240"/>
      <c r="H402" s="241"/>
      <c r="I402" s="242"/>
      <c r="J402" s="240"/>
      <c r="K402" s="242"/>
      <c r="L402" s="241"/>
      <c r="M402" s="240"/>
      <c r="N402" s="240"/>
      <c r="O402" s="240"/>
      <c r="P402" s="240"/>
      <c r="Q402" s="240"/>
      <c r="R402" s="240"/>
      <c r="S402" s="240"/>
      <c r="T402" s="240"/>
      <c r="U402" s="240"/>
      <c r="V402" s="240"/>
      <c r="W402" s="240"/>
      <c r="X402" s="240"/>
      <c r="Y402" s="240"/>
      <c r="Z402" s="240"/>
      <c r="AA402" s="240"/>
      <c r="AB402" s="240"/>
      <c r="AC402" s="240"/>
      <c r="AD402" s="240"/>
      <c r="AE402" s="240"/>
      <c r="AF402" s="240"/>
      <c r="AG402" s="240"/>
      <c r="AH402" s="240"/>
      <c r="AJ402" s="243"/>
      <c r="AK402" s="243"/>
      <c r="AL402" s="243"/>
    </row>
    <row r="403" spans="1:38" ht="19.5" thickTop="1" x14ac:dyDescent="0.3">
      <c r="A403" s="755" t="s">
        <v>268</v>
      </c>
      <c r="B403" s="684"/>
      <c r="C403" s="684"/>
      <c r="D403" s="684"/>
      <c r="E403" s="684"/>
      <c r="F403" s="684"/>
      <c r="G403" s="684"/>
      <c r="H403" s="684"/>
      <c r="I403" s="684"/>
      <c r="J403" s="684"/>
      <c r="K403" s="685"/>
      <c r="L403" s="684"/>
      <c r="M403" s="684"/>
      <c r="N403" s="684"/>
      <c r="O403" s="684"/>
      <c r="P403" s="684"/>
      <c r="Q403" s="686"/>
      <c r="AD403" s="180"/>
    </row>
    <row r="404" spans="1:38" x14ac:dyDescent="0.25">
      <c r="A404" s="687"/>
      <c r="B404" s="688"/>
      <c r="C404" s="688"/>
      <c r="D404" s="688"/>
      <c r="E404" s="688"/>
      <c r="F404" s="688"/>
      <c r="G404" s="688"/>
      <c r="H404" s="688"/>
      <c r="I404" s="688"/>
      <c r="J404" s="688"/>
      <c r="K404" s="689"/>
      <c r="L404" s="688"/>
      <c r="M404" s="688"/>
      <c r="N404" s="688"/>
      <c r="O404" s="688"/>
      <c r="P404" s="688"/>
      <c r="Q404" s="690"/>
    </row>
    <row r="405" spans="1:38" x14ac:dyDescent="0.25">
      <c r="A405" s="687"/>
      <c r="B405" s="688"/>
      <c r="C405" s="688"/>
      <c r="D405" s="688"/>
      <c r="E405" s="688"/>
      <c r="F405" s="688"/>
      <c r="G405" s="688"/>
      <c r="H405" s="688"/>
      <c r="I405" s="688"/>
      <c r="J405" s="688"/>
      <c r="K405" s="689"/>
      <c r="L405" s="688"/>
      <c r="M405" s="688"/>
      <c r="N405" s="688"/>
      <c r="O405" s="688"/>
      <c r="P405" s="688"/>
      <c r="Q405" s="690"/>
    </row>
    <row r="406" spans="1:38" x14ac:dyDescent="0.25">
      <c r="A406" s="687"/>
      <c r="B406" s="688"/>
      <c r="C406" s="688"/>
      <c r="D406" s="688"/>
      <c r="E406" s="688"/>
      <c r="F406" s="688"/>
      <c r="G406" s="688"/>
      <c r="H406" s="688"/>
      <c r="I406" s="688"/>
      <c r="J406" s="688"/>
      <c r="K406" s="689"/>
      <c r="L406" s="688"/>
      <c r="M406" s="688"/>
      <c r="N406" s="688"/>
      <c r="O406" s="688"/>
      <c r="P406" s="688"/>
      <c r="Q406" s="690"/>
    </row>
    <row r="407" spans="1:38" x14ac:dyDescent="0.25">
      <c r="A407" s="687"/>
      <c r="B407" s="688"/>
      <c r="C407" s="688"/>
      <c r="D407" s="688"/>
      <c r="E407" s="688"/>
      <c r="F407" s="688"/>
      <c r="G407" s="688"/>
      <c r="H407" s="688"/>
      <c r="I407" s="688"/>
      <c r="J407" s="688"/>
      <c r="K407" s="689"/>
      <c r="L407" s="688"/>
      <c r="M407" s="688"/>
      <c r="N407" s="688"/>
      <c r="O407" s="688"/>
      <c r="P407" s="688"/>
      <c r="Q407" s="690"/>
    </row>
    <row r="408" spans="1:38" x14ac:dyDescent="0.25">
      <c r="A408" s="687"/>
      <c r="B408" s="688"/>
      <c r="C408" s="688"/>
      <c r="D408" s="688"/>
      <c r="E408" s="688"/>
      <c r="F408" s="688"/>
      <c r="G408" s="688"/>
      <c r="H408" s="688"/>
      <c r="I408" s="688"/>
      <c r="J408" s="688"/>
      <c r="K408" s="689"/>
      <c r="L408" s="688"/>
      <c r="M408" s="688"/>
      <c r="N408" s="688"/>
      <c r="O408" s="688"/>
      <c r="P408" s="688"/>
      <c r="Q408" s="690"/>
    </row>
    <row r="409" spans="1:38" x14ac:dyDescent="0.25">
      <c r="A409" s="687"/>
      <c r="B409" s="688"/>
      <c r="C409" s="688"/>
      <c r="D409" s="688"/>
      <c r="E409" s="688"/>
      <c r="F409" s="688"/>
      <c r="G409" s="688"/>
      <c r="H409" s="688"/>
      <c r="I409" s="688"/>
      <c r="J409" s="688"/>
      <c r="K409" s="689"/>
      <c r="L409" s="688"/>
      <c r="M409" s="688"/>
      <c r="N409" s="688"/>
      <c r="O409" s="688"/>
      <c r="P409" s="688"/>
      <c r="Q409" s="690"/>
    </row>
    <row r="410" spans="1:38" x14ac:dyDescent="0.25">
      <c r="A410" s="687"/>
      <c r="B410" s="688"/>
      <c r="C410" s="688"/>
      <c r="D410" s="688"/>
      <c r="E410" s="688"/>
      <c r="F410" s="688"/>
      <c r="G410" s="688"/>
      <c r="H410" s="688"/>
      <c r="I410" s="688"/>
      <c r="J410" s="688"/>
      <c r="K410" s="689"/>
      <c r="L410" s="688"/>
      <c r="M410" s="688"/>
      <c r="N410" s="688"/>
      <c r="O410" s="688"/>
      <c r="P410" s="688"/>
      <c r="Q410" s="690"/>
    </row>
    <row r="411" spans="1:38" ht="15.75" thickBot="1" x14ac:dyDescent="0.3">
      <c r="A411" s="691"/>
      <c r="B411" s="692"/>
      <c r="C411" s="692"/>
      <c r="D411" s="692"/>
      <c r="E411" s="692"/>
      <c r="F411" s="692"/>
      <c r="G411" s="692"/>
      <c r="H411" s="692"/>
      <c r="I411" s="692"/>
      <c r="J411" s="692"/>
      <c r="K411" s="693"/>
      <c r="L411" s="692"/>
      <c r="M411" s="692"/>
      <c r="N411" s="692"/>
      <c r="O411" s="692"/>
      <c r="P411" s="692"/>
      <c r="Q411" s="694"/>
    </row>
    <row r="412" spans="1:38" ht="15.75" thickTop="1" x14ac:dyDescent="0.25"/>
    <row r="413" spans="1:38" x14ac:dyDescent="0.25">
      <c r="B413" s="244"/>
      <c r="C413" s="244"/>
    </row>
    <row r="416" spans="1:38" ht="23.25" x14ac:dyDescent="0.35">
      <c r="A416" s="366"/>
      <c r="B416" s="730" t="s">
        <v>291</v>
      </c>
      <c r="C416" s="730"/>
      <c r="D416" s="730"/>
      <c r="E416" s="730"/>
      <c r="F416" s="730"/>
      <c r="G416" s="730"/>
      <c r="H416" s="730"/>
      <c r="I416" s="730"/>
      <c r="J416" s="730"/>
      <c r="K416" s="756"/>
      <c r="L416" s="347"/>
      <c r="M416" s="348"/>
      <c r="N416" s="347"/>
      <c r="S416" s="4"/>
      <c r="X416" s="4"/>
      <c r="AA416" s="4"/>
      <c r="AG416" s="4"/>
    </row>
    <row r="417" spans="1:38" ht="21.75" thickBot="1" x14ac:dyDescent="0.4">
      <c r="B417" s="37"/>
      <c r="C417" s="37"/>
      <c r="D417" s="37"/>
      <c r="E417" s="37"/>
      <c r="F417" s="38"/>
      <c r="G417" s="37"/>
      <c r="H417" s="38"/>
      <c r="I417" s="39"/>
      <c r="J417" s="38"/>
      <c r="K417" s="39"/>
      <c r="L417" s="38"/>
    </row>
    <row r="418" spans="1:38" ht="27" customHeight="1" thickBot="1" x14ac:dyDescent="0.3">
      <c r="A418" s="732" t="s">
        <v>330</v>
      </c>
      <c r="B418" s="733"/>
      <c r="C418" s="733"/>
      <c r="D418" s="733"/>
      <c r="E418" s="733"/>
      <c r="F418" s="733"/>
      <c r="G418" s="733"/>
      <c r="H418" s="733"/>
      <c r="I418" s="733"/>
      <c r="J418" s="733"/>
      <c r="K418" s="734"/>
      <c r="L418" s="733"/>
      <c r="M418" s="733"/>
      <c r="N418" s="733"/>
      <c r="O418" s="733"/>
      <c r="P418" s="733"/>
      <c r="Q418" s="733"/>
      <c r="R418" s="733"/>
      <c r="S418" s="733"/>
      <c r="T418" s="733"/>
      <c r="U418" s="733"/>
      <c r="V418" s="733"/>
      <c r="W418" s="733"/>
      <c r="X418" s="733"/>
      <c r="Y418" s="733"/>
      <c r="Z418" s="733"/>
      <c r="AA418" s="733"/>
      <c r="AB418" s="733"/>
      <c r="AC418" s="733"/>
      <c r="AD418" s="733"/>
      <c r="AE418" s="733"/>
      <c r="AF418" s="733"/>
      <c r="AG418" s="733"/>
      <c r="AH418" s="733"/>
      <c r="AI418" s="733"/>
      <c r="AJ418" s="733"/>
      <c r="AK418" s="733"/>
      <c r="AL418" s="40"/>
    </row>
    <row r="419" spans="1:38" ht="33.75" customHeight="1" x14ac:dyDescent="0.25">
      <c r="A419" s="735" t="s">
        <v>8</v>
      </c>
      <c r="B419" s="736"/>
      <c r="C419" s="706" t="s">
        <v>197</v>
      </c>
      <c r="D419" s="707"/>
      <c r="E419" s="710" t="s">
        <v>198</v>
      </c>
      <c r="F419" s="711"/>
      <c r="G419" s="711"/>
      <c r="H419" s="711"/>
      <c r="I419" s="711"/>
      <c r="J419" s="711"/>
      <c r="K419" s="712"/>
      <c r="L419" s="711"/>
      <c r="M419" s="711"/>
      <c r="N419" s="743"/>
      <c r="O419" s="613" t="s">
        <v>199</v>
      </c>
      <c r="P419" s="614"/>
      <c r="Q419" s="614"/>
      <c r="R419" s="614"/>
      <c r="S419" s="614"/>
      <c r="T419" s="614"/>
      <c r="U419" s="614"/>
      <c r="V419" s="614"/>
      <c r="W419" s="614"/>
      <c r="X419" s="614"/>
      <c r="Y419" s="614"/>
      <c r="Z419" s="614"/>
      <c r="AA419" s="614"/>
      <c r="AB419" s="614"/>
      <c r="AC419" s="614"/>
      <c r="AD419" s="614"/>
      <c r="AE419" s="614"/>
      <c r="AF419" s="614"/>
      <c r="AG419" s="614"/>
      <c r="AH419" s="614"/>
      <c r="AI419" s="614"/>
      <c r="AJ419" s="614"/>
      <c r="AK419" s="614"/>
      <c r="AL419" s="615"/>
    </row>
    <row r="420" spans="1:38" ht="51" customHeight="1" thickBot="1" x14ac:dyDescent="0.3">
      <c r="A420" s="737"/>
      <c r="B420" s="738"/>
      <c r="C420" s="741"/>
      <c r="D420" s="742"/>
      <c r="E420" s="744"/>
      <c r="F420" s="745"/>
      <c r="G420" s="745"/>
      <c r="H420" s="745"/>
      <c r="I420" s="745"/>
      <c r="J420" s="745"/>
      <c r="K420" s="746"/>
      <c r="L420" s="745"/>
      <c r="M420" s="745"/>
      <c r="N420" s="747"/>
      <c r="O420" s="616"/>
      <c r="P420" s="617"/>
      <c r="Q420" s="617"/>
      <c r="R420" s="617"/>
      <c r="S420" s="617"/>
      <c r="T420" s="617"/>
      <c r="U420" s="617"/>
      <c r="V420" s="617"/>
      <c r="W420" s="617"/>
      <c r="X420" s="617"/>
      <c r="Y420" s="617"/>
      <c r="Z420" s="617"/>
      <c r="AA420" s="617"/>
      <c r="AB420" s="617"/>
      <c r="AC420" s="617"/>
      <c r="AD420" s="617"/>
      <c r="AE420" s="617"/>
      <c r="AF420" s="617"/>
      <c r="AG420" s="617"/>
      <c r="AH420" s="617"/>
      <c r="AI420" s="617"/>
      <c r="AJ420" s="617"/>
      <c r="AK420" s="617"/>
      <c r="AL420" s="618"/>
    </row>
    <row r="421" spans="1:38" ht="75" customHeight="1" x14ac:dyDescent="0.25">
      <c r="A421" s="737"/>
      <c r="B421" s="738"/>
      <c r="C421" s="619" t="s">
        <v>200</v>
      </c>
      <c r="D421" s="621" t="s">
        <v>201</v>
      </c>
      <c r="E421" s="623" t="s">
        <v>0</v>
      </c>
      <c r="F421" s="624"/>
      <c r="G421" s="624"/>
      <c r="H421" s="625"/>
      <c r="I421" s="629" t="s">
        <v>1</v>
      </c>
      <c r="J421" s="630"/>
      <c r="K421" s="631"/>
      <c r="L421" s="632"/>
      <c r="M421" s="637" t="s">
        <v>2</v>
      </c>
      <c r="N421" s="638"/>
      <c r="O421" s="641" t="s">
        <v>202</v>
      </c>
      <c r="P421" s="642"/>
      <c r="Q421" s="642"/>
      <c r="R421" s="642"/>
      <c r="S421" s="645" t="s">
        <v>2</v>
      </c>
      <c r="T421" s="646"/>
      <c r="U421" s="649" t="s">
        <v>203</v>
      </c>
      <c r="V421" s="650"/>
      <c r="W421" s="650"/>
      <c r="X421" s="650"/>
      <c r="Y421" s="650"/>
      <c r="Z421" s="651"/>
      <c r="AA421" s="655" t="s">
        <v>2</v>
      </c>
      <c r="AB421" s="656"/>
      <c r="AC421" s="659" t="s">
        <v>5</v>
      </c>
      <c r="AD421" s="660"/>
      <c r="AE421" s="660"/>
      <c r="AF421" s="661"/>
      <c r="AG421" s="665" t="s">
        <v>2</v>
      </c>
      <c r="AH421" s="666"/>
      <c r="AI421" s="669" t="s">
        <v>204</v>
      </c>
      <c r="AJ421" s="670"/>
      <c r="AK421" s="670"/>
      <c r="AL421" s="671"/>
    </row>
    <row r="422" spans="1:38" ht="75" customHeight="1" thickBot="1" x14ac:dyDescent="0.3">
      <c r="A422" s="737"/>
      <c r="B422" s="738"/>
      <c r="C422" s="619"/>
      <c r="D422" s="621"/>
      <c r="E422" s="626"/>
      <c r="F422" s="627"/>
      <c r="G422" s="627"/>
      <c r="H422" s="628"/>
      <c r="I422" s="633"/>
      <c r="J422" s="634"/>
      <c r="K422" s="635"/>
      <c r="L422" s="636"/>
      <c r="M422" s="639"/>
      <c r="N422" s="640"/>
      <c r="O422" s="643"/>
      <c r="P422" s="644"/>
      <c r="Q422" s="644"/>
      <c r="R422" s="644"/>
      <c r="S422" s="647"/>
      <c r="T422" s="648"/>
      <c r="U422" s="652"/>
      <c r="V422" s="653"/>
      <c r="W422" s="653"/>
      <c r="X422" s="653"/>
      <c r="Y422" s="653"/>
      <c r="Z422" s="654"/>
      <c r="AA422" s="657"/>
      <c r="AB422" s="658"/>
      <c r="AC422" s="662"/>
      <c r="AD422" s="663"/>
      <c r="AE422" s="663"/>
      <c r="AF422" s="664"/>
      <c r="AG422" s="667"/>
      <c r="AH422" s="668"/>
      <c r="AI422" s="672"/>
      <c r="AJ422" s="673"/>
      <c r="AK422" s="673"/>
      <c r="AL422" s="674"/>
    </row>
    <row r="423" spans="1:38" ht="139.5" customHeight="1" thickBot="1" x14ac:dyDescent="0.3">
      <c r="A423" s="739"/>
      <c r="B423" s="740"/>
      <c r="C423" s="620"/>
      <c r="D423" s="622"/>
      <c r="E423" s="41" t="s">
        <v>15</v>
      </c>
      <c r="F423" s="42" t="s">
        <v>205</v>
      </c>
      <c r="G423" s="41" t="s">
        <v>206</v>
      </c>
      <c r="H423" s="42" t="s">
        <v>14</v>
      </c>
      <c r="I423" s="43" t="s">
        <v>15</v>
      </c>
      <c r="J423" s="44" t="s">
        <v>207</v>
      </c>
      <c r="K423" s="43" t="s">
        <v>17</v>
      </c>
      <c r="L423" s="44" t="s">
        <v>208</v>
      </c>
      <c r="M423" s="45" t="s">
        <v>19</v>
      </c>
      <c r="N423" s="46" t="s">
        <v>20</v>
      </c>
      <c r="O423" s="47" t="s">
        <v>209</v>
      </c>
      <c r="P423" s="48" t="s">
        <v>210</v>
      </c>
      <c r="Q423" s="47" t="s">
        <v>211</v>
      </c>
      <c r="R423" s="48" t="s">
        <v>212</v>
      </c>
      <c r="S423" s="49" t="s">
        <v>213</v>
      </c>
      <c r="T423" s="50" t="s">
        <v>214</v>
      </c>
      <c r="U423" s="51" t="s">
        <v>209</v>
      </c>
      <c r="V423" s="52" t="s">
        <v>215</v>
      </c>
      <c r="W423" s="53" t="s">
        <v>216</v>
      </c>
      <c r="X423" s="54" t="s">
        <v>211</v>
      </c>
      <c r="Y423" s="52" t="s">
        <v>217</v>
      </c>
      <c r="Z423" s="53" t="s">
        <v>218</v>
      </c>
      <c r="AA423" s="55" t="s">
        <v>219</v>
      </c>
      <c r="AB423" s="56" t="s">
        <v>220</v>
      </c>
      <c r="AC423" s="57" t="s">
        <v>209</v>
      </c>
      <c r="AD423" s="58" t="s">
        <v>210</v>
      </c>
      <c r="AE423" s="57" t="s">
        <v>211</v>
      </c>
      <c r="AF423" s="58" t="s">
        <v>212</v>
      </c>
      <c r="AG423" s="59" t="s">
        <v>221</v>
      </c>
      <c r="AH423" s="60" t="s">
        <v>222</v>
      </c>
      <c r="AI423" s="61" t="s">
        <v>223</v>
      </c>
      <c r="AJ423" s="62" t="s">
        <v>224</v>
      </c>
      <c r="AK423" s="63" t="s">
        <v>225</v>
      </c>
      <c r="AL423" s="64" t="s">
        <v>226</v>
      </c>
    </row>
    <row r="424" spans="1:38" ht="38.25" customHeight="1" thickBot="1" x14ac:dyDescent="0.3">
      <c r="A424" s="598" t="s">
        <v>227</v>
      </c>
      <c r="B424" s="675"/>
      <c r="C424" s="65" t="s">
        <v>228</v>
      </c>
      <c r="D424" s="575" t="s">
        <v>229</v>
      </c>
      <c r="E424" s="65" t="s">
        <v>230</v>
      </c>
      <c r="F424" s="66" t="s">
        <v>231</v>
      </c>
      <c r="G424" s="65" t="s">
        <v>232</v>
      </c>
      <c r="H424" s="66" t="s">
        <v>233</v>
      </c>
      <c r="I424" s="67" t="s">
        <v>234</v>
      </c>
      <c r="J424" s="66" t="s">
        <v>235</v>
      </c>
      <c r="K424" s="67" t="s">
        <v>236</v>
      </c>
      <c r="L424" s="66" t="s">
        <v>237</v>
      </c>
      <c r="M424" s="65" t="s">
        <v>238</v>
      </c>
      <c r="N424" s="66" t="s">
        <v>239</v>
      </c>
      <c r="O424" s="65" t="s">
        <v>240</v>
      </c>
      <c r="P424" s="66" t="s">
        <v>241</v>
      </c>
      <c r="Q424" s="65" t="s">
        <v>242</v>
      </c>
      <c r="R424" s="66" t="s">
        <v>243</v>
      </c>
      <c r="S424" s="65" t="s">
        <v>244</v>
      </c>
      <c r="T424" s="66" t="s">
        <v>245</v>
      </c>
      <c r="U424" s="65" t="s">
        <v>246</v>
      </c>
      <c r="V424" s="68" t="s">
        <v>247</v>
      </c>
      <c r="W424" s="66" t="s">
        <v>248</v>
      </c>
      <c r="X424" s="575" t="s">
        <v>249</v>
      </c>
      <c r="Y424" s="66" t="s">
        <v>250</v>
      </c>
      <c r="Z424" s="66" t="s">
        <v>251</v>
      </c>
      <c r="AA424" s="65" t="s">
        <v>252</v>
      </c>
      <c r="AB424" s="65" t="s">
        <v>253</v>
      </c>
      <c r="AC424" s="65" t="s">
        <v>254</v>
      </c>
      <c r="AD424" s="65" t="s">
        <v>255</v>
      </c>
      <c r="AE424" s="65" t="s">
        <v>256</v>
      </c>
      <c r="AF424" s="65" t="s">
        <v>257</v>
      </c>
      <c r="AG424" s="65" t="s">
        <v>258</v>
      </c>
      <c r="AH424" s="65" t="s">
        <v>259</v>
      </c>
      <c r="AI424" s="65" t="s">
        <v>260</v>
      </c>
      <c r="AJ424" s="575" t="s">
        <v>261</v>
      </c>
      <c r="AK424" s="65" t="s">
        <v>262</v>
      </c>
      <c r="AL424" s="576" t="s">
        <v>263</v>
      </c>
    </row>
    <row r="425" spans="1:38" ht="99" customHeight="1" x14ac:dyDescent="0.25">
      <c r="A425" s="69">
        <v>1</v>
      </c>
      <c r="B425" s="70" t="s">
        <v>264</v>
      </c>
      <c r="C425" s="676">
        <f>N438</f>
        <v>5302845.59</v>
      </c>
      <c r="D425" s="679">
        <f>C425-AH438</f>
        <v>970961.3200000003</v>
      </c>
      <c r="E425" s="71"/>
      <c r="F425" s="72"/>
      <c r="G425" s="71"/>
      <c r="H425" s="72"/>
      <c r="I425" s="73"/>
      <c r="J425" s="72"/>
      <c r="K425" s="73"/>
      <c r="L425" s="72"/>
      <c r="M425" s="71"/>
      <c r="N425" s="72"/>
      <c r="O425" s="71"/>
      <c r="P425" s="72"/>
      <c r="Q425" s="71"/>
      <c r="R425" s="72"/>
      <c r="S425" s="71"/>
      <c r="T425" s="72"/>
      <c r="U425" s="71"/>
      <c r="V425" s="74"/>
      <c r="W425" s="72"/>
      <c r="X425" s="71"/>
      <c r="Y425" s="74"/>
      <c r="Z425" s="72"/>
      <c r="AA425" s="71"/>
      <c r="AB425" s="72"/>
      <c r="AC425" s="71"/>
      <c r="AD425" s="72"/>
      <c r="AE425" s="71"/>
      <c r="AF425" s="72"/>
      <c r="AG425" s="71"/>
      <c r="AH425" s="72"/>
      <c r="AI425" s="75"/>
      <c r="AJ425" s="76"/>
      <c r="AK425" s="77"/>
      <c r="AL425" s="78"/>
    </row>
    <row r="426" spans="1:38" ht="87" customHeight="1" x14ac:dyDescent="0.25">
      <c r="A426" s="79">
        <v>2</v>
      </c>
      <c r="B426" s="80" t="s">
        <v>40</v>
      </c>
      <c r="C426" s="677"/>
      <c r="D426" s="680"/>
      <c r="E426" s="71"/>
      <c r="F426" s="72"/>
      <c r="G426" s="71"/>
      <c r="H426" s="72"/>
      <c r="I426" s="73"/>
      <c r="J426" s="72"/>
      <c r="K426" s="73"/>
      <c r="L426" s="72"/>
      <c r="M426" s="71"/>
      <c r="N426" s="72"/>
      <c r="O426" s="71"/>
      <c r="P426" s="72"/>
      <c r="Q426" s="71"/>
      <c r="R426" s="72"/>
      <c r="S426" s="71"/>
      <c r="T426" s="72"/>
      <c r="U426" s="71"/>
      <c r="V426" s="74"/>
      <c r="W426" s="72"/>
      <c r="X426" s="71"/>
      <c r="Y426" s="74"/>
      <c r="Z426" s="72"/>
      <c r="AA426" s="71"/>
      <c r="AB426" s="72"/>
      <c r="AC426" s="71"/>
      <c r="AD426" s="72"/>
      <c r="AE426" s="71"/>
      <c r="AF426" s="72"/>
      <c r="AG426" s="71"/>
      <c r="AH426" s="72"/>
      <c r="AI426" s="75"/>
      <c r="AJ426" s="76"/>
      <c r="AK426" s="77"/>
      <c r="AL426" s="78"/>
    </row>
    <row r="427" spans="1:38" ht="85.5" customHeight="1" x14ac:dyDescent="0.25">
      <c r="A427" s="79">
        <v>3</v>
      </c>
      <c r="B427" s="80" t="s">
        <v>135</v>
      </c>
      <c r="C427" s="677"/>
      <c r="D427" s="680"/>
      <c r="E427" s="81"/>
      <c r="F427" s="82"/>
      <c r="G427" s="83"/>
      <c r="H427" s="84"/>
      <c r="I427" s="364"/>
      <c r="J427" s="86"/>
      <c r="K427" s="364"/>
      <c r="L427" s="86"/>
      <c r="M427" s="87"/>
      <c r="N427" s="88"/>
      <c r="O427" s="89"/>
      <c r="P427" s="90"/>
      <c r="Q427" s="89"/>
      <c r="R427" s="90"/>
      <c r="S427" s="91"/>
      <c r="T427" s="92"/>
      <c r="U427" s="93"/>
      <c r="V427" s="94"/>
      <c r="W427" s="95"/>
      <c r="X427" s="96"/>
      <c r="Y427" s="94"/>
      <c r="Z427" s="95"/>
      <c r="AA427" s="97"/>
      <c r="AB427" s="98"/>
      <c r="AC427" s="99"/>
      <c r="AD427" s="100"/>
      <c r="AE427" s="99"/>
      <c r="AF427" s="100"/>
      <c r="AG427" s="101"/>
      <c r="AH427" s="102"/>
      <c r="AI427" s="103"/>
      <c r="AJ427" s="104"/>
      <c r="AK427" s="77"/>
      <c r="AL427" s="105"/>
    </row>
    <row r="428" spans="1:38" ht="101.25" customHeight="1" x14ac:dyDescent="0.25">
      <c r="A428" s="79">
        <v>4</v>
      </c>
      <c r="B428" s="80" t="s">
        <v>117</v>
      </c>
      <c r="C428" s="677"/>
      <c r="D428" s="680"/>
      <c r="E428" s="81">
        <v>7</v>
      </c>
      <c r="F428" s="82">
        <v>501581.68999999994</v>
      </c>
      <c r="G428" s="83">
        <v>0</v>
      </c>
      <c r="H428" s="84">
        <v>0</v>
      </c>
      <c r="I428" s="364">
        <v>3</v>
      </c>
      <c r="J428" s="86">
        <v>198736.25</v>
      </c>
      <c r="K428" s="364">
        <v>0</v>
      </c>
      <c r="L428" s="86">
        <v>0</v>
      </c>
      <c r="M428" s="87">
        <f>SUM(I428,K428)</f>
        <v>3</v>
      </c>
      <c r="N428" s="88">
        <f>SUM(J428,L428)</f>
        <v>198736.25</v>
      </c>
      <c r="O428" s="89">
        <v>0</v>
      </c>
      <c r="P428" s="90">
        <v>0</v>
      </c>
      <c r="Q428" s="89">
        <v>0</v>
      </c>
      <c r="R428" s="90">
        <v>0</v>
      </c>
      <c r="S428" s="91">
        <f>SUM(O428,Q428)</f>
        <v>0</v>
      </c>
      <c r="T428" s="92">
        <f>SUM(P428,R428)</f>
        <v>0</v>
      </c>
      <c r="U428" s="93">
        <v>0</v>
      </c>
      <c r="V428" s="94">
        <v>0</v>
      </c>
      <c r="W428" s="95">
        <v>0</v>
      </c>
      <c r="X428" s="96">
        <v>0</v>
      </c>
      <c r="Y428" s="94">
        <v>0</v>
      </c>
      <c r="Z428" s="95">
        <v>0</v>
      </c>
      <c r="AA428" s="97">
        <f>SUM(U428,X428)</f>
        <v>0</v>
      </c>
      <c r="AB428" s="98">
        <f>SUM(W428,Z428)</f>
        <v>0</v>
      </c>
      <c r="AC428" s="99">
        <v>3</v>
      </c>
      <c r="AD428" s="100">
        <v>182489.55</v>
      </c>
      <c r="AE428" s="99">
        <v>0</v>
      </c>
      <c r="AF428" s="100">
        <v>0</v>
      </c>
      <c r="AG428" s="101">
        <f>SUM(AC428,AE428)</f>
        <v>3</v>
      </c>
      <c r="AH428" s="102">
        <f>SUM(AD428,AF428,AB428)</f>
        <v>182489.55</v>
      </c>
      <c r="AI428" s="103">
        <f>IFERROR(AD428/(C425-AH432),0)</f>
        <v>4.4266005276727506E-2</v>
      </c>
      <c r="AJ428" s="104">
        <f>IFERROR(AF428/(C425-AH432),0)</f>
        <v>0</v>
      </c>
      <c r="AK428" s="77"/>
      <c r="AL428" s="105">
        <f>IFERROR(AH428/C425,0)</f>
        <v>3.4413513820605132E-2</v>
      </c>
    </row>
    <row r="429" spans="1:38" ht="138" customHeight="1" x14ac:dyDescent="0.25">
      <c r="A429" s="79">
        <v>5</v>
      </c>
      <c r="B429" s="80" t="s">
        <v>42</v>
      </c>
      <c r="C429" s="677"/>
      <c r="D429" s="680"/>
      <c r="E429" s="71"/>
      <c r="F429" s="72"/>
      <c r="G429" s="71"/>
      <c r="H429" s="72"/>
      <c r="I429" s="367"/>
      <c r="J429" s="72"/>
      <c r="K429" s="73"/>
      <c r="L429" s="72"/>
      <c r="M429" s="71"/>
      <c r="N429" s="72"/>
      <c r="O429" s="71"/>
      <c r="P429" s="72"/>
      <c r="Q429" s="71"/>
      <c r="R429" s="72"/>
      <c r="S429" s="71"/>
      <c r="T429" s="72"/>
      <c r="U429" s="71"/>
      <c r="V429" s="74"/>
      <c r="W429" s="72"/>
      <c r="X429" s="71"/>
      <c r="Y429" s="74"/>
      <c r="Z429" s="72"/>
      <c r="AA429" s="71"/>
      <c r="AB429" s="72"/>
      <c r="AC429" s="71"/>
      <c r="AD429" s="72"/>
      <c r="AE429" s="71"/>
      <c r="AF429" s="72"/>
      <c r="AG429" s="71"/>
      <c r="AH429" s="72"/>
      <c r="AI429" s="75"/>
      <c r="AJ429" s="76"/>
      <c r="AK429" s="77"/>
      <c r="AL429" s="78"/>
    </row>
    <row r="430" spans="1:38" ht="116.25" customHeight="1" x14ac:dyDescent="0.25">
      <c r="A430" s="79">
        <v>6</v>
      </c>
      <c r="B430" s="80" t="s">
        <v>119</v>
      </c>
      <c r="C430" s="677"/>
      <c r="D430" s="680"/>
      <c r="E430" s="81">
        <v>34</v>
      </c>
      <c r="F430" s="82">
        <v>763151.65</v>
      </c>
      <c r="G430" s="83">
        <v>0</v>
      </c>
      <c r="H430" s="84">
        <v>0</v>
      </c>
      <c r="I430" s="364">
        <v>13</v>
      </c>
      <c r="J430" s="86">
        <v>268914.83999999997</v>
      </c>
      <c r="K430" s="364">
        <v>0</v>
      </c>
      <c r="L430" s="86">
        <v>0</v>
      </c>
      <c r="M430" s="87">
        <f>SUM(I430,K430)</f>
        <v>13</v>
      </c>
      <c r="N430" s="88">
        <f>SUM(J430,L430)</f>
        <v>268914.83999999997</v>
      </c>
      <c r="O430" s="89">
        <v>0</v>
      </c>
      <c r="P430" s="90">
        <v>0</v>
      </c>
      <c r="Q430" s="89">
        <v>0</v>
      </c>
      <c r="R430" s="90">
        <v>0</v>
      </c>
      <c r="S430" s="91">
        <f>SUM(O430,Q430)</f>
        <v>0</v>
      </c>
      <c r="T430" s="92">
        <f>SUM(P430,R430)</f>
        <v>0</v>
      </c>
      <c r="U430" s="93">
        <v>0</v>
      </c>
      <c r="V430" s="94">
        <v>0</v>
      </c>
      <c r="W430" s="95">
        <v>0</v>
      </c>
      <c r="X430" s="96">
        <v>0</v>
      </c>
      <c r="Y430" s="94">
        <v>0</v>
      </c>
      <c r="Z430" s="95">
        <v>0</v>
      </c>
      <c r="AA430" s="97">
        <f>SUM(U430,X430)</f>
        <v>0</v>
      </c>
      <c r="AB430" s="98">
        <f>SUM(W430,Z430)</f>
        <v>0</v>
      </c>
      <c r="AC430" s="99">
        <v>13</v>
      </c>
      <c r="AD430" s="100">
        <v>168186.43</v>
      </c>
      <c r="AE430" s="99">
        <v>0</v>
      </c>
      <c r="AF430" s="100">
        <v>0</v>
      </c>
      <c r="AG430" s="101">
        <f>SUM(AC430,AE430)</f>
        <v>13</v>
      </c>
      <c r="AH430" s="102">
        <f>SUM(AD430,AF430,AB430)</f>
        <v>168186.43</v>
      </c>
      <c r="AI430" s="103">
        <f>IFERROR(AD430/(C425-AH432),0)</f>
        <v>4.0796535461093318E-2</v>
      </c>
      <c r="AJ430" s="104">
        <f>IFERROR(AF430/(C425-AH432),0)</f>
        <v>0</v>
      </c>
      <c r="AK430" s="77"/>
      <c r="AL430" s="105">
        <f>IFERROR(AH430/C425,0)</f>
        <v>3.1716260099513852E-2</v>
      </c>
    </row>
    <row r="431" spans="1:38" ht="65.25" customHeight="1" x14ac:dyDescent="0.25">
      <c r="A431" s="79">
        <v>7</v>
      </c>
      <c r="B431" s="80" t="s">
        <v>193</v>
      </c>
      <c r="C431" s="677"/>
      <c r="D431" s="680"/>
      <c r="E431" s="112"/>
      <c r="F431" s="113"/>
      <c r="G431" s="114"/>
      <c r="H431" s="72"/>
      <c r="I431" s="367"/>
      <c r="J431" s="72"/>
      <c r="K431" s="73"/>
      <c r="L431" s="72"/>
      <c r="M431" s="73"/>
      <c r="N431" s="72"/>
      <c r="O431" s="114"/>
      <c r="P431" s="72"/>
      <c r="Q431" s="114"/>
      <c r="R431" s="72"/>
      <c r="S431" s="73"/>
      <c r="T431" s="115"/>
      <c r="U431" s="114"/>
      <c r="V431" s="74"/>
      <c r="W431" s="72"/>
      <c r="X431" s="73"/>
      <c r="Y431" s="74"/>
      <c r="Z431" s="72"/>
      <c r="AA431" s="73"/>
      <c r="AB431" s="115"/>
      <c r="AC431" s="114"/>
      <c r="AD431" s="72"/>
      <c r="AE431" s="114"/>
      <c r="AF431" s="72"/>
      <c r="AG431" s="71"/>
      <c r="AH431" s="72"/>
      <c r="AI431" s="75"/>
      <c r="AJ431" s="76"/>
      <c r="AK431" s="77"/>
      <c r="AL431" s="78"/>
    </row>
    <row r="432" spans="1:38" ht="59.25" customHeight="1" x14ac:dyDescent="0.25">
      <c r="A432" s="79">
        <v>8</v>
      </c>
      <c r="B432" s="80" t="s">
        <v>265</v>
      </c>
      <c r="C432" s="677"/>
      <c r="D432" s="680"/>
      <c r="E432" s="118"/>
      <c r="F432" s="119"/>
      <c r="G432" s="307">
        <v>33</v>
      </c>
      <c r="H432" s="308">
        <v>1932852.84</v>
      </c>
      <c r="I432" s="367"/>
      <c r="J432" s="72"/>
      <c r="K432" s="364">
        <v>33</v>
      </c>
      <c r="L432" s="86">
        <v>1932852.84</v>
      </c>
      <c r="M432" s="122">
        <f t="shared" ref="M432:N437" si="92">SUM(I432,K432)</f>
        <v>33</v>
      </c>
      <c r="N432" s="123">
        <f t="shared" si="92"/>
        <v>1932852.84</v>
      </c>
      <c r="O432" s="124"/>
      <c r="P432" s="125"/>
      <c r="Q432" s="126">
        <v>0</v>
      </c>
      <c r="R432" s="127">
        <v>0</v>
      </c>
      <c r="S432" s="128">
        <f t="shared" ref="S432:T437" si="93">SUM(O432,Q432)</f>
        <v>0</v>
      </c>
      <c r="T432" s="129">
        <f t="shared" si="93"/>
        <v>0</v>
      </c>
      <c r="U432" s="114"/>
      <c r="V432" s="74"/>
      <c r="W432" s="72"/>
      <c r="X432" s="96">
        <v>0</v>
      </c>
      <c r="Y432" s="319">
        <v>0</v>
      </c>
      <c r="Z432" s="95">
        <v>0</v>
      </c>
      <c r="AA432" s="130">
        <f t="shared" ref="AA432:AA437" si="94">SUM(U432,X432)</f>
        <v>0</v>
      </c>
      <c r="AB432" s="131">
        <f t="shared" ref="AB432:AB437" si="95">SUM(W432,Z432)</f>
        <v>0</v>
      </c>
      <c r="AC432" s="114"/>
      <c r="AD432" s="72"/>
      <c r="AE432" s="110">
        <v>29</v>
      </c>
      <c r="AF432" s="111">
        <v>1180279.1000000001</v>
      </c>
      <c r="AG432" s="101">
        <f t="shared" ref="AG432:AG437" si="96">SUM(AC432,AE432)</f>
        <v>29</v>
      </c>
      <c r="AH432" s="102">
        <f t="shared" ref="AH432:AH437" si="97">SUM(AD432,AF432,AB432)</f>
        <v>1180279.1000000001</v>
      </c>
      <c r="AI432" s="132"/>
      <c r="AJ432" s="133"/>
      <c r="AK432" s="134">
        <f>IFERROR(AH432/C425,0)</f>
        <v>0.22257466863182793</v>
      </c>
      <c r="AL432" s="105">
        <f>IFERROR(AH432/C425,0)</f>
        <v>0.22257466863182793</v>
      </c>
    </row>
    <row r="433" spans="1:38" ht="60" customHeight="1" x14ac:dyDescent="0.25">
      <c r="A433" s="79">
        <v>9</v>
      </c>
      <c r="B433" s="80" t="s">
        <v>120</v>
      </c>
      <c r="C433" s="677"/>
      <c r="D433" s="680"/>
      <c r="E433" s="81">
        <v>2</v>
      </c>
      <c r="F433" s="82">
        <v>26947.119999999999</v>
      </c>
      <c r="G433" s="83">
        <v>1</v>
      </c>
      <c r="H433" s="84">
        <v>20000</v>
      </c>
      <c r="I433" s="368">
        <v>0</v>
      </c>
      <c r="J433" s="86">
        <v>0</v>
      </c>
      <c r="K433" s="364">
        <v>1</v>
      </c>
      <c r="L433" s="86">
        <v>20000</v>
      </c>
      <c r="M433" s="87">
        <f t="shared" si="92"/>
        <v>1</v>
      </c>
      <c r="N433" s="88">
        <f t="shared" si="92"/>
        <v>20000</v>
      </c>
      <c r="O433" s="89">
        <v>0</v>
      </c>
      <c r="P433" s="90">
        <v>0</v>
      </c>
      <c r="Q433" s="89">
        <v>0</v>
      </c>
      <c r="R433" s="90">
        <v>0</v>
      </c>
      <c r="S433" s="91">
        <f t="shared" si="93"/>
        <v>0</v>
      </c>
      <c r="T433" s="92">
        <f t="shared" si="93"/>
        <v>0</v>
      </c>
      <c r="U433" s="93">
        <v>0</v>
      </c>
      <c r="V433" s="94">
        <v>0</v>
      </c>
      <c r="W433" s="95">
        <v>0</v>
      </c>
      <c r="X433" s="96">
        <v>0</v>
      </c>
      <c r="Y433" s="319">
        <v>0</v>
      </c>
      <c r="Z433" s="95">
        <v>0</v>
      </c>
      <c r="AA433" s="97">
        <f t="shared" si="94"/>
        <v>0</v>
      </c>
      <c r="AB433" s="98">
        <f t="shared" si="95"/>
        <v>0</v>
      </c>
      <c r="AC433" s="99">
        <v>0</v>
      </c>
      <c r="AD433" s="100">
        <v>0</v>
      </c>
      <c r="AE433" s="99">
        <v>1</v>
      </c>
      <c r="AF433" s="100">
        <v>16840</v>
      </c>
      <c r="AG433" s="101">
        <f t="shared" si="96"/>
        <v>1</v>
      </c>
      <c r="AH433" s="102">
        <f t="shared" si="97"/>
        <v>16840</v>
      </c>
      <c r="AI433" s="103">
        <f>IFERROR(AD433/(C425-AH432),0)</f>
        <v>0</v>
      </c>
      <c r="AJ433" s="104">
        <f>IFERROR(AF433/(C425-AH432),0)</f>
        <v>4.0848340568547144E-3</v>
      </c>
      <c r="AK433" s="77"/>
      <c r="AL433" s="105">
        <f>IFERROR(AH433/C425,0)</f>
        <v>3.1756534702342709E-3</v>
      </c>
    </row>
    <row r="434" spans="1:38" ht="73.5" customHeight="1" x14ac:dyDescent="0.25">
      <c r="A434" s="79">
        <v>10</v>
      </c>
      <c r="B434" s="80" t="s">
        <v>121</v>
      </c>
      <c r="C434" s="677"/>
      <c r="D434" s="680"/>
      <c r="E434" s="307">
        <v>13</v>
      </c>
      <c r="F434" s="308">
        <v>225656.71</v>
      </c>
      <c r="G434" s="309">
        <v>16</v>
      </c>
      <c r="H434" s="310">
        <v>654075.26</v>
      </c>
      <c r="I434" s="369">
        <v>4</v>
      </c>
      <c r="J434" s="313">
        <v>87511.41</v>
      </c>
      <c r="K434" s="369">
        <v>16</v>
      </c>
      <c r="L434" s="313">
        <v>564274.67999999993</v>
      </c>
      <c r="M434" s="314">
        <f t="shared" si="92"/>
        <v>20</v>
      </c>
      <c r="N434" s="315">
        <f t="shared" si="92"/>
        <v>651786.09</v>
      </c>
      <c r="O434" s="316">
        <v>0</v>
      </c>
      <c r="P434" s="317">
        <v>0</v>
      </c>
      <c r="Q434" s="316">
        <v>0</v>
      </c>
      <c r="R434" s="317">
        <v>0</v>
      </c>
      <c r="S434" s="329">
        <f t="shared" si="93"/>
        <v>0</v>
      </c>
      <c r="T434" s="370">
        <f t="shared" si="93"/>
        <v>0</v>
      </c>
      <c r="U434" s="330">
        <v>0</v>
      </c>
      <c r="V434" s="319">
        <v>0</v>
      </c>
      <c r="W434" s="320">
        <v>0</v>
      </c>
      <c r="X434" s="321">
        <v>0</v>
      </c>
      <c r="Y434" s="319">
        <v>0</v>
      </c>
      <c r="Z434" s="320">
        <v>0</v>
      </c>
      <c r="AA434" s="322">
        <f t="shared" si="94"/>
        <v>0</v>
      </c>
      <c r="AB434" s="323">
        <f t="shared" si="95"/>
        <v>0</v>
      </c>
      <c r="AC434" s="135">
        <v>4</v>
      </c>
      <c r="AD434" s="136">
        <v>77664.210000000006</v>
      </c>
      <c r="AE434" s="135">
        <v>16</v>
      </c>
      <c r="AF434" s="136">
        <v>557844.31000000006</v>
      </c>
      <c r="AG434" s="324">
        <f t="shared" si="96"/>
        <v>20</v>
      </c>
      <c r="AH434" s="325">
        <f t="shared" si="97"/>
        <v>635508.52</v>
      </c>
      <c r="AI434" s="103">
        <f>IFERROR(AD434/(C425-AH432),0)</f>
        <v>1.8838801069282454E-2</v>
      </c>
      <c r="AJ434" s="104">
        <f>IFERROR(AF434/(C425-AH432),0)</f>
        <v>0.13531481210870661</v>
      </c>
      <c r="AK434" s="77"/>
      <c r="AL434" s="105">
        <f>IFERROR(AH434/C425,0)</f>
        <v>0.11984292380649915</v>
      </c>
    </row>
    <row r="435" spans="1:38" ht="120" customHeight="1" x14ac:dyDescent="0.25">
      <c r="A435" s="79">
        <v>11</v>
      </c>
      <c r="B435" s="80" t="s">
        <v>122</v>
      </c>
      <c r="C435" s="677"/>
      <c r="D435" s="680"/>
      <c r="E435" s="307">
        <v>40</v>
      </c>
      <c r="F435" s="308">
        <v>1582871.6400000001</v>
      </c>
      <c r="G435" s="309">
        <v>5</v>
      </c>
      <c r="H435" s="310">
        <v>120000</v>
      </c>
      <c r="I435" s="369">
        <v>9</v>
      </c>
      <c r="J435" s="313">
        <v>194070.26</v>
      </c>
      <c r="K435" s="369">
        <v>5</v>
      </c>
      <c r="L435" s="313">
        <v>115794.95999999999</v>
      </c>
      <c r="M435" s="314">
        <f t="shared" si="92"/>
        <v>14</v>
      </c>
      <c r="N435" s="315">
        <f t="shared" si="92"/>
        <v>309865.21999999997</v>
      </c>
      <c r="O435" s="316">
        <v>0</v>
      </c>
      <c r="P435" s="317">
        <v>0</v>
      </c>
      <c r="Q435" s="316">
        <v>0</v>
      </c>
      <c r="R435" s="317">
        <v>0</v>
      </c>
      <c r="S435" s="329">
        <f t="shared" si="93"/>
        <v>0</v>
      </c>
      <c r="T435" s="370">
        <f t="shared" si="93"/>
        <v>0</v>
      </c>
      <c r="U435" s="330">
        <v>0</v>
      </c>
      <c r="V435" s="319">
        <v>0</v>
      </c>
      <c r="W435" s="320">
        <v>0</v>
      </c>
      <c r="X435" s="321">
        <v>0</v>
      </c>
      <c r="Y435" s="319">
        <v>0</v>
      </c>
      <c r="Z435" s="320">
        <v>0</v>
      </c>
      <c r="AA435" s="322">
        <f t="shared" si="94"/>
        <v>0</v>
      </c>
      <c r="AB435" s="323">
        <f t="shared" si="95"/>
        <v>0</v>
      </c>
      <c r="AC435" s="110">
        <v>9</v>
      </c>
      <c r="AD435" s="111">
        <v>183067.16</v>
      </c>
      <c r="AE435" s="110">
        <v>5</v>
      </c>
      <c r="AF435" s="111">
        <v>104336.45999999999</v>
      </c>
      <c r="AG435" s="324">
        <f t="shared" si="96"/>
        <v>14</v>
      </c>
      <c r="AH435" s="325">
        <f t="shared" si="97"/>
        <v>287403.62</v>
      </c>
      <c r="AI435" s="103">
        <f>IFERROR(AD435/(C425-AH432),0)</f>
        <v>4.4406114599742939E-2</v>
      </c>
      <c r="AJ435" s="104">
        <f>IFERROR(AF435/(C425-AH432),0)</f>
        <v>2.5308617884777888E-2</v>
      </c>
      <c r="AK435" s="77"/>
      <c r="AL435" s="105">
        <f>IFERROR(AH435/C425,0)</f>
        <v>5.4197999003022072E-2</v>
      </c>
    </row>
    <row r="436" spans="1:38" ht="63.75" customHeight="1" x14ac:dyDescent="0.25">
      <c r="A436" s="79">
        <v>12</v>
      </c>
      <c r="B436" s="80" t="s">
        <v>123</v>
      </c>
      <c r="C436" s="677"/>
      <c r="D436" s="680"/>
      <c r="E436" s="307">
        <v>15</v>
      </c>
      <c r="F436" s="308">
        <v>245280.97</v>
      </c>
      <c r="G436" s="309">
        <v>9</v>
      </c>
      <c r="H436" s="310">
        <v>520000</v>
      </c>
      <c r="I436" s="369">
        <v>7</v>
      </c>
      <c r="J436" s="313">
        <v>86349.94</v>
      </c>
      <c r="K436" s="369">
        <v>9</v>
      </c>
      <c r="L436" s="313">
        <v>396563.61</v>
      </c>
      <c r="M436" s="314">
        <f t="shared" si="92"/>
        <v>16</v>
      </c>
      <c r="N436" s="315">
        <f t="shared" si="92"/>
        <v>482913.55</v>
      </c>
      <c r="O436" s="316">
        <v>0</v>
      </c>
      <c r="P436" s="317">
        <v>0</v>
      </c>
      <c r="Q436" s="316">
        <v>0</v>
      </c>
      <c r="R436" s="317">
        <v>0</v>
      </c>
      <c r="S436" s="329">
        <f t="shared" si="93"/>
        <v>0</v>
      </c>
      <c r="T436" s="370">
        <f t="shared" si="93"/>
        <v>0</v>
      </c>
      <c r="U436" s="330">
        <v>0</v>
      </c>
      <c r="V436" s="319">
        <v>0</v>
      </c>
      <c r="W436" s="320">
        <v>0</v>
      </c>
      <c r="X436" s="321">
        <v>0</v>
      </c>
      <c r="Y436" s="319">
        <v>0</v>
      </c>
      <c r="Z436" s="320">
        <v>0</v>
      </c>
      <c r="AA436" s="322">
        <f t="shared" si="94"/>
        <v>0</v>
      </c>
      <c r="AB436" s="323">
        <f t="shared" si="95"/>
        <v>0</v>
      </c>
      <c r="AC436" s="110">
        <v>7</v>
      </c>
      <c r="AD436" s="111">
        <v>82849.03</v>
      </c>
      <c r="AE436" s="110">
        <v>9</v>
      </c>
      <c r="AF436" s="111">
        <v>382865.14</v>
      </c>
      <c r="AG436" s="324">
        <f t="shared" si="96"/>
        <v>16</v>
      </c>
      <c r="AH436" s="325">
        <f t="shared" si="97"/>
        <v>465714.17000000004</v>
      </c>
      <c r="AI436" s="103">
        <f>IFERROR(AD436/(C425-AH432),0)</f>
        <v>2.0096469080841922E-2</v>
      </c>
      <c r="AJ436" s="104">
        <f>IFERROR(AF436/(C425-AH432),0)</f>
        <v>9.2870579753827093E-2</v>
      </c>
      <c r="AK436" s="77"/>
      <c r="AL436" s="105">
        <f>IFERROR(AH436/C425,0)</f>
        <v>8.7823445373977044E-2</v>
      </c>
    </row>
    <row r="437" spans="1:38" ht="62.25" customHeight="1" thickBot="1" x14ac:dyDescent="0.3">
      <c r="A437" s="138">
        <v>13</v>
      </c>
      <c r="B437" s="139" t="s">
        <v>124</v>
      </c>
      <c r="C437" s="678"/>
      <c r="D437" s="681"/>
      <c r="E437" s="371">
        <v>54</v>
      </c>
      <c r="F437" s="372">
        <v>2594607.4399999995</v>
      </c>
      <c r="G437" s="373">
        <v>15</v>
      </c>
      <c r="H437" s="374">
        <v>539400.47</v>
      </c>
      <c r="I437" s="375">
        <v>28</v>
      </c>
      <c r="J437" s="376">
        <v>912558.33</v>
      </c>
      <c r="K437" s="375">
        <v>15</v>
      </c>
      <c r="L437" s="376">
        <v>525218.47</v>
      </c>
      <c r="M437" s="377">
        <f t="shared" si="92"/>
        <v>43</v>
      </c>
      <c r="N437" s="378">
        <f t="shared" si="92"/>
        <v>1437776.7999999998</v>
      </c>
      <c r="O437" s="379">
        <v>0</v>
      </c>
      <c r="P437" s="380">
        <v>0</v>
      </c>
      <c r="Q437" s="379">
        <v>0</v>
      </c>
      <c r="R437" s="380">
        <v>0</v>
      </c>
      <c r="S437" s="381">
        <f t="shared" si="93"/>
        <v>0</v>
      </c>
      <c r="T437" s="382">
        <f t="shared" si="93"/>
        <v>0</v>
      </c>
      <c r="U437" s="383">
        <v>0</v>
      </c>
      <c r="V437" s="384">
        <v>0</v>
      </c>
      <c r="W437" s="385">
        <v>0</v>
      </c>
      <c r="X437" s="386">
        <v>0</v>
      </c>
      <c r="Y437" s="384">
        <v>0</v>
      </c>
      <c r="Z437" s="385">
        <v>0</v>
      </c>
      <c r="AA437" s="387">
        <f t="shared" si="94"/>
        <v>0</v>
      </c>
      <c r="AB437" s="388">
        <f t="shared" si="95"/>
        <v>0</v>
      </c>
      <c r="AC437" s="389">
        <v>28</v>
      </c>
      <c r="AD437" s="390">
        <v>906970.89999999991</v>
      </c>
      <c r="AE437" s="389">
        <v>15</v>
      </c>
      <c r="AF437" s="390">
        <v>488491.98</v>
      </c>
      <c r="AG437" s="391">
        <f t="shared" si="96"/>
        <v>43</v>
      </c>
      <c r="AH437" s="392">
        <f t="shared" si="97"/>
        <v>1395462.88</v>
      </c>
      <c r="AI437" s="162">
        <f>IFERROR(AD437/(C425-AH432),0)</f>
        <v>0.22000152143088902</v>
      </c>
      <c r="AJ437" s="163">
        <f>IFERROR(AF437/(C425-AH432),0)</f>
        <v>0.11849220168672162</v>
      </c>
      <c r="AK437" s="164"/>
      <c r="AL437" s="165">
        <f>IFERROR(AH437/C425,0)</f>
        <v>0.26315359486075474</v>
      </c>
    </row>
    <row r="438" spans="1:38" ht="29.25" customHeight="1" thickBot="1" x14ac:dyDescent="0.3">
      <c r="A438" s="682" t="s">
        <v>266</v>
      </c>
      <c r="B438" s="683"/>
      <c r="C438" s="166">
        <f>C425</f>
        <v>5302845.59</v>
      </c>
      <c r="D438" s="166">
        <f>D425</f>
        <v>970961.3200000003</v>
      </c>
      <c r="E438" s="167">
        <f t="shared" ref="E438:L438" si="98">SUM(E425:E437)</f>
        <v>165</v>
      </c>
      <c r="F438" s="168">
        <f t="shared" si="98"/>
        <v>5940097.2199999997</v>
      </c>
      <c r="G438" s="167">
        <f t="shared" si="98"/>
        <v>79</v>
      </c>
      <c r="H438" s="168">
        <f t="shared" si="98"/>
        <v>3786328.5700000003</v>
      </c>
      <c r="I438" s="169">
        <f t="shared" si="98"/>
        <v>64</v>
      </c>
      <c r="J438" s="170">
        <f t="shared" si="98"/>
        <v>1748141.0299999998</v>
      </c>
      <c r="K438" s="169">
        <f t="shared" si="98"/>
        <v>79</v>
      </c>
      <c r="L438" s="170">
        <f t="shared" si="98"/>
        <v>3554704.5599999996</v>
      </c>
      <c r="M438" s="169">
        <f>SUM(M425:M437)</f>
        <v>143</v>
      </c>
      <c r="N438" s="170">
        <f>SUM(N425:N437)</f>
        <v>5302845.59</v>
      </c>
      <c r="O438" s="171">
        <f>SUM(O425:O437)</f>
        <v>0</v>
      </c>
      <c r="P438" s="168">
        <f>SUM(P425:P437)</f>
        <v>0</v>
      </c>
      <c r="Q438" s="172">
        <f t="shared" ref="Q438:AJ438" si="99">SUM(Q425:Q437)</f>
        <v>0</v>
      </c>
      <c r="R438" s="168">
        <f t="shared" si="99"/>
        <v>0</v>
      </c>
      <c r="S438" s="173">
        <f t="shared" si="99"/>
        <v>0</v>
      </c>
      <c r="T438" s="168">
        <f t="shared" si="99"/>
        <v>0</v>
      </c>
      <c r="U438" s="172">
        <f t="shared" si="99"/>
        <v>0</v>
      </c>
      <c r="V438" s="168">
        <f t="shared" si="99"/>
        <v>0</v>
      </c>
      <c r="W438" s="168">
        <f t="shared" si="99"/>
        <v>0</v>
      </c>
      <c r="X438" s="173">
        <f t="shared" si="99"/>
        <v>0</v>
      </c>
      <c r="Y438" s="168">
        <f t="shared" si="99"/>
        <v>0</v>
      </c>
      <c r="Z438" s="168">
        <f t="shared" si="99"/>
        <v>0</v>
      </c>
      <c r="AA438" s="173">
        <f t="shared" si="99"/>
        <v>0</v>
      </c>
      <c r="AB438" s="168">
        <f t="shared" si="99"/>
        <v>0</v>
      </c>
      <c r="AC438" s="172">
        <f t="shared" si="99"/>
        <v>64</v>
      </c>
      <c r="AD438" s="168">
        <f t="shared" si="99"/>
        <v>1601227.2799999998</v>
      </c>
      <c r="AE438" s="172">
        <f t="shared" si="99"/>
        <v>75</v>
      </c>
      <c r="AF438" s="168">
        <f t="shared" si="99"/>
        <v>2730656.99</v>
      </c>
      <c r="AG438" s="173">
        <f t="shared" si="99"/>
        <v>139</v>
      </c>
      <c r="AH438" s="168">
        <f t="shared" si="99"/>
        <v>4331884.2699999996</v>
      </c>
      <c r="AI438" s="174">
        <f t="shared" si="99"/>
        <v>0.38840544691857715</v>
      </c>
      <c r="AJ438" s="174">
        <f t="shared" si="99"/>
        <v>0.37607104549088788</v>
      </c>
      <c r="AK438" s="175">
        <f>AK432</f>
        <v>0.22257466863182793</v>
      </c>
      <c r="AL438" s="176">
        <f>AH438/C425</f>
        <v>0.81689805906643409</v>
      </c>
    </row>
    <row r="439" spans="1:38" ht="21.75" thickBot="1" x14ac:dyDescent="0.4">
      <c r="AF439" s="177" t="s">
        <v>267</v>
      </c>
      <c r="AG439" s="178">
        <v>4.1475999999999997</v>
      </c>
      <c r="AH439" s="179">
        <f>AH438/AG439</f>
        <v>1044431.5435432539</v>
      </c>
    </row>
    <row r="440" spans="1:38" ht="15.75" thickTop="1" x14ac:dyDescent="0.25">
      <c r="A440" s="604" t="s">
        <v>344</v>
      </c>
      <c r="B440" s="684"/>
      <c r="C440" s="684"/>
      <c r="D440" s="684"/>
      <c r="E440" s="684"/>
      <c r="F440" s="684"/>
      <c r="G440" s="684"/>
      <c r="H440" s="684"/>
      <c r="I440" s="684"/>
      <c r="J440" s="684"/>
      <c r="K440" s="685"/>
      <c r="L440" s="684"/>
      <c r="M440" s="684"/>
      <c r="N440" s="684"/>
      <c r="O440" s="684"/>
      <c r="P440" s="684"/>
      <c r="Q440" s="686"/>
    </row>
    <row r="441" spans="1:38" ht="18.75" x14ac:dyDescent="0.3">
      <c r="A441" s="687"/>
      <c r="B441" s="688"/>
      <c r="C441" s="688"/>
      <c r="D441" s="688"/>
      <c r="E441" s="688"/>
      <c r="F441" s="688"/>
      <c r="G441" s="688"/>
      <c r="H441" s="688"/>
      <c r="I441" s="688"/>
      <c r="J441" s="688"/>
      <c r="K441" s="689"/>
      <c r="L441" s="688"/>
      <c r="M441" s="688"/>
      <c r="N441" s="688"/>
      <c r="O441" s="688"/>
      <c r="P441" s="688"/>
      <c r="Q441" s="690"/>
      <c r="AF441" s="180"/>
    </row>
    <row r="442" spans="1:38" ht="15.75" x14ac:dyDescent="0.25">
      <c r="A442" s="687"/>
      <c r="B442" s="688"/>
      <c r="C442" s="688"/>
      <c r="D442" s="688"/>
      <c r="E442" s="688"/>
      <c r="F442" s="688"/>
      <c r="G442" s="688"/>
      <c r="H442" s="688"/>
      <c r="I442" s="688"/>
      <c r="J442" s="688"/>
      <c r="K442" s="689"/>
      <c r="L442" s="688"/>
      <c r="M442" s="688"/>
      <c r="N442" s="688"/>
      <c r="O442" s="688"/>
      <c r="P442" s="688"/>
      <c r="Q442" s="690"/>
      <c r="AE442" s="181" t="s">
        <v>269</v>
      </c>
      <c r="AF442" s="182"/>
    </row>
    <row r="443" spans="1:38" ht="15.75" x14ac:dyDescent="0.25">
      <c r="A443" s="687"/>
      <c r="B443" s="688"/>
      <c r="C443" s="688"/>
      <c r="D443" s="688"/>
      <c r="E443" s="688"/>
      <c r="F443" s="688"/>
      <c r="G443" s="688"/>
      <c r="H443" s="688"/>
      <c r="I443" s="688"/>
      <c r="J443" s="688"/>
      <c r="K443" s="689"/>
      <c r="L443" s="688"/>
      <c r="M443" s="688"/>
      <c r="N443" s="688"/>
      <c r="O443" s="688"/>
      <c r="P443" s="688"/>
      <c r="Q443" s="690"/>
      <c r="AE443" s="181" t="s">
        <v>270</v>
      </c>
      <c r="AF443" s="183">
        <f>(AF438-AF432)+(Z438-Z432)</f>
        <v>1550377.8900000001</v>
      </c>
    </row>
    <row r="444" spans="1:38" ht="15.75" x14ac:dyDescent="0.25">
      <c r="A444" s="687"/>
      <c r="B444" s="688"/>
      <c r="C444" s="688"/>
      <c r="D444" s="688"/>
      <c r="E444" s="688"/>
      <c r="F444" s="688"/>
      <c r="G444" s="688"/>
      <c r="H444" s="688"/>
      <c r="I444" s="688"/>
      <c r="J444" s="688"/>
      <c r="K444" s="689"/>
      <c r="L444" s="688"/>
      <c r="M444" s="688"/>
      <c r="N444" s="688"/>
      <c r="O444" s="688"/>
      <c r="P444" s="688"/>
      <c r="Q444" s="690"/>
      <c r="AE444" s="181" t="s">
        <v>271</v>
      </c>
      <c r="AF444" s="183">
        <f>AD438+W438</f>
        <v>1601227.2799999998</v>
      </c>
    </row>
    <row r="445" spans="1:38" ht="15.75" x14ac:dyDescent="0.25">
      <c r="A445" s="687"/>
      <c r="B445" s="688"/>
      <c r="C445" s="688"/>
      <c r="D445" s="688"/>
      <c r="E445" s="688"/>
      <c r="F445" s="688"/>
      <c r="G445" s="688"/>
      <c r="H445" s="688"/>
      <c r="I445" s="688"/>
      <c r="J445" s="688"/>
      <c r="K445" s="689"/>
      <c r="L445" s="688"/>
      <c r="M445" s="688"/>
      <c r="N445" s="688"/>
      <c r="O445" s="688"/>
      <c r="P445" s="688"/>
      <c r="Q445" s="690"/>
      <c r="AE445" s="181" t="s">
        <v>272</v>
      </c>
      <c r="AF445" s="183">
        <f>AF432+Z432</f>
        <v>1180279.1000000001</v>
      </c>
    </row>
    <row r="446" spans="1:38" ht="15.75" x14ac:dyDescent="0.25">
      <c r="A446" s="687"/>
      <c r="B446" s="688"/>
      <c r="C446" s="688"/>
      <c r="D446" s="688"/>
      <c r="E446" s="688"/>
      <c r="F446" s="688"/>
      <c r="G446" s="688"/>
      <c r="H446" s="688"/>
      <c r="I446" s="688"/>
      <c r="J446" s="688"/>
      <c r="K446" s="689"/>
      <c r="L446" s="688"/>
      <c r="M446" s="688"/>
      <c r="N446" s="688"/>
      <c r="O446" s="688"/>
      <c r="P446" s="688"/>
      <c r="Q446" s="690"/>
      <c r="AE446" s="181" t="s">
        <v>2</v>
      </c>
      <c r="AF446" s="184">
        <f>SUM(AF443:AF445)</f>
        <v>4331884.2699999996</v>
      </c>
    </row>
    <row r="447" spans="1:38" x14ac:dyDescent="0.25">
      <c r="A447" s="687"/>
      <c r="B447" s="688"/>
      <c r="C447" s="688"/>
      <c r="D447" s="688"/>
      <c r="E447" s="688"/>
      <c r="F447" s="688"/>
      <c r="G447" s="688"/>
      <c r="H447" s="688"/>
      <c r="I447" s="688"/>
      <c r="J447" s="688"/>
      <c r="K447" s="689"/>
      <c r="L447" s="688"/>
      <c r="M447" s="688"/>
      <c r="N447" s="688"/>
      <c r="O447" s="688"/>
      <c r="P447" s="688"/>
      <c r="Q447" s="690"/>
    </row>
    <row r="448" spans="1:38" ht="15.75" thickBot="1" x14ac:dyDescent="0.3">
      <c r="A448" s="691"/>
      <c r="B448" s="692"/>
      <c r="C448" s="692"/>
      <c r="D448" s="692"/>
      <c r="E448" s="692"/>
      <c r="F448" s="692"/>
      <c r="G448" s="692"/>
      <c r="H448" s="692"/>
      <c r="I448" s="692"/>
      <c r="J448" s="692"/>
      <c r="K448" s="693"/>
      <c r="L448" s="692"/>
      <c r="M448" s="692"/>
      <c r="N448" s="692"/>
      <c r="O448" s="692"/>
      <c r="P448" s="692"/>
      <c r="Q448" s="694"/>
    </row>
    <row r="449" spans="1:38" ht="15.75" thickTop="1" x14ac:dyDescent="0.25"/>
    <row r="451" spans="1:38" ht="15.75" thickBot="1" x14ac:dyDescent="0.3"/>
    <row r="452" spans="1:38" ht="27" thickBot="1" x14ac:dyDescent="0.3">
      <c r="A452" s="695" t="s">
        <v>330</v>
      </c>
      <c r="B452" s="696"/>
      <c r="C452" s="696"/>
      <c r="D452" s="696"/>
      <c r="E452" s="696"/>
      <c r="F452" s="696"/>
      <c r="G452" s="696"/>
      <c r="H452" s="696"/>
      <c r="I452" s="696"/>
      <c r="J452" s="696"/>
      <c r="K452" s="697"/>
      <c r="L452" s="696"/>
      <c r="M452" s="696"/>
      <c r="N452" s="696"/>
      <c r="O452" s="696"/>
      <c r="P452" s="696"/>
      <c r="Q452" s="696"/>
      <c r="R452" s="696"/>
      <c r="S452" s="696"/>
      <c r="T452" s="696"/>
      <c r="U452" s="696"/>
      <c r="V452" s="696"/>
      <c r="W452" s="696"/>
      <c r="X452" s="696"/>
      <c r="Y452" s="696"/>
      <c r="Z452" s="696"/>
      <c r="AA452" s="696"/>
      <c r="AB452" s="696"/>
      <c r="AC452" s="696"/>
      <c r="AD452" s="696"/>
      <c r="AE452" s="696"/>
      <c r="AF452" s="696"/>
      <c r="AG452" s="696"/>
      <c r="AH452" s="696"/>
      <c r="AI452" s="696"/>
      <c r="AJ452" s="696"/>
      <c r="AK452" s="698"/>
      <c r="AL452" s="185"/>
    </row>
    <row r="453" spans="1:38" ht="21" customHeight="1" x14ac:dyDescent="0.25">
      <c r="A453" s="699" t="s">
        <v>273</v>
      </c>
      <c r="B453" s="700"/>
      <c r="C453" s="706" t="s">
        <v>197</v>
      </c>
      <c r="D453" s="707"/>
      <c r="E453" s="710" t="s">
        <v>274</v>
      </c>
      <c r="F453" s="711"/>
      <c r="G453" s="711"/>
      <c r="H453" s="711"/>
      <c r="I453" s="711"/>
      <c r="J453" s="711"/>
      <c r="K453" s="712"/>
      <c r="L453" s="711"/>
      <c r="M453" s="711"/>
      <c r="N453" s="711"/>
      <c r="O453" s="613" t="s">
        <v>199</v>
      </c>
      <c r="P453" s="614"/>
      <c r="Q453" s="614"/>
      <c r="R453" s="614"/>
      <c r="S453" s="614"/>
      <c r="T453" s="614"/>
      <c r="U453" s="614"/>
      <c r="V453" s="614"/>
      <c r="W453" s="614"/>
      <c r="X453" s="614"/>
      <c r="Y453" s="614"/>
      <c r="Z453" s="614"/>
      <c r="AA453" s="614"/>
      <c r="AB453" s="614"/>
      <c r="AC453" s="614"/>
      <c r="AD453" s="614"/>
      <c r="AE453" s="614"/>
      <c r="AF453" s="614"/>
      <c r="AG453" s="614"/>
      <c r="AH453" s="614"/>
      <c r="AI453" s="614"/>
      <c r="AJ453" s="614"/>
      <c r="AK453" s="615"/>
      <c r="AL453" s="186"/>
    </row>
    <row r="454" spans="1:38" ht="36" customHeight="1" thickBot="1" x14ac:dyDescent="0.3">
      <c r="A454" s="701"/>
      <c r="B454" s="702"/>
      <c r="C454" s="708"/>
      <c r="D454" s="709"/>
      <c r="E454" s="713"/>
      <c r="F454" s="714"/>
      <c r="G454" s="714"/>
      <c r="H454" s="714"/>
      <c r="I454" s="714"/>
      <c r="J454" s="714"/>
      <c r="K454" s="715"/>
      <c r="L454" s="714"/>
      <c r="M454" s="714"/>
      <c r="N454" s="714"/>
      <c r="O454" s="716"/>
      <c r="P454" s="717"/>
      <c r="Q454" s="717"/>
      <c r="R454" s="717"/>
      <c r="S454" s="717"/>
      <c r="T454" s="717"/>
      <c r="U454" s="717"/>
      <c r="V454" s="717"/>
      <c r="W454" s="717"/>
      <c r="X454" s="717"/>
      <c r="Y454" s="717"/>
      <c r="Z454" s="717"/>
      <c r="AA454" s="717"/>
      <c r="AB454" s="717"/>
      <c r="AC454" s="717"/>
      <c r="AD454" s="717"/>
      <c r="AE454" s="717"/>
      <c r="AF454" s="717"/>
      <c r="AG454" s="717"/>
      <c r="AH454" s="717"/>
      <c r="AI454" s="717"/>
      <c r="AJ454" s="717"/>
      <c r="AK454" s="718"/>
      <c r="AL454" s="186"/>
    </row>
    <row r="455" spans="1:38" s="180" customFormat="1" ht="84" customHeight="1" thickBot="1" x14ac:dyDescent="0.35">
      <c r="A455" s="701"/>
      <c r="B455" s="703"/>
      <c r="C455" s="719" t="s">
        <v>200</v>
      </c>
      <c r="D455" s="721" t="s">
        <v>201</v>
      </c>
      <c r="E455" s="723" t="s">
        <v>0</v>
      </c>
      <c r="F455" s="724"/>
      <c r="G455" s="724"/>
      <c r="H455" s="725"/>
      <c r="I455" s="726" t="s">
        <v>1</v>
      </c>
      <c r="J455" s="727"/>
      <c r="K455" s="728"/>
      <c r="L455" s="729"/>
      <c r="M455" s="578" t="s">
        <v>2</v>
      </c>
      <c r="N455" s="579"/>
      <c r="O455" s="580" t="s">
        <v>202</v>
      </c>
      <c r="P455" s="581"/>
      <c r="Q455" s="581"/>
      <c r="R455" s="582"/>
      <c r="S455" s="583" t="s">
        <v>2</v>
      </c>
      <c r="T455" s="584"/>
      <c r="U455" s="585" t="s">
        <v>203</v>
      </c>
      <c r="V455" s="586"/>
      <c r="W455" s="586"/>
      <c r="X455" s="586"/>
      <c r="Y455" s="586"/>
      <c r="Z455" s="587"/>
      <c r="AA455" s="588" t="s">
        <v>2</v>
      </c>
      <c r="AB455" s="589"/>
      <c r="AC455" s="590" t="s">
        <v>5</v>
      </c>
      <c r="AD455" s="591"/>
      <c r="AE455" s="591"/>
      <c r="AF455" s="592"/>
      <c r="AG455" s="593" t="s">
        <v>2</v>
      </c>
      <c r="AH455" s="594"/>
      <c r="AI455" s="595" t="s">
        <v>204</v>
      </c>
      <c r="AJ455" s="596"/>
      <c r="AK455" s="597"/>
      <c r="AL455" s="187"/>
    </row>
    <row r="456" spans="1:38" ht="113.25" thickBot="1" x14ac:dyDescent="0.3">
      <c r="A456" s="704"/>
      <c r="B456" s="705"/>
      <c r="C456" s="720"/>
      <c r="D456" s="722"/>
      <c r="E456" s="41" t="s">
        <v>15</v>
      </c>
      <c r="F456" s="42" t="s">
        <v>205</v>
      </c>
      <c r="G456" s="41" t="s">
        <v>206</v>
      </c>
      <c r="H456" s="42" t="s">
        <v>14</v>
      </c>
      <c r="I456" s="43" t="s">
        <v>15</v>
      </c>
      <c r="J456" s="44" t="s">
        <v>207</v>
      </c>
      <c r="K456" s="43" t="s">
        <v>17</v>
      </c>
      <c r="L456" s="44" t="s">
        <v>208</v>
      </c>
      <c r="M456" s="45" t="s">
        <v>19</v>
      </c>
      <c r="N456" s="46" t="s">
        <v>20</v>
      </c>
      <c r="O456" s="47" t="s">
        <v>209</v>
      </c>
      <c r="P456" s="48" t="s">
        <v>210</v>
      </c>
      <c r="Q456" s="47" t="s">
        <v>211</v>
      </c>
      <c r="R456" s="48" t="s">
        <v>212</v>
      </c>
      <c r="S456" s="49" t="s">
        <v>213</v>
      </c>
      <c r="T456" s="50" t="s">
        <v>214</v>
      </c>
      <c r="U456" s="51" t="s">
        <v>209</v>
      </c>
      <c r="V456" s="52" t="s">
        <v>215</v>
      </c>
      <c r="W456" s="53" t="s">
        <v>216</v>
      </c>
      <c r="X456" s="54" t="s">
        <v>211</v>
      </c>
      <c r="Y456" s="52" t="s">
        <v>217</v>
      </c>
      <c r="Z456" s="53" t="s">
        <v>218</v>
      </c>
      <c r="AA456" s="55" t="s">
        <v>219</v>
      </c>
      <c r="AB456" s="56" t="s">
        <v>220</v>
      </c>
      <c r="AC456" s="57" t="s">
        <v>209</v>
      </c>
      <c r="AD456" s="58" t="s">
        <v>210</v>
      </c>
      <c r="AE456" s="57" t="s">
        <v>211</v>
      </c>
      <c r="AF456" s="58" t="s">
        <v>212</v>
      </c>
      <c r="AG456" s="59" t="s">
        <v>221</v>
      </c>
      <c r="AH456" s="60" t="s">
        <v>222</v>
      </c>
      <c r="AI456" s="61" t="s">
        <v>223</v>
      </c>
      <c r="AJ456" s="63" t="s">
        <v>224</v>
      </c>
      <c r="AK456" s="188" t="s">
        <v>275</v>
      </c>
      <c r="AL456" s="189"/>
    </row>
    <row r="457" spans="1:38" ht="15.75" thickBot="1" x14ac:dyDescent="0.3">
      <c r="A457" s="598" t="s">
        <v>227</v>
      </c>
      <c r="B457" s="599"/>
      <c r="C457" s="190" t="s">
        <v>228</v>
      </c>
      <c r="D457" s="191" t="s">
        <v>229</v>
      </c>
      <c r="E457" s="192" t="s">
        <v>230</v>
      </c>
      <c r="F457" s="193" t="s">
        <v>231</v>
      </c>
      <c r="G457" s="192" t="s">
        <v>232</v>
      </c>
      <c r="H457" s="193" t="s">
        <v>233</v>
      </c>
      <c r="I457" s="194" t="s">
        <v>234</v>
      </c>
      <c r="J457" s="193" t="s">
        <v>235</v>
      </c>
      <c r="K457" s="194" t="s">
        <v>236</v>
      </c>
      <c r="L457" s="193" t="s">
        <v>237</v>
      </c>
      <c r="M457" s="194" t="s">
        <v>238</v>
      </c>
      <c r="N457" s="193" t="s">
        <v>239</v>
      </c>
      <c r="O457" s="192" t="s">
        <v>240</v>
      </c>
      <c r="P457" s="193" t="s">
        <v>241</v>
      </c>
      <c r="Q457" s="192" t="s">
        <v>242</v>
      </c>
      <c r="R457" s="193" t="s">
        <v>243</v>
      </c>
      <c r="S457" s="194" t="s">
        <v>244</v>
      </c>
      <c r="T457" s="193" t="s">
        <v>245</v>
      </c>
      <c r="U457" s="192" t="s">
        <v>246</v>
      </c>
      <c r="V457" s="195" t="s">
        <v>247</v>
      </c>
      <c r="W457" s="196" t="s">
        <v>248</v>
      </c>
      <c r="X457" s="197" t="s">
        <v>249</v>
      </c>
      <c r="Y457" s="198" t="s">
        <v>250</v>
      </c>
      <c r="Z457" s="193" t="s">
        <v>251</v>
      </c>
      <c r="AA457" s="194" t="s">
        <v>252</v>
      </c>
      <c r="AB457" s="199" t="s">
        <v>253</v>
      </c>
      <c r="AC457" s="192" t="s">
        <v>254</v>
      </c>
      <c r="AD457" s="199" t="s">
        <v>255</v>
      </c>
      <c r="AE457" s="192" t="s">
        <v>256</v>
      </c>
      <c r="AF457" s="199" t="s">
        <v>257</v>
      </c>
      <c r="AG457" s="194" t="s">
        <v>258</v>
      </c>
      <c r="AH457" s="199" t="s">
        <v>259</v>
      </c>
      <c r="AI457" s="190" t="s">
        <v>260</v>
      </c>
      <c r="AJ457" s="199" t="s">
        <v>261</v>
      </c>
      <c r="AK457" s="200" t="s">
        <v>262</v>
      </c>
      <c r="AL457" s="201"/>
    </row>
    <row r="458" spans="1:38" ht="37.5" x14ac:dyDescent="0.25">
      <c r="A458" s="202">
        <v>1</v>
      </c>
      <c r="B458" s="203" t="s">
        <v>276</v>
      </c>
      <c r="C458" s="748">
        <f>N472</f>
        <v>5302845.59</v>
      </c>
      <c r="D458" s="749">
        <f>C458-AH472</f>
        <v>970961.3200000003</v>
      </c>
      <c r="E458" s="307">
        <v>11</v>
      </c>
      <c r="F458" s="308">
        <v>267471.38</v>
      </c>
      <c r="G458" s="309">
        <v>19</v>
      </c>
      <c r="H458" s="310">
        <v>633495.47</v>
      </c>
      <c r="I458" s="311">
        <v>8</v>
      </c>
      <c r="J458" s="313">
        <v>203155.65</v>
      </c>
      <c r="K458" s="311">
        <v>19</v>
      </c>
      <c r="L458" s="313">
        <v>633495.47</v>
      </c>
      <c r="M458" s="314">
        <f t="shared" ref="M458:N463" si="100">SUM(I458,K458)</f>
        <v>27</v>
      </c>
      <c r="N458" s="315">
        <f t="shared" si="100"/>
        <v>836651.12</v>
      </c>
      <c r="O458" s="316">
        <v>0</v>
      </c>
      <c r="P458" s="317">
        <v>0</v>
      </c>
      <c r="Q458" s="316">
        <v>0</v>
      </c>
      <c r="R458" s="317">
        <v>0</v>
      </c>
      <c r="S458" s="329">
        <f t="shared" ref="S458:T463" si="101">SUM(O458,Q458)</f>
        <v>0</v>
      </c>
      <c r="T458" s="370">
        <f t="shared" si="101"/>
        <v>0</v>
      </c>
      <c r="U458" s="330">
        <v>0</v>
      </c>
      <c r="V458" s="319">
        <v>0</v>
      </c>
      <c r="W458" s="320">
        <v>0</v>
      </c>
      <c r="X458" s="321">
        <v>0</v>
      </c>
      <c r="Y458" s="319">
        <v>0</v>
      </c>
      <c r="Z458" s="320">
        <v>0</v>
      </c>
      <c r="AA458" s="322">
        <f t="shared" ref="AA458:AA463" si="102">SUM(U458,X458)</f>
        <v>0</v>
      </c>
      <c r="AB458" s="323">
        <f t="shared" ref="AB458:AB463" si="103">SUM(W458,Z458)</f>
        <v>0</v>
      </c>
      <c r="AC458" s="110">
        <v>8</v>
      </c>
      <c r="AD458" s="111">
        <v>197251.22</v>
      </c>
      <c r="AE458" s="110">
        <v>17</v>
      </c>
      <c r="AF458" s="111">
        <v>560431.77</v>
      </c>
      <c r="AG458" s="324">
        <f t="shared" ref="AG458:AG463" si="104">SUM(AC458,AE458)</f>
        <v>25</v>
      </c>
      <c r="AH458" s="325">
        <f t="shared" ref="AH458:AH463" si="105">SUM(AD458,AF458,AB458)</f>
        <v>757682.99</v>
      </c>
      <c r="AI458" s="103">
        <f>IFERROR(AD458/C458,0)</f>
        <v>3.7197239982241309E-2</v>
      </c>
      <c r="AJ458" s="134">
        <f>IFERROR(AF458/C458,0)</f>
        <v>0.10568510066686668</v>
      </c>
      <c r="AK458" s="222">
        <f>IFERROR(AH458/C458,0)</f>
        <v>0.14288234064910799</v>
      </c>
      <c r="AL458" s="223"/>
    </row>
    <row r="459" spans="1:38" ht="75" x14ac:dyDescent="0.25">
      <c r="A459" s="224">
        <v>2</v>
      </c>
      <c r="B459" s="203" t="s">
        <v>277</v>
      </c>
      <c r="C459" s="748"/>
      <c r="D459" s="749"/>
      <c r="E459" s="307">
        <v>50</v>
      </c>
      <c r="F459" s="308">
        <v>1408266.66</v>
      </c>
      <c r="G459" s="309">
        <v>23</v>
      </c>
      <c r="H459" s="310">
        <v>706000</v>
      </c>
      <c r="I459" s="311">
        <v>23</v>
      </c>
      <c r="J459" s="313">
        <v>465336.8</v>
      </c>
      <c r="K459" s="311">
        <v>25</v>
      </c>
      <c r="L459" s="313">
        <v>637812.38</v>
      </c>
      <c r="M459" s="314">
        <f t="shared" si="100"/>
        <v>48</v>
      </c>
      <c r="N459" s="315">
        <f t="shared" si="100"/>
        <v>1103149.18</v>
      </c>
      <c r="O459" s="316">
        <v>0</v>
      </c>
      <c r="P459" s="317">
        <v>0</v>
      </c>
      <c r="Q459" s="316">
        <v>0</v>
      </c>
      <c r="R459" s="317">
        <v>0</v>
      </c>
      <c r="S459" s="329">
        <f t="shared" si="101"/>
        <v>0</v>
      </c>
      <c r="T459" s="370">
        <f t="shared" si="101"/>
        <v>0</v>
      </c>
      <c r="U459" s="330">
        <v>0</v>
      </c>
      <c r="V459" s="319">
        <v>0</v>
      </c>
      <c r="W459" s="320">
        <v>0</v>
      </c>
      <c r="X459" s="321">
        <v>0</v>
      </c>
      <c r="Y459" s="319">
        <v>0</v>
      </c>
      <c r="Z459" s="320">
        <v>0</v>
      </c>
      <c r="AA459" s="322">
        <f t="shared" si="102"/>
        <v>0</v>
      </c>
      <c r="AB459" s="323">
        <f t="shared" si="103"/>
        <v>0</v>
      </c>
      <c r="AC459" s="110">
        <v>23</v>
      </c>
      <c r="AD459" s="111">
        <v>354895.88</v>
      </c>
      <c r="AE459" s="110">
        <v>25</v>
      </c>
      <c r="AF459" s="111">
        <v>618542.67000000004</v>
      </c>
      <c r="AG459" s="324">
        <f t="shared" si="104"/>
        <v>48</v>
      </c>
      <c r="AH459" s="325">
        <f t="shared" si="105"/>
        <v>973438.55</v>
      </c>
      <c r="AI459" s="103">
        <f>IFERROR(AD459/C458,0)</f>
        <v>6.6925554209848304E-2</v>
      </c>
      <c r="AJ459" s="134">
        <f>IFERROR(AF459/C458,0)</f>
        <v>0.1166435377953368</v>
      </c>
      <c r="AK459" s="222">
        <f>IFERROR(AH459/C458,0)</f>
        <v>0.18356909200518509</v>
      </c>
      <c r="AL459" s="223"/>
    </row>
    <row r="460" spans="1:38" ht="37.5" x14ac:dyDescent="0.25">
      <c r="A460" s="224">
        <v>3</v>
      </c>
      <c r="B460" s="203" t="s">
        <v>278</v>
      </c>
      <c r="C460" s="748"/>
      <c r="D460" s="749"/>
      <c r="E460" s="307">
        <v>18</v>
      </c>
      <c r="F460" s="308">
        <v>342517.23</v>
      </c>
      <c r="G460" s="309">
        <v>4</v>
      </c>
      <c r="H460" s="310">
        <v>210000</v>
      </c>
      <c r="I460" s="311">
        <v>6</v>
      </c>
      <c r="J460" s="313">
        <v>79346.679999999993</v>
      </c>
      <c r="K460" s="311">
        <v>4</v>
      </c>
      <c r="L460" s="313">
        <v>185644</v>
      </c>
      <c r="M460" s="314">
        <f t="shared" si="100"/>
        <v>10</v>
      </c>
      <c r="N460" s="315">
        <f t="shared" si="100"/>
        <v>264990.68</v>
      </c>
      <c r="O460" s="316">
        <v>0</v>
      </c>
      <c r="P460" s="317">
        <v>0</v>
      </c>
      <c r="Q460" s="316">
        <v>0</v>
      </c>
      <c r="R460" s="317">
        <v>0</v>
      </c>
      <c r="S460" s="329">
        <f t="shared" si="101"/>
        <v>0</v>
      </c>
      <c r="T460" s="370">
        <f t="shared" si="101"/>
        <v>0</v>
      </c>
      <c r="U460" s="330">
        <v>0</v>
      </c>
      <c r="V460" s="319">
        <v>0</v>
      </c>
      <c r="W460" s="320">
        <v>0</v>
      </c>
      <c r="X460" s="321">
        <v>0</v>
      </c>
      <c r="Y460" s="319">
        <v>0</v>
      </c>
      <c r="Z460" s="320">
        <v>0</v>
      </c>
      <c r="AA460" s="322">
        <f t="shared" si="102"/>
        <v>0</v>
      </c>
      <c r="AB460" s="323">
        <f t="shared" si="103"/>
        <v>0</v>
      </c>
      <c r="AC460" s="110">
        <v>6</v>
      </c>
      <c r="AD460" s="111">
        <v>78897.100000000006</v>
      </c>
      <c r="AE460" s="110">
        <v>3</v>
      </c>
      <c r="AF460" s="111">
        <v>73963.399999999994</v>
      </c>
      <c r="AG460" s="324">
        <f t="shared" si="104"/>
        <v>9</v>
      </c>
      <c r="AH460" s="325">
        <f t="shared" si="105"/>
        <v>152860.5</v>
      </c>
      <c r="AI460" s="103">
        <f>IFERROR(AD460/C458,0)</f>
        <v>1.4878257090642538E-2</v>
      </c>
      <c r="AJ460" s="134">
        <f>IFERROR(AF460/C458,0)</f>
        <v>1.3947869826622652E-2</v>
      </c>
      <c r="AK460" s="222">
        <f>IFERROR(AH460/C458,0)</f>
        <v>2.8826126917265188E-2</v>
      </c>
      <c r="AL460" s="223"/>
    </row>
    <row r="461" spans="1:38" ht="37.5" x14ac:dyDescent="0.25">
      <c r="A461" s="224">
        <v>4</v>
      </c>
      <c r="B461" s="203" t="s">
        <v>279</v>
      </c>
      <c r="C461" s="748"/>
      <c r="D461" s="749"/>
      <c r="E461" s="307">
        <v>68</v>
      </c>
      <c r="F461" s="308">
        <v>2811029.04</v>
      </c>
      <c r="G461" s="309">
        <v>10</v>
      </c>
      <c r="H461" s="310">
        <v>335000</v>
      </c>
      <c r="I461" s="311">
        <v>22</v>
      </c>
      <c r="J461" s="313">
        <v>594215.87</v>
      </c>
      <c r="K461" s="311">
        <v>8</v>
      </c>
      <c r="L461" s="313">
        <v>275476</v>
      </c>
      <c r="M461" s="314">
        <f t="shared" si="100"/>
        <v>30</v>
      </c>
      <c r="N461" s="315">
        <f t="shared" si="100"/>
        <v>869691.87</v>
      </c>
      <c r="O461" s="316">
        <v>0</v>
      </c>
      <c r="P461" s="317">
        <v>0</v>
      </c>
      <c r="Q461" s="316">
        <v>0</v>
      </c>
      <c r="R461" s="317">
        <v>0</v>
      </c>
      <c r="S461" s="329">
        <f t="shared" si="101"/>
        <v>0</v>
      </c>
      <c r="T461" s="370">
        <f t="shared" si="101"/>
        <v>0</v>
      </c>
      <c r="U461" s="330">
        <v>0</v>
      </c>
      <c r="V461" s="319">
        <v>0</v>
      </c>
      <c r="W461" s="320">
        <v>0</v>
      </c>
      <c r="X461" s="321">
        <v>0</v>
      </c>
      <c r="Y461" s="319">
        <v>0</v>
      </c>
      <c r="Z461" s="320">
        <v>0</v>
      </c>
      <c r="AA461" s="322">
        <f t="shared" si="102"/>
        <v>0</v>
      </c>
      <c r="AB461" s="323">
        <f t="shared" si="103"/>
        <v>0</v>
      </c>
      <c r="AC461" s="110">
        <v>22</v>
      </c>
      <c r="AD461" s="111">
        <v>579906.61</v>
      </c>
      <c r="AE461" s="110">
        <v>8</v>
      </c>
      <c r="AF461" s="111">
        <v>225910.55</v>
      </c>
      <c r="AG461" s="324">
        <f t="shared" si="104"/>
        <v>30</v>
      </c>
      <c r="AH461" s="325">
        <f t="shared" si="105"/>
        <v>805817.15999999992</v>
      </c>
      <c r="AI461" s="103">
        <f>IFERROR(AD461/C458,0)</f>
        <v>0.10935762698683445</v>
      </c>
      <c r="AJ461" s="134">
        <f>IFERROR(AF461/C458,0)</f>
        <v>4.2601759030286984E-2</v>
      </c>
      <c r="AK461" s="222">
        <f>IFERROR(AH461/C458,0)</f>
        <v>0.15195938601712142</v>
      </c>
      <c r="AL461" s="223"/>
    </row>
    <row r="462" spans="1:38" ht="37.5" x14ac:dyDescent="0.25">
      <c r="A462" s="224">
        <v>5</v>
      </c>
      <c r="B462" s="203" t="s">
        <v>280</v>
      </c>
      <c r="C462" s="748"/>
      <c r="D462" s="749"/>
      <c r="E462" s="307">
        <v>7</v>
      </c>
      <c r="F462" s="308">
        <v>248506.43</v>
      </c>
      <c r="G462" s="309">
        <v>0</v>
      </c>
      <c r="H462" s="310">
        <v>0</v>
      </c>
      <c r="I462" s="311">
        <v>1</v>
      </c>
      <c r="J462" s="313">
        <v>7501.03</v>
      </c>
      <c r="K462" s="311">
        <v>0</v>
      </c>
      <c r="L462" s="313">
        <v>0</v>
      </c>
      <c r="M462" s="314">
        <f t="shared" si="100"/>
        <v>1</v>
      </c>
      <c r="N462" s="315">
        <f t="shared" si="100"/>
        <v>7501.03</v>
      </c>
      <c r="O462" s="316">
        <v>0</v>
      </c>
      <c r="P462" s="393">
        <v>0</v>
      </c>
      <c r="Q462" s="316">
        <v>0</v>
      </c>
      <c r="R462" s="317">
        <v>0</v>
      </c>
      <c r="S462" s="329">
        <f t="shared" si="101"/>
        <v>0</v>
      </c>
      <c r="T462" s="370">
        <f t="shared" si="101"/>
        <v>0</v>
      </c>
      <c r="U462" s="330">
        <v>0</v>
      </c>
      <c r="V462" s="319">
        <v>0</v>
      </c>
      <c r="W462" s="320">
        <v>0</v>
      </c>
      <c r="X462" s="321">
        <v>0</v>
      </c>
      <c r="Y462" s="319">
        <v>0</v>
      </c>
      <c r="Z462" s="320">
        <v>0</v>
      </c>
      <c r="AA462" s="322">
        <f t="shared" si="102"/>
        <v>0</v>
      </c>
      <c r="AB462" s="323">
        <f t="shared" si="103"/>
        <v>0</v>
      </c>
      <c r="AC462" s="110">
        <v>1</v>
      </c>
      <c r="AD462" s="111">
        <v>6026.92</v>
      </c>
      <c r="AE462" s="110">
        <v>0</v>
      </c>
      <c r="AF462" s="111">
        <v>0</v>
      </c>
      <c r="AG462" s="324">
        <f t="shared" si="104"/>
        <v>1</v>
      </c>
      <c r="AH462" s="325">
        <f t="shared" si="105"/>
        <v>6026.92</v>
      </c>
      <c r="AI462" s="103">
        <f>IFERROR(AD462/C458,0)</f>
        <v>1.1365445019491883E-3</v>
      </c>
      <c r="AJ462" s="134">
        <f>IFERROR(AF462/C458,0)</f>
        <v>0</v>
      </c>
      <c r="AK462" s="222">
        <f>IFERROR(AH462/C458,0)</f>
        <v>1.1365445019491883E-3</v>
      </c>
      <c r="AL462" s="223"/>
    </row>
    <row r="463" spans="1:38" ht="37.5" x14ac:dyDescent="0.25">
      <c r="A463" s="224">
        <v>6</v>
      </c>
      <c r="B463" s="203" t="s">
        <v>281</v>
      </c>
      <c r="C463" s="748"/>
      <c r="D463" s="749"/>
      <c r="E463" s="81">
        <v>6</v>
      </c>
      <c r="F463" s="82">
        <v>387165.98</v>
      </c>
      <c r="G463" s="83">
        <v>5</v>
      </c>
      <c r="H463" s="84">
        <v>306000</v>
      </c>
      <c r="I463" s="339">
        <v>2</v>
      </c>
      <c r="J463" s="86">
        <v>104000</v>
      </c>
      <c r="K463" s="339">
        <v>5</v>
      </c>
      <c r="L463" s="340">
        <v>228611.67</v>
      </c>
      <c r="M463" s="87">
        <f t="shared" si="100"/>
        <v>7</v>
      </c>
      <c r="N463" s="88">
        <f t="shared" si="100"/>
        <v>332611.67000000004</v>
      </c>
      <c r="O463" s="89">
        <v>0</v>
      </c>
      <c r="P463" s="342">
        <v>0</v>
      </c>
      <c r="Q463" s="89">
        <v>0</v>
      </c>
      <c r="R463" s="90">
        <v>0</v>
      </c>
      <c r="S463" s="91">
        <f t="shared" si="101"/>
        <v>0</v>
      </c>
      <c r="T463" s="92">
        <f t="shared" si="101"/>
        <v>0</v>
      </c>
      <c r="U463" s="93">
        <v>0</v>
      </c>
      <c r="V463" s="94">
        <v>0</v>
      </c>
      <c r="W463" s="95">
        <v>0</v>
      </c>
      <c r="X463" s="96">
        <v>0</v>
      </c>
      <c r="Y463" s="94">
        <v>0</v>
      </c>
      <c r="Z463" s="95">
        <v>0</v>
      </c>
      <c r="AA463" s="97">
        <f t="shared" si="102"/>
        <v>0</v>
      </c>
      <c r="AB463" s="98">
        <f t="shared" si="103"/>
        <v>0</v>
      </c>
      <c r="AC463" s="99">
        <v>2</v>
      </c>
      <c r="AD463" s="100">
        <v>89664.55</v>
      </c>
      <c r="AE463" s="99">
        <v>5</v>
      </c>
      <c r="AF463" s="100">
        <v>211139.5</v>
      </c>
      <c r="AG463" s="101">
        <f t="shared" si="104"/>
        <v>7</v>
      </c>
      <c r="AH463" s="102">
        <f t="shared" si="105"/>
        <v>300804.05</v>
      </c>
      <c r="AI463" s="103">
        <f>IFERROR(AD463/C458,0)</f>
        <v>1.6908761244922466E-2</v>
      </c>
      <c r="AJ463" s="134">
        <f>IFERROR(AF463/C458,0)</f>
        <v>3.9816264007038533E-2</v>
      </c>
      <c r="AK463" s="222">
        <f>IFERROR(AH463/C458,0)</f>
        <v>5.6725025251960992E-2</v>
      </c>
      <c r="AL463" s="223"/>
    </row>
    <row r="464" spans="1:38" ht="37.5" x14ac:dyDescent="0.3">
      <c r="A464" s="306">
        <v>7</v>
      </c>
      <c r="B464" s="225" t="s">
        <v>282</v>
      </c>
      <c r="C464" s="748"/>
      <c r="D464" s="749"/>
      <c r="E464" s="81"/>
      <c r="F464" s="82"/>
      <c r="G464" s="83"/>
      <c r="H464" s="84"/>
      <c r="I464" s="339"/>
      <c r="J464" s="86"/>
      <c r="K464" s="339"/>
      <c r="L464" s="340"/>
      <c r="M464" s="87"/>
      <c r="N464" s="88"/>
      <c r="O464" s="89"/>
      <c r="P464" s="342"/>
      <c r="Q464" s="89"/>
      <c r="R464" s="90"/>
      <c r="S464" s="91"/>
      <c r="T464" s="92"/>
      <c r="U464" s="93"/>
      <c r="V464" s="94"/>
      <c r="W464" s="95"/>
      <c r="X464" s="96"/>
      <c r="Y464" s="94"/>
      <c r="Z464" s="95"/>
      <c r="AA464" s="97"/>
      <c r="AB464" s="98"/>
      <c r="AC464" s="99"/>
      <c r="AD464" s="100"/>
      <c r="AE464" s="99"/>
      <c r="AF464" s="100"/>
      <c r="AG464" s="101"/>
      <c r="AH464" s="102"/>
      <c r="AI464" s="103"/>
      <c r="AJ464" s="134"/>
      <c r="AK464" s="222"/>
      <c r="AL464" s="223"/>
    </row>
    <row r="465" spans="1:38" ht="37.5" x14ac:dyDescent="0.25">
      <c r="A465" s="229">
        <v>8</v>
      </c>
      <c r="B465" s="226" t="s">
        <v>283</v>
      </c>
      <c r="C465" s="748"/>
      <c r="D465" s="749"/>
      <c r="E465" s="81"/>
      <c r="F465" s="82"/>
      <c r="G465" s="83"/>
      <c r="H465" s="84"/>
      <c r="I465" s="339"/>
      <c r="J465" s="86"/>
      <c r="K465" s="339"/>
      <c r="L465" s="340"/>
      <c r="M465" s="87"/>
      <c r="N465" s="88"/>
      <c r="O465" s="89"/>
      <c r="P465" s="90"/>
      <c r="Q465" s="89"/>
      <c r="R465" s="90"/>
      <c r="S465" s="91"/>
      <c r="T465" s="92"/>
      <c r="U465" s="93"/>
      <c r="V465" s="94"/>
      <c r="W465" s="95"/>
      <c r="X465" s="96"/>
      <c r="Y465" s="94"/>
      <c r="Z465" s="95"/>
      <c r="AA465" s="97"/>
      <c r="AB465" s="98"/>
      <c r="AC465" s="99"/>
      <c r="AD465" s="100"/>
      <c r="AE465" s="99"/>
      <c r="AF465" s="100"/>
      <c r="AG465" s="101"/>
      <c r="AH465" s="102"/>
      <c r="AI465" s="103"/>
      <c r="AJ465" s="134"/>
      <c r="AK465" s="222"/>
      <c r="AL465" s="223"/>
    </row>
    <row r="466" spans="1:38" ht="21" x14ac:dyDescent="0.25">
      <c r="A466" s="229" t="s">
        <v>332</v>
      </c>
      <c r="B466" s="226" t="s">
        <v>160</v>
      </c>
      <c r="C466" s="748"/>
      <c r="D466" s="749"/>
      <c r="E466" s="81">
        <v>2</v>
      </c>
      <c r="F466" s="82">
        <v>21227</v>
      </c>
      <c r="G466" s="83">
        <v>0</v>
      </c>
      <c r="H466" s="84">
        <v>0</v>
      </c>
      <c r="I466" s="339">
        <v>1</v>
      </c>
      <c r="J466" s="86">
        <v>14391</v>
      </c>
      <c r="K466" s="339">
        <v>0</v>
      </c>
      <c r="L466" s="340">
        <v>0</v>
      </c>
      <c r="M466" s="87">
        <f t="shared" ref="M466:N471" si="106">SUM(I466,K466)</f>
        <v>1</v>
      </c>
      <c r="N466" s="88">
        <f t="shared" si="106"/>
        <v>14391</v>
      </c>
      <c r="O466" s="89">
        <v>0</v>
      </c>
      <c r="P466" s="90">
        <v>0</v>
      </c>
      <c r="Q466" s="89">
        <v>0</v>
      </c>
      <c r="R466" s="90">
        <v>0</v>
      </c>
      <c r="S466" s="91">
        <f t="shared" ref="S466:T471" si="107">SUM(O466,Q466)</f>
        <v>0</v>
      </c>
      <c r="T466" s="92">
        <f t="shared" si="107"/>
        <v>0</v>
      </c>
      <c r="U466" s="93">
        <v>0</v>
      </c>
      <c r="V466" s="94">
        <v>0</v>
      </c>
      <c r="W466" s="95">
        <v>0</v>
      </c>
      <c r="X466" s="96">
        <v>0</v>
      </c>
      <c r="Y466" s="94">
        <v>0</v>
      </c>
      <c r="Z466" s="95">
        <v>0</v>
      </c>
      <c r="AA466" s="97">
        <f t="shared" ref="AA466:AA471" si="108">SUM(U466,X466)</f>
        <v>0</v>
      </c>
      <c r="AB466" s="98">
        <f t="shared" ref="AB466:AB471" si="109">SUM(W466,Z466)</f>
        <v>0</v>
      </c>
      <c r="AC466" s="99">
        <v>1</v>
      </c>
      <c r="AD466" s="100">
        <v>14391</v>
      </c>
      <c r="AE466" s="99">
        <v>0</v>
      </c>
      <c r="AF466" s="100">
        <v>0</v>
      </c>
      <c r="AG466" s="101">
        <f t="shared" ref="AG466:AG471" si="110">SUM(AC466,AE466)</f>
        <v>1</v>
      </c>
      <c r="AH466" s="102">
        <f t="shared" ref="AH466:AH471" si="111">SUM(AD466,AF466,AB466)</f>
        <v>14391</v>
      </c>
      <c r="AI466" s="103">
        <f>IFERROR(AD466/C458,0)</f>
        <v>2.7138259554715795E-3</v>
      </c>
      <c r="AJ466" s="134">
        <f>IFERROR(AF466/C458,0)</f>
        <v>0</v>
      </c>
      <c r="AK466" s="222">
        <f>IFERROR(AH466/C458,0)</f>
        <v>2.7138259554715795E-3</v>
      </c>
      <c r="AL466" s="223"/>
    </row>
    <row r="467" spans="1:38" ht="21" x14ac:dyDescent="0.25">
      <c r="A467" s="229" t="s">
        <v>333</v>
      </c>
      <c r="B467" s="226" t="s">
        <v>161</v>
      </c>
      <c r="C467" s="748"/>
      <c r="D467" s="749"/>
      <c r="E467" s="81">
        <v>1</v>
      </c>
      <c r="F467" s="82">
        <v>307254</v>
      </c>
      <c r="G467" s="83">
        <v>9</v>
      </c>
      <c r="H467" s="84">
        <v>758000</v>
      </c>
      <c r="I467" s="339">
        <v>1</v>
      </c>
      <c r="J467" s="86">
        <v>280194</v>
      </c>
      <c r="K467" s="339">
        <v>9</v>
      </c>
      <c r="L467" s="340">
        <v>755831.94</v>
      </c>
      <c r="M467" s="87">
        <f t="shared" si="106"/>
        <v>10</v>
      </c>
      <c r="N467" s="88">
        <f t="shared" si="106"/>
        <v>1036025.94</v>
      </c>
      <c r="O467" s="89">
        <v>0</v>
      </c>
      <c r="P467" s="90">
        <v>0</v>
      </c>
      <c r="Q467" s="89">
        <v>0</v>
      </c>
      <c r="R467" s="90">
        <v>0</v>
      </c>
      <c r="S467" s="91">
        <f t="shared" si="107"/>
        <v>0</v>
      </c>
      <c r="T467" s="92">
        <f t="shared" si="107"/>
        <v>0</v>
      </c>
      <c r="U467" s="93">
        <v>0</v>
      </c>
      <c r="V467" s="94">
        <v>0</v>
      </c>
      <c r="W467" s="95">
        <v>0</v>
      </c>
      <c r="X467" s="96">
        <v>0</v>
      </c>
      <c r="Y467" s="94">
        <v>0</v>
      </c>
      <c r="Z467" s="95">
        <v>0</v>
      </c>
      <c r="AA467" s="97">
        <f t="shared" si="108"/>
        <v>0</v>
      </c>
      <c r="AB467" s="98">
        <f t="shared" si="109"/>
        <v>0</v>
      </c>
      <c r="AC467" s="99">
        <v>1</v>
      </c>
      <c r="AD467" s="100">
        <v>280194</v>
      </c>
      <c r="AE467" s="99">
        <v>9</v>
      </c>
      <c r="AF467" s="100">
        <v>625110.5</v>
      </c>
      <c r="AG467" s="101">
        <f t="shared" si="110"/>
        <v>10</v>
      </c>
      <c r="AH467" s="102">
        <f t="shared" si="111"/>
        <v>905304.5</v>
      </c>
      <c r="AI467" s="103">
        <f>IFERROR(AD467/C458,0)</f>
        <v>5.2838423303968013E-2</v>
      </c>
      <c r="AJ467" s="134">
        <f>IFERROR(AF467/C458,0)</f>
        <v>0.11788208602166747</v>
      </c>
      <c r="AK467" s="222">
        <f>IFERROR(AH467/C458,0)</f>
        <v>0.17072050932563548</v>
      </c>
      <c r="AL467" s="223"/>
    </row>
    <row r="468" spans="1:38" ht="21" x14ac:dyDescent="0.25">
      <c r="A468" s="229" t="s">
        <v>334</v>
      </c>
      <c r="B468" s="226" t="s">
        <v>162</v>
      </c>
      <c r="C468" s="748"/>
      <c r="D468" s="749"/>
      <c r="E468" s="81">
        <v>1</v>
      </c>
      <c r="F468" s="82">
        <v>120817</v>
      </c>
      <c r="G468" s="83">
        <v>0</v>
      </c>
      <c r="H468" s="84">
        <v>0</v>
      </c>
      <c r="I468" s="339">
        <v>0</v>
      </c>
      <c r="J468" s="86">
        <v>0</v>
      </c>
      <c r="K468" s="339">
        <v>0</v>
      </c>
      <c r="L468" s="340">
        <v>0</v>
      </c>
      <c r="M468" s="87">
        <f t="shared" si="106"/>
        <v>0</v>
      </c>
      <c r="N468" s="88">
        <f t="shared" si="106"/>
        <v>0</v>
      </c>
      <c r="O468" s="89">
        <v>0</v>
      </c>
      <c r="P468" s="90">
        <v>0</v>
      </c>
      <c r="Q468" s="89">
        <v>0</v>
      </c>
      <c r="R468" s="90">
        <v>0</v>
      </c>
      <c r="S468" s="91">
        <f t="shared" si="107"/>
        <v>0</v>
      </c>
      <c r="T468" s="92">
        <f t="shared" si="107"/>
        <v>0</v>
      </c>
      <c r="U468" s="93">
        <v>0</v>
      </c>
      <c r="V468" s="94">
        <v>0</v>
      </c>
      <c r="W468" s="95">
        <v>0</v>
      </c>
      <c r="X468" s="96">
        <v>0</v>
      </c>
      <c r="Y468" s="94">
        <v>0</v>
      </c>
      <c r="Z468" s="95">
        <v>0</v>
      </c>
      <c r="AA468" s="97">
        <f t="shared" si="108"/>
        <v>0</v>
      </c>
      <c r="AB468" s="98">
        <f t="shared" si="109"/>
        <v>0</v>
      </c>
      <c r="AC468" s="99">
        <v>0</v>
      </c>
      <c r="AD468" s="100">
        <v>0</v>
      </c>
      <c r="AE468" s="99">
        <v>0</v>
      </c>
      <c r="AF468" s="100">
        <v>0</v>
      </c>
      <c r="AG468" s="101">
        <f t="shared" si="110"/>
        <v>0</v>
      </c>
      <c r="AH468" s="102">
        <f t="shared" si="111"/>
        <v>0</v>
      </c>
      <c r="AI468" s="103">
        <f>IFERROR(AD468/C458,0)</f>
        <v>0</v>
      </c>
      <c r="AJ468" s="134">
        <f>IFERROR(AF468/C458,0)</f>
        <v>0</v>
      </c>
      <c r="AK468" s="222">
        <f>IFERROR(AH468/C458,0)</f>
        <v>0</v>
      </c>
      <c r="AL468" s="223"/>
    </row>
    <row r="469" spans="1:38" ht="21" x14ac:dyDescent="0.25">
      <c r="A469" s="229" t="s">
        <v>335</v>
      </c>
      <c r="B469" s="226" t="s">
        <v>163</v>
      </c>
      <c r="C469" s="748"/>
      <c r="D469" s="749"/>
      <c r="E469" s="81">
        <v>0</v>
      </c>
      <c r="F469" s="82">
        <v>0</v>
      </c>
      <c r="G469" s="83">
        <v>3</v>
      </c>
      <c r="H469" s="84">
        <v>80000</v>
      </c>
      <c r="I469" s="339">
        <v>0</v>
      </c>
      <c r="J469" s="86">
        <v>0</v>
      </c>
      <c r="K469" s="339">
        <v>3</v>
      </c>
      <c r="L469" s="340">
        <v>80000</v>
      </c>
      <c r="M469" s="87">
        <f t="shared" si="106"/>
        <v>3</v>
      </c>
      <c r="N469" s="88">
        <f t="shared" si="106"/>
        <v>80000</v>
      </c>
      <c r="O469" s="89">
        <v>0</v>
      </c>
      <c r="P469" s="90">
        <v>0</v>
      </c>
      <c r="Q469" s="89">
        <v>0</v>
      </c>
      <c r="R469" s="90">
        <v>0</v>
      </c>
      <c r="S469" s="91">
        <f t="shared" si="107"/>
        <v>0</v>
      </c>
      <c r="T469" s="92">
        <f t="shared" si="107"/>
        <v>0</v>
      </c>
      <c r="U469" s="93">
        <v>0</v>
      </c>
      <c r="V469" s="94">
        <v>0</v>
      </c>
      <c r="W469" s="95">
        <v>0</v>
      </c>
      <c r="X469" s="96">
        <v>0</v>
      </c>
      <c r="Y469" s="94">
        <v>0</v>
      </c>
      <c r="Z469" s="95">
        <v>0</v>
      </c>
      <c r="AA469" s="97">
        <f t="shared" si="108"/>
        <v>0</v>
      </c>
      <c r="AB469" s="98">
        <f t="shared" si="109"/>
        <v>0</v>
      </c>
      <c r="AC469" s="99">
        <v>0</v>
      </c>
      <c r="AD469" s="100">
        <v>0</v>
      </c>
      <c r="AE469" s="99">
        <v>3</v>
      </c>
      <c r="AF469" s="100">
        <v>74759.3</v>
      </c>
      <c r="AG469" s="101">
        <f t="shared" si="110"/>
        <v>3</v>
      </c>
      <c r="AH469" s="102">
        <f t="shared" si="111"/>
        <v>74759.3</v>
      </c>
      <c r="AI469" s="103">
        <f>IFERROR(AD469/C458,0)</f>
        <v>0</v>
      </c>
      <c r="AJ469" s="134">
        <f>IFERROR(AF469/C458,0)</f>
        <v>1.4097959054470602E-2</v>
      </c>
      <c r="AK469" s="222">
        <f>IFERROR(AH469/C458,0)</f>
        <v>1.4097959054470602E-2</v>
      </c>
      <c r="AL469" s="223"/>
    </row>
    <row r="470" spans="1:38" ht="21" x14ac:dyDescent="0.25">
      <c r="A470" s="229" t="s">
        <v>336</v>
      </c>
      <c r="B470" s="226" t="s">
        <v>164</v>
      </c>
      <c r="C470" s="748"/>
      <c r="D470" s="749"/>
      <c r="E470" s="81">
        <v>0</v>
      </c>
      <c r="F470" s="82">
        <v>0</v>
      </c>
      <c r="G470" s="83">
        <v>6</v>
      </c>
      <c r="H470" s="84">
        <v>757833.1</v>
      </c>
      <c r="I470" s="339">
        <v>0</v>
      </c>
      <c r="J470" s="86">
        <v>0</v>
      </c>
      <c r="K470" s="339">
        <v>6</v>
      </c>
      <c r="L470" s="340">
        <v>757833.1</v>
      </c>
      <c r="M470" s="87">
        <f t="shared" si="106"/>
        <v>6</v>
      </c>
      <c r="N470" s="88">
        <f t="shared" si="106"/>
        <v>757833.1</v>
      </c>
      <c r="O470" s="89">
        <v>0</v>
      </c>
      <c r="P470" s="90">
        <v>0</v>
      </c>
      <c r="Q470" s="89">
        <v>0</v>
      </c>
      <c r="R470" s="90">
        <v>0</v>
      </c>
      <c r="S470" s="91">
        <f t="shared" si="107"/>
        <v>0</v>
      </c>
      <c r="T470" s="92">
        <f t="shared" si="107"/>
        <v>0</v>
      </c>
      <c r="U470" s="93">
        <v>0</v>
      </c>
      <c r="V470" s="94">
        <v>0</v>
      </c>
      <c r="W470" s="95">
        <v>0</v>
      </c>
      <c r="X470" s="96">
        <v>0</v>
      </c>
      <c r="Y470" s="94">
        <v>0</v>
      </c>
      <c r="Z470" s="95">
        <v>0</v>
      </c>
      <c r="AA470" s="97">
        <f t="shared" si="108"/>
        <v>0</v>
      </c>
      <c r="AB470" s="98">
        <f t="shared" si="109"/>
        <v>0</v>
      </c>
      <c r="AC470" s="99">
        <v>0</v>
      </c>
      <c r="AD470" s="100">
        <v>0</v>
      </c>
      <c r="AE470" s="99">
        <v>5</v>
      </c>
      <c r="AF470" s="100">
        <v>340799.3</v>
      </c>
      <c r="AG470" s="101">
        <f t="shared" si="110"/>
        <v>5</v>
      </c>
      <c r="AH470" s="102">
        <f t="shared" si="111"/>
        <v>340799.3</v>
      </c>
      <c r="AI470" s="103">
        <f>IFERROR(AD470/C458,0)</f>
        <v>0</v>
      </c>
      <c r="AJ470" s="134">
        <f>IFERROR(AF470/C458,0)</f>
        <v>6.4267249388266653E-2</v>
      </c>
      <c r="AK470" s="222">
        <f>IFERROR(AH470/C458,0)</f>
        <v>6.4267249388266653E-2</v>
      </c>
      <c r="AL470" s="223"/>
    </row>
    <row r="471" spans="1:38" ht="21" x14ac:dyDescent="0.25">
      <c r="A471" s="229" t="s">
        <v>337</v>
      </c>
      <c r="B471" s="226" t="s">
        <v>165</v>
      </c>
      <c r="C471" s="748"/>
      <c r="D471" s="749"/>
      <c r="E471" s="81">
        <v>1</v>
      </c>
      <c r="F471" s="82">
        <v>25842.5</v>
      </c>
      <c r="G471" s="83">
        <v>0</v>
      </c>
      <c r="H471" s="84">
        <v>0</v>
      </c>
      <c r="I471" s="339">
        <v>0</v>
      </c>
      <c r="J471" s="86">
        <v>0</v>
      </c>
      <c r="K471" s="339">
        <v>0</v>
      </c>
      <c r="L471" s="340">
        <v>0</v>
      </c>
      <c r="M471" s="87">
        <f t="shared" si="106"/>
        <v>0</v>
      </c>
      <c r="N471" s="88">
        <f t="shared" si="106"/>
        <v>0</v>
      </c>
      <c r="O471" s="89">
        <v>0</v>
      </c>
      <c r="P471" s="90">
        <v>0</v>
      </c>
      <c r="Q471" s="89">
        <v>0</v>
      </c>
      <c r="R471" s="90">
        <v>0</v>
      </c>
      <c r="S471" s="91">
        <f t="shared" si="107"/>
        <v>0</v>
      </c>
      <c r="T471" s="92">
        <f t="shared" si="107"/>
        <v>0</v>
      </c>
      <c r="U471" s="93">
        <v>0</v>
      </c>
      <c r="V471" s="94">
        <v>0</v>
      </c>
      <c r="W471" s="95">
        <v>0</v>
      </c>
      <c r="X471" s="96">
        <v>0</v>
      </c>
      <c r="Y471" s="94">
        <v>0</v>
      </c>
      <c r="Z471" s="95">
        <v>0</v>
      </c>
      <c r="AA471" s="97">
        <f t="shared" si="108"/>
        <v>0</v>
      </c>
      <c r="AB471" s="98">
        <f t="shared" si="109"/>
        <v>0</v>
      </c>
      <c r="AC471" s="99">
        <v>0</v>
      </c>
      <c r="AD471" s="100">
        <v>0</v>
      </c>
      <c r="AE471" s="99">
        <v>0</v>
      </c>
      <c r="AF471" s="100">
        <v>0</v>
      </c>
      <c r="AG471" s="101">
        <f t="shared" si="110"/>
        <v>0</v>
      </c>
      <c r="AH471" s="102">
        <f t="shared" si="111"/>
        <v>0</v>
      </c>
      <c r="AI471" s="103">
        <f>IFERROR(AD471/C458,0)</f>
        <v>0</v>
      </c>
      <c r="AJ471" s="134">
        <f>IFERROR(AF471/C458,0)</f>
        <v>0</v>
      </c>
      <c r="AK471" s="222">
        <f>IFERROR(AH471/C458,0)</f>
        <v>0</v>
      </c>
      <c r="AL471" s="223"/>
    </row>
    <row r="472" spans="1:38" ht="24" thickBot="1" x14ac:dyDescent="0.3">
      <c r="A472" s="616" t="s">
        <v>266</v>
      </c>
      <c r="B472" s="618"/>
      <c r="C472" s="231">
        <f>C458</f>
        <v>5302845.59</v>
      </c>
      <c r="D472" s="231">
        <f>D458</f>
        <v>970961.3200000003</v>
      </c>
      <c r="E472" s="167">
        <f t="shared" ref="E472:AH472" si="112">SUM(E458:E471)</f>
        <v>165</v>
      </c>
      <c r="F472" s="168">
        <f t="shared" si="112"/>
        <v>5940097.2200000007</v>
      </c>
      <c r="G472" s="167">
        <f t="shared" si="112"/>
        <v>79</v>
      </c>
      <c r="H472" s="232">
        <f t="shared" si="112"/>
        <v>3786328.57</v>
      </c>
      <c r="I472" s="233">
        <f t="shared" si="112"/>
        <v>64</v>
      </c>
      <c r="J472" s="168">
        <f t="shared" si="112"/>
        <v>1748141.03</v>
      </c>
      <c r="K472" s="233">
        <f t="shared" si="112"/>
        <v>79</v>
      </c>
      <c r="L472" s="168">
        <f t="shared" si="112"/>
        <v>3554704.56</v>
      </c>
      <c r="M472" s="233">
        <f t="shared" si="112"/>
        <v>143</v>
      </c>
      <c r="N472" s="168">
        <f t="shared" si="112"/>
        <v>5302845.59</v>
      </c>
      <c r="O472" s="172">
        <f t="shared" si="112"/>
        <v>0</v>
      </c>
      <c r="P472" s="168">
        <f t="shared" si="112"/>
        <v>0</v>
      </c>
      <c r="Q472" s="172">
        <f t="shared" si="112"/>
        <v>0</v>
      </c>
      <c r="R472" s="234">
        <f t="shared" si="112"/>
        <v>0</v>
      </c>
      <c r="S472" s="173">
        <f t="shared" si="112"/>
        <v>0</v>
      </c>
      <c r="T472" s="234">
        <f t="shared" si="112"/>
        <v>0</v>
      </c>
      <c r="U472" s="235">
        <f t="shared" si="112"/>
        <v>0</v>
      </c>
      <c r="V472" s="234">
        <f t="shared" si="112"/>
        <v>0</v>
      </c>
      <c r="W472" s="232">
        <f t="shared" si="112"/>
        <v>0</v>
      </c>
      <c r="X472" s="173">
        <f t="shared" si="112"/>
        <v>0</v>
      </c>
      <c r="Y472" s="234">
        <f t="shared" si="112"/>
        <v>0</v>
      </c>
      <c r="Z472" s="234">
        <f t="shared" si="112"/>
        <v>0</v>
      </c>
      <c r="AA472" s="236">
        <f t="shared" si="112"/>
        <v>0</v>
      </c>
      <c r="AB472" s="168">
        <f t="shared" si="112"/>
        <v>0</v>
      </c>
      <c r="AC472" s="171">
        <f t="shared" si="112"/>
        <v>64</v>
      </c>
      <c r="AD472" s="168">
        <f t="shared" si="112"/>
        <v>1601227.28</v>
      </c>
      <c r="AE472" s="172">
        <f t="shared" si="112"/>
        <v>75</v>
      </c>
      <c r="AF472" s="168">
        <f t="shared" si="112"/>
        <v>2730656.9899999993</v>
      </c>
      <c r="AG472" s="173">
        <f t="shared" si="112"/>
        <v>139</v>
      </c>
      <c r="AH472" s="232">
        <f t="shared" si="112"/>
        <v>4331884.2699999996</v>
      </c>
      <c r="AI472" s="237">
        <f>AD472/C425</f>
        <v>0.30195623327587784</v>
      </c>
      <c r="AJ472" s="238">
        <f>AF472/C425</f>
        <v>0.51494182579055625</v>
      </c>
      <c r="AK472" s="239">
        <f>AH472/C425</f>
        <v>0.81689805906643409</v>
      </c>
      <c r="AL472" s="223"/>
    </row>
    <row r="473" spans="1:38" ht="15.75" thickBot="1" x14ac:dyDescent="0.3">
      <c r="AJ473" s="243"/>
      <c r="AK473" s="243"/>
      <c r="AL473" s="243"/>
    </row>
    <row r="474" spans="1:38" ht="19.5" customHeight="1" thickTop="1" x14ac:dyDescent="0.3">
      <c r="A474" s="754" t="s">
        <v>292</v>
      </c>
      <c r="B474" s="684"/>
      <c r="C474" s="684"/>
      <c r="D474" s="684"/>
      <c r="E474" s="684"/>
      <c r="F474" s="684"/>
      <c r="G474" s="684"/>
      <c r="H474" s="684"/>
      <c r="I474" s="684"/>
      <c r="J474" s="684"/>
      <c r="K474" s="684"/>
      <c r="L474" s="684"/>
      <c r="M474" s="684"/>
      <c r="N474" s="684"/>
      <c r="O474" s="684"/>
      <c r="P474" s="684"/>
      <c r="Q474" s="686"/>
      <c r="AD474" s="180"/>
    </row>
    <row r="475" spans="1:38" x14ac:dyDescent="0.25">
      <c r="A475" s="687"/>
      <c r="B475" s="688"/>
      <c r="C475" s="688"/>
      <c r="D475" s="688"/>
      <c r="E475" s="688"/>
      <c r="F475" s="688"/>
      <c r="G475" s="688"/>
      <c r="H475" s="688"/>
      <c r="I475" s="688"/>
      <c r="J475" s="688"/>
      <c r="K475" s="688"/>
      <c r="L475" s="688"/>
      <c r="M475" s="688"/>
      <c r="N475" s="688"/>
      <c r="O475" s="688"/>
      <c r="P475" s="688"/>
      <c r="Q475" s="690"/>
    </row>
    <row r="476" spans="1:38" x14ac:dyDescent="0.25">
      <c r="A476" s="687"/>
      <c r="B476" s="688"/>
      <c r="C476" s="688"/>
      <c r="D476" s="688"/>
      <c r="E476" s="688"/>
      <c r="F476" s="688"/>
      <c r="G476" s="688"/>
      <c r="H476" s="688"/>
      <c r="I476" s="688"/>
      <c r="J476" s="688"/>
      <c r="K476" s="688"/>
      <c r="L476" s="688"/>
      <c r="M476" s="688"/>
      <c r="N476" s="688"/>
      <c r="O476" s="688"/>
      <c r="P476" s="688"/>
      <c r="Q476" s="690"/>
    </row>
    <row r="477" spans="1:38" x14ac:dyDescent="0.25">
      <c r="A477" s="687"/>
      <c r="B477" s="688"/>
      <c r="C477" s="688"/>
      <c r="D477" s="688"/>
      <c r="E477" s="688"/>
      <c r="F477" s="688"/>
      <c r="G477" s="688"/>
      <c r="H477" s="688"/>
      <c r="I477" s="688"/>
      <c r="J477" s="688"/>
      <c r="K477" s="688"/>
      <c r="L477" s="688"/>
      <c r="M477" s="688"/>
      <c r="N477" s="688"/>
      <c r="O477" s="688"/>
      <c r="P477" s="688"/>
      <c r="Q477" s="690"/>
    </row>
    <row r="478" spans="1:38" x14ac:dyDescent="0.25">
      <c r="A478" s="687"/>
      <c r="B478" s="688"/>
      <c r="C478" s="688"/>
      <c r="D478" s="688"/>
      <c r="E478" s="688"/>
      <c r="F478" s="688"/>
      <c r="G478" s="688"/>
      <c r="H478" s="688"/>
      <c r="I478" s="688"/>
      <c r="J478" s="688"/>
      <c r="K478" s="688"/>
      <c r="L478" s="688"/>
      <c r="M478" s="688"/>
      <c r="N478" s="688"/>
      <c r="O478" s="688"/>
      <c r="P478" s="688"/>
      <c r="Q478" s="690"/>
    </row>
    <row r="479" spans="1:38" x14ac:dyDescent="0.25">
      <c r="A479" s="687"/>
      <c r="B479" s="688"/>
      <c r="C479" s="688"/>
      <c r="D479" s="688"/>
      <c r="E479" s="688"/>
      <c r="F479" s="688"/>
      <c r="G479" s="688"/>
      <c r="H479" s="688"/>
      <c r="I479" s="688"/>
      <c r="J479" s="688"/>
      <c r="K479" s="688"/>
      <c r="L479" s="688"/>
      <c r="M479" s="688"/>
      <c r="N479" s="688"/>
      <c r="O479" s="688"/>
      <c r="P479" s="688"/>
      <c r="Q479" s="690"/>
    </row>
    <row r="480" spans="1:38" x14ac:dyDescent="0.25">
      <c r="A480" s="687"/>
      <c r="B480" s="688"/>
      <c r="C480" s="688"/>
      <c r="D480" s="688"/>
      <c r="E480" s="688"/>
      <c r="F480" s="688"/>
      <c r="G480" s="688"/>
      <c r="H480" s="688"/>
      <c r="I480" s="688"/>
      <c r="J480" s="688"/>
      <c r="K480" s="688"/>
      <c r="L480" s="688"/>
      <c r="M480" s="688"/>
      <c r="N480" s="688"/>
      <c r="O480" s="688"/>
      <c r="P480" s="688"/>
      <c r="Q480" s="690"/>
    </row>
    <row r="481" spans="1:38" x14ac:dyDescent="0.25">
      <c r="A481" s="687"/>
      <c r="B481" s="688"/>
      <c r="C481" s="688"/>
      <c r="D481" s="688"/>
      <c r="E481" s="688"/>
      <c r="F481" s="688"/>
      <c r="G481" s="688"/>
      <c r="H481" s="688"/>
      <c r="I481" s="688"/>
      <c r="J481" s="688"/>
      <c r="K481" s="688"/>
      <c r="L481" s="688"/>
      <c r="M481" s="688"/>
      <c r="N481" s="688"/>
      <c r="O481" s="688"/>
      <c r="P481" s="688"/>
      <c r="Q481" s="690"/>
    </row>
    <row r="482" spans="1:38" ht="15.75" thickBot="1" x14ac:dyDescent="0.3">
      <c r="A482" s="691"/>
      <c r="B482" s="692"/>
      <c r="C482" s="692"/>
      <c r="D482" s="692"/>
      <c r="E482" s="692"/>
      <c r="F482" s="692"/>
      <c r="G482" s="692"/>
      <c r="H482" s="692"/>
      <c r="I482" s="692"/>
      <c r="J482" s="692"/>
      <c r="K482" s="692"/>
      <c r="L482" s="692"/>
      <c r="M482" s="692"/>
      <c r="N482" s="692"/>
      <c r="O482" s="692"/>
      <c r="P482" s="692"/>
      <c r="Q482" s="694"/>
    </row>
    <row r="483" spans="1:38" ht="15.75" thickTop="1" x14ac:dyDescent="0.25"/>
    <row r="484" spans="1:38" x14ac:dyDescent="0.25">
      <c r="B484" s="244"/>
      <c r="C484" s="244"/>
    </row>
    <row r="487" spans="1:38" ht="21" x14ac:dyDescent="0.35">
      <c r="A487" s="245"/>
      <c r="B487" s="394" t="s">
        <v>293</v>
      </c>
      <c r="C487" s="394"/>
      <c r="D487" s="394"/>
      <c r="E487" s="394"/>
      <c r="F487" s="395"/>
      <c r="G487" s="394"/>
      <c r="H487" s="395"/>
      <c r="I487" s="396"/>
      <c r="J487" s="395"/>
      <c r="K487" s="397"/>
      <c r="L487" s="398"/>
      <c r="M487" s="399"/>
      <c r="N487" s="347"/>
      <c r="S487" s="4"/>
      <c r="X487" s="4"/>
      <c r="AA487" s="4"/>
      <c r="AG487" s="4"/>
    </row>
    <row r="488" spans="1:38" ht="21.75" thickBot="1" x14ac:dyDescent="0.4">
      <c r="B488" s="37"/>
      <c r="C488" s="37"/>
      <c r="D488" s="37"/>
      <c r="E488" s="37"/>
      <c r="F488" s="38"/>
      <c r="G488" s="37"/>
      <c r="H488" s="38"/>
      <c r="I488" s="39"/>
      <c r="J488" s="38"/>
      <c r="K488" s="39"/>
      <c r="L488" s="38"/>
    </row>
    <row r="489" spans="1:38" ht="27" customHeight="1" thickBot="1" x14ac:dyDescent="0.3">
      <c r="A489" s="732" t="s">
        <v>330</v>
      </c>
      <c r="B489" s="733"/>
      <c r="C489" s="733"/>
      <c r="D489" s="733"/>
      <c r="E489" s="733"/>
      <c r="F489" s="733"/>
      <c r="G489" s="733"/>
      <c r="H489" s="733"/>
      <c r="I489" s="733"/>
      <c r="J489" s="733"/>
      <c r="K489" s="734"/>
      <c r="L489" s="733"/>
      <c r="M489" s="733"/>
      <c r="N489" s="733"/>
      <c r="O489" s="733"/>
      <c r="P489" s="733"/>
      <c r="Q489" s="733"/>
      <c r="R489" s="733"/>
      <c r="S489" s="733"/>
      <c r="T489" s="733"/>
      <c r="U489" s="733"/>
      <c r="V489" s="733"/>
      <c r="W489" s="733"/>
      <c r="X489" s="733"/>
      <c r="Y489" s="733"/>
      <c r="Z489" s="733"/>
      <c r="AA489" s="733"/>
      <c r="AB489" s="733"/>
      <c r="AC489" s="733"/>
      <c r="AD489" s="733"/>
      <c r="AE489" s="733"/>
      <c r="AF489" s="733"/>
      <c r="AG489" s="733"/>
      <c r="AH489" s="733"/>
      <c r="AI489" s="733"/>
      <c r="AJ489" s="733"/>
      <c r="AK489" s="733"/>
      <c r="AL489" s="40"/>
    </row>
    <row r="490" spans="1:38" ht="33.75" customHeight="1" x14ac:dyDescent="0.25">
      <c r="A490" s="735" t="s">
        <v>8</v>
      </c>
      <c r="B490" s="736"/>
      <c r="C490" s="706" t="s">
        <v>197</v>
      </c>
      <c r="D490" s="707"/>
      <c r="E490" s="710" t="s">
        <v>198</v>
      </c>
      <c r="F490" s="711"/>
      <c r="G490" s="711"/>
      <c r="H490" s="711"/>
      <c r="I490" s="711"/>
      <c r="J490" s="711"/>
      <c r="K490" s="712"/>
      <c r="L490" s="711"/>
      <c r="M490" s="711"/>
      <c r="N490" s="743"/>
      <c r="O490" s="613" t="s">
        <v>199</v>
      </c>
      <c r="P490" s="614"/>
      <c r="Q490" s="614"/>
      <c r="R490" s="614"/>
      <c r="S490" s="614"/>
      <c r="T490" s="614"/>
      <c r="U490" s="614"/>
      <c r="V490" s="614"/>
      <c r="W490" s="614"/>
      <c r="X490" s="614"/>
      <c r="Y490" s="614"/>
      <c r="Z490" s="614"/>
      <c r="AA490" s="614"/>
      <c r="AB490" s="614"/>
      <c r="AC490" s="614"/>
      <c r="AD490" s="614"/>
      <c r="AE490" s="614"/>
      <c r="AF490" s="614"/>
      <c r="AG490" s="614"/>
      <c r="AH490" s="614"/>
      <c r="AI490" s="614"/>
      <c r="AJ490" s="614"/>
      <c r="AK490" s="614"/>
      <c r="AL490" s="615"/>
    </row>
    <row r="491" spans="1:38" ht="51" customHeight="1" thickBot="1" x14ac:dyDescent="0.3">
      <c r="A491" s="737"/>
      <c r="B491" s="738"/>
      <c r="C491" s="741"/>
      <c r="D491" s="742"/>
      <c r="E491" s="744"/>
      <c r="F491" s="745"/>
      <c r="G491" s="745"/>
      <c r="H491" s="745"/>
      <c r="I491" s="745"/>
      <c r="J491" s="745"/>
      <c r="K491" s="746"/>
      <c r="L491" s="745"/>
      <c r="M491" s="745"/>
      <c r="N491" s="747"/>
      <c r="O491" s="616"/>
      <c r="P491" s="617"/>
      <c r="Q491" s="617"/>
      <c r="R491" s="617"/>
      <c r="S491" s="617"/>
      <c r="T491" s="617"/>
      <c r="U491" s="617"/>
      <c r="V491" s="617"/>
      <c r="W491" s="617"/>
      <c r="X491" s="617"/>
      <c r="Y491" s="617"/>
      <c r="Z491" s="617"/>
      <c r="AA491" s="617"/>
      <c r="AB491" s="617"/>
      <c r="AC491" s="617"/>
      <c r="AD491" s="617"/>
      <c r="AE491" s="617"/>
      <c r="AF491" s="617"/>
      <c r="AG491" s="617"/>
      <c r="AH491" s="617"/>
      <c r="AI491" s="617"/>
      <c r="AJ491" s="617"/>
      <c r="AK491" s="617"/>
      <c r="AL491" s="618"/>
    </row>
    <row r="492" spans="1:38" ht="75" customHeight="1" x14ac:dyDescent="0.25">
      <c r="A492" s="737"/>
      <c r="B492" s="738"/>
      <c r="C492" s="619" t="s">
        <v>200</v>
      </c>
      <c r="D492" s="621" t="s">
        <v>201</v>
      </c>
      <c r="E492" s="623" t="s">
        <v>0</v>
      </c>
      <c r="F492" s="624"/>
      <c r="G492" s="624"/>
      <c r="H492" s="625"/>
      <c r="I492" s="629" t="s">
        <v>1</v>
      </c>
      <c r="J492" s="630"/>
      <c r="K492" s="631"/>
      <c r="L492" s="632"/>
      <c r="M492" s="637" t="s">
        <v>2</v>
      </c>
      <c r="N492" s="638"/>
      <c r="O492" s="641" t="s">
        <v>202</v>
      </c>
      <c r="P492" s="642"/>
      <c r="Q492" s="642"/>
      <c r="R492" s="642"/>
      <c r="S492" s="645" t="s">
        <v>2</v>
      </c>
      <c r="T492" s="646"/>
      <c r="U492" s="649" t="s">
        <v>203</v>
      </c>
      <c r="V492" s="650"/>
      <c r="W492" s="650"/>
      <c r="X492" s="650"/>
      <c r="Y492" s="650"/>
      <c r="Z492" s="651"/>
      <c r="AA492" s="655" t="s">
        <v>2</v>
      </c>
      <c r="AB492" s="656"/>
      <c r="AC492" s="659" t="s">
        <v>5</v>
      </c>
      <c r="AD492" s="660"/>
      <c r="AE492" s="660"/>
      <c r="AF492" s="661"/>
      <c r="AG492" s="665" t="s">
        <v>2</v>
      </c>
      <c r="AH492" s="666"/>
      <c r="AI492" s="669" t="s">
        <v>204</v>
      </c>
      <c r="AJ492" s="670"/>
      <c r="AK492" s="670"/>
      <c r="AL492" s="671"/>
    </row>
    <row r="493" spans="1:38" ht="75" customHeight="1" thickBot="1" x14ac:dyDescent="0.3">
      <c r="A493" s="737"/>
      <c r="B493" s="738"/>
      <c r="C493" s="619"/>
      <c r="D493" s="621"/>
      <c r="E493" s="626"/>
      <c r="F493" s="627"/>
      <c r="G493" s="627"/>
      <c r="H493" s="628"/>
      <c r="I493" s="633"/>
      <c r="J493" s="634"/>
      <c r="K493" s="635"/>
      <c r="L493" s="636"/>
      <c r="M493" s="639"/>
      <c r="N493" s="640"/>
      <c r="O493" s="643"/>
      <c r="P493" s="644"/>
      <c r="Q493" s="644"/>
      <c r="R493" s="644"/>
      <c r="S493" s="647"/>
      <c r="T493" s="648"/>
      <c r="U493" s="652"/>
      <c r="V493" s="653"/>
      <c r="W493" s="653"/>
      <c r="X493" s="653"/>
      <c r="Y493" s="653"/>
      <c r="Z493" s="654"/>
      <c r="AA493" s="657"/>
      <c r="AB493" s="658"/>
      <c r="AC493" s="662"/>
      <c r="AD493" s="663"/>
      <c r="AE493" s="663"/>
      <c r="AF493" s="664"/>
      <c r="AG493" s="667"/>
      <c r="AH493" s="668"/>
      <c r="AI493" s="672"/>
      <c r="AJ493" s="673"/>
      <c r="AK493" s="673"/>
      <c r="AL493" s="674"/>
    </row>
    <row r="494" spans="1:38" ht="139.5" customHeight="1" thickBot="1" x14ac:dyDescent="0.3">
      <c r="A494" s="739"/>
      <c r="B494" s="740"/>
      <c r="C494" s="620"/>
      <c r="D494" s="622"/>
      <c r="E494" s="41" t="s">
        <v>15</v>
      </c>
      <c r="F494" s="42" t="s">
        <v>205</v>
      </c>
      <c r="G494" s="41" t="s">
        <v>206</v>
      </c>
      <c r="H494" s="42" t="s">
        <v>14</v>
      </c>
      <c r="I494" s="43" t="s">
        <v>15</v>
      </c>
      <c r="J494" s="44" t="s">
        <v>207</v>
      </c>
      <c r="K494" s="43" t="s">
        <v>17</v>
      </c>
      <c r="L494" s="44" t="s">
        <v>208</v>
      </c>
      <c r="M494" s="45" t="s">
        <v>19</v>
      </c>
      <c r="N494" s="46" t="s">
        <v>20</v>
      </c>
      <c r="O494" s="47" t="s">
        <v>209</v>
      </c>
      <c r="P494" s="48" t="s">
        <v>210</v>
      </c>
      <c r="Q494" s="47" t="s">
        <v>211</v>
      </c>
      <c r="R494" s="48" t="s">
        <v>212</v>
      </c>
      <c r="S494" s="49" t="s">
        <v>213</v>
      </c>
      <c r="T494" s="50" t="s">
        <v>214</v>
      </c>
      <c r="U494" s="51" t="s">
        <v>209</v>
      </c>
      <c r="V494" s="52" t="s">
        <v>215</v>
      </c>
      <c r="W494" s="53" t="s">
        <v>216</v>
      </c>
      <c r="X494" s="54" t="s">
        <v>211</v>
      </c>
      <c r="Y494" s="52" t="s">
        <v>217</v>
      </c>
      <c r="Z494" s="53" t="s">
        <v>218</v>
      </c>
      <c r="AA494" s="55" t="s">
        <v>219</v>
      </c>
      <c r="AB494" s="56" t="s">
        <v>220</v>
      </c>
      <c r="AC494" s="57" t="s">
        <v>209</v>
      </c>
      <c r="AD494" s="58" t="s">
        <v>210</v>
      </c>
      <c r="AE494" s="57" t="s">
        <v>211</v>
      </c>
      <c r="AF494" s="58" t="s">
        <v>212</v>
      </c>
      <c r="AG494" s="59" t="s">
        <v>221</v>
      </c>
      <c r="AH494" s="60" t="s">
        <v>222</v>
      </c>
      <c r="AI494" s="61" t="s">
        <v>223</v>
      </c>
      <c r="AJ494" s="62" t="s">
        <v>224</v>
      </c>
      <c r="AK494" s="63" t="s">
        <v>225</v>
      </c>
      <c r="AL494" s="64" t="s">
        <v>226</v>
      </c>
    </row>
    <row r="495" spans="1:38" ht="38.25" customHeight="1" thickBot="1" x14ac:dyDescent="0.3">
      <c r="A495" s="598" t="s">
        <v>227</v>
      </c>
      <c r="B495" s="675"/>
      <c r="C495" s="65" t="s">
        <v>228</v>
      </c>
      <c r="D495" s="575" t="s">
        <v>229</v>
      </c>
      <c r="E495" s="65" t="s">
        <v>230</v>
      </c>
      <c r="F495" s="66" t="s">
        <v>231</v>
      </c>
      <c r="G495" s="65" t="s">
        <v>232</v>
      </c>
      <c r="H495" s="66" t="s">
        <v>233</v>
      </c>
      <c r="I495" s="67" t="s">
        <v>234</v>
      </c>
      <c r="J495" s="66" t="s">
        <v>235</v>
      </c>
      <c r="K495" s="67" t="s">
        <v>236</v>
      </c>
      <c r="L495" s="66" t="s">
        <v>237</v>
      </c>
      <c r="M495" s="65" t="s">
        <v>238</v>
      </c>
      <c r="N495" s="66" t="s">
        <v>239</v>
      </c>
      <c r="O495" s="65" t="s">
        <v>240</v>
      </c>
      <c r="P495" s="66" t="s">
        <v>241</v>
      </c>
      <c r="Q495" s="65" t="s">
        <v>242</v>
      </c>
      <c r="R495" s="66" t="s">
        <v>243</v>
      </c>
      <c r="S495" s="65" t="s">
        <v>244</v>
      </c>
      <c r="T495" s="66" t="s">
        <v>245</v>
      </c>
      <c r="U495" s="65" t="s">
        <v>246</v>
      </c>
      <c r="V495" s="68" t="s">
        <v>247</v>
      </c>
      <c r="W495" s="66" t="s">
        <v>248</v>
      </c>
      <c r="X495" s="575" t="s">
        <v>249</v>
      </c>
      <c r="Y495" s="66" t="s">
        <v>250</v>
      </c>
      <c r="Z495" s="66" t="s">
        <v>251</v>
      </c>
      <c r="AA495" s="65" t="s">
        <v>252</v>
      </c>
      <c r="AB495" s="65" t="s">
        <v>253</v>
      </c>
      <c r="AC495" s="65" t="s">
        <v>254</v>
      </c>
      <c r="AD495" s="65" t="s">
        <v>255</v>
      </c>
      <c r="AE495" s="65" t="s">
        <v>256</v>
      </c>
      <c r="AF495" s="65" t="s">
        <v>257</v>
      </c>
      <c r="AG495" s="65" t="s">
        <v>258</v>
      </c>
      <c r="AH495" s="65" t="s">
        <v>259</v>
      </c>
      <c r="AI495" s="65" t="s">
        <v>260</v>
      </c>
      <c r="AJ495" s="575" t="s">
        <v>261</v>
      </c>
      <c r="AK495" s="65" t="s">
        <v>262</v>
      </c>
      <c r="AL495" s="576" t="s">
        <v>263</v>
      </c>
    </row>
    <row r="496" spans="1:38" ht="99" customHeight="1" x14ac:dyDescent="0.25">
      <c r="A496" s="69">
        <v>1</v>
      </c>
      <c r="B496" s="70" t="s">
        <v>264</v>
      </c>
      <c r="C496" s="676">
        <f>N509</f>
        <v>1306490.9000000001</v>
      </c>
      <c r="D496" s="679">
        <f>C496-AH509</f>
        <v>136473.67000000016</v>
      </c>
      <c r="E496" s="71"/>
      <c r="F496" s="72"/>
      <c r="G496" s="71"/>
      <c r="H496" s="72"/>
      <c r="I496" s="73"/>
      <c r="J496" s="72"/>
      <c r="K496" s="73"/>
      <c r="L496" s="72"/>
      <c r="M496" s="71"/>
      <c r="N496" s="72"/>
      <c r="O496" s="71"/>
      <c r="P496" s="72"/>
      <c r="Q496" s="71"/>
      <c r="R496" s="72"/>
      <c r="S496" s="71"/>
      <c r="T496" s="72"/>
      <c r="U496" s="71"/>
      <c r="V496" s="74"/>
      <c r="W496" s="72"/>
      <c r="X496" s="71"/>
      <c r="Y496" s="74"/>
      <c r="Z496" s="72"/>
      <c r="AA496" s="71"/>
      <c r="AB496" s="72"/>
      <c r="AC496" s="71"/>
      <c r="AD496" s="72"/>
      <c r="AE496" s="71"/>
      <c r="AF496" s="72"/>
      <c r="AG496" s="71"/>
      <c r="AH496" s="72"/>
      <c r="AI496" s="75"/>
      <c r="AJ496" s="76"/>
      <c r="AK496" s="77"/>
      <c r="AL496" s="78"/>
    </row>
    <row r="497" spans="1:38" ht="87" customHeight="1" x14ac:dyDescent="0.25">
      <c r="A497" s="79">
        <v>2</v>
      </c>
      <c r="B497" s="80" t="s">
        <v>40</v>
      </c>
      <c r="C497" s="677"/>
      <c r="D497" s="680"/>
      <c r="E497" s="71"/>
      <c r="F497" s="72"/>
      <c r="G497" s="71"/>
      <c r="H497" s="72"/>
      <c r="I497" s="73"/>
      <c r="J497" s="72"/>
      <c r="K497" s="73"/>
      <c r="L497" s="72"/>
      <c r="M497" s="71"/>
      <c r="N497" s="72"/>
      <c r="O497" s="71"/>
      <c r="P497" s="72"/>
      <c r="Q497" s="71"/>
      <c r="R497" s="72"/>
      <c r="S497" s="71"/>
      <c r="T497" s="72"/>
      <c r="U497" s="71"/>
      <c r="V497" s="74"/>
      <c r="W497" s="72"/>
      <c r="X497" s="71"/>
      <c r="Y497" s="74"/>
      <c r="Z497" s="72"/>
      <c r="AA497" s="71"/>
      <c r="AB497" s="72"/>
      <c r="AC497" s="71"/>
      <c r="AD497" s="72"/>
      <c r="AE497" s="71"/>
      <c r="AF497" s="72"/>
      <c r="AG497" s="71"/>
      <c r="AH497" s="72"/>
      <c r="AI497" s="75"/>
      <c r="AJ497" s="76"/>
      <c r="AK497" s="77"/>
      <c r="AL497" s="78"/>
    </row>
    <row r="498" spans="1:38" ht="85.5" customHeight="1" x14ac:dyDescent="0.25">
      <c r="A498" s="79">
        <v>3</v>
      </c>
      <c r="B498" s="80" t="s">
        <v>135</v>
      </c>
      <c r="C498" s="677"/>
      <c r="D498" s="680"/>
      <c r="E498" s="81"/>
      <c r="F498" s="82"/>
      <c r="G498" s="83"/>
      <c r="H498" s="84"/>
      <c r="I498" s="246"/>
      <c r="J498" s="86"/>
      <c r="K498" s="246"/>
      <c r="L498" s="86"/>
      <c r="M498" s="87"/>
      <c r="N498" s="88"/>
      <c r="O498" s="316"/>
      <c r="P498" s="317"/>
      <c r="Q498" s="316"/>
      <c r="R498" s="317"/>
      <c r="S498" s="329"/>
      <c r="T498" s="370"/>
      <c r="U498" s="330"/>
      <c r="V498" s="319"/>
      <c r="W498" s="320"/>
      <c r="X498" s="321"/>
      <c r="Y498" s="319"/>
      <c r="Z498" s="320"/>
      <c r="AA498" s="322"/>
      <c r="AB498" s="323"/>
      <c r="AC498" s="110"/>
      <c r="AD498" s="111"/>
      <c r="AE498" s="110"/>
      <c r="AF498" s="111"/>
      <c r="AG498" s="324"/>
      <c r="AH498" s="325"/>
      <c r="AI498" s="103"/>
      <c r="AJ498" s="104"/>
      <c r="AK498" s="77"/>
      <c r="AL498" s="105"/>
    </row>
    <row r="499" spans="1:38" ht="101.25" customHeight="1" x14ac:dyDescent="0.25">
      <c r="A499" s="79">
        <v>4</v>
      </c>
      <c r="B499" s="80" t="s">
        <v>117</v>
      </c>
      <c r="C499" s="677"/>
      <c r="D499" s="680"/>
      <c r="E499" s="81">
        <v>1</v>
      </c>
      <c r="F499" s="82">
        <v>50865.07</v>
      </c>
      <c r="G499" s="83">
        <v>2</v>
      </c>
      <c r="H499" s="84">
        <v>25000</v>
      </c>
      <c r="I499" s="246">
        <v>1</v>
      </c>
      <c r="J499" s="86">
        <v>50865.07</v>
      </c>
      <c r="K499" s="246">
        <v>2</v>
      </c>
      <c r="L499" s="86">
        <v>13000</v>
      </c>
      <c r="M499" s="87">
        <f>SUM(I499,K499)</f>
        <v>3</v>
      </c>
      <c r="N499" s="88">
        <f>SUM(J499,L499)</f>
        <v>63865.07</v>
      </c>
      <c r="O499" s="316">
        <v>0</v>
      </c>
      <c r="P499" s="317">
        <v>0</v>
      </c>
      <c r="Q499" s="316">
        <v>0</v>
      </c>
      <c r="R499" s="317">
        <v>0</v>
      </c>
      <c r="S499" s="329">
        <f>SUM(O499,Q499)</f>
        <v>0</v>
      </c>
      <c r="T499" s="370">
        <f>SUM(P499,R499)</f>
        <v>0</v>
      </c>
      <c r="U499" s="330">
        <v>0</v>
      </c>
      <c r="V499" s="319">
        <v>0</v>
      </c>
      <c r="W499" s="320">
        <v>0</v>
      </c>
      <c r="X499" s="321">
        <v>0</v>
      </c>
      <c r="Y499" s="319">
        <v>0</v>
      </c>
      <c r="Z499" s="320">
        <v>0</v>
      </c>
      <c r="AA499" s="322">
        <f>SUM(U499,X499)</f>
        <v>0</v>
      </c>
      <c r="AB499" s="323">
        <f>SUM(W499,Z499)</f>
        <v>0</v>
      </c>
      <c r="AC499" s="110">
        <v>1</v>
      </c>
      <c r="AD499" s="111">
        <v>48645.62</v>
      </c>
      <c r="AE499" s="110">
        <v>2</v>
      </c>
      <c r="AF499" s="111">
        <v>10847.98</v>
      </c>
      <c r="AG499" s="324">
        <f>SUM(AC499,AE499)</f>
        <v>3</v>
      </c>
      <c r="AH499" s="325">
        <f>SUM(AD499,AF499,AB499)</f>
        <v>59493.600000000006</v>
      </c>
      <c r="AI499" s="103">
        <f>IFERROR(AD499/(C496-AH503),0)</f>
        <v>4.0659889943117332E-2</v>
      </c>
      <c r="AJ499" s="104">
        <f>IFERROR(AF499/(C496-AH503),0)</f>
        <v>9.067161090867748E-3</v>
      </c>
      <c r="AK499" s="77"/>
      <c r="AL499" s="105">
        <f>IFERROR(AH499/C496,0)</f>
        <v>4.553694174218894E-2</v>
      </c>
    </row>
    <row r="500" spans="1:38" ht="138" customHeight="1" x14ac:dyDescent="0.25">
      <c r="A500" s="79">
        <v>5</v>
      </c>
      <c r="B500" s="80" t="s">
        <v>42</v>
      </c>
      <c r="C500" s="677"/>
      <c r="D500" s="680"/>
      <c r="E500" s="71"/>
      <c r="F500" s="72"/>
      <c r="G500" s="71"/>
      <c r="H500" s="72"/>
      <c r="I500" s="71"/>
      <c r="J500" s="72"/>
      <c r="K500" s="71"/>
      <c r="L500" s="72"/>
      <c r="M500" s="71"/>
      <c r="N500" s="72"/>
      <c r="O500" s="400"/>
      <c r="P500" s="117"/>
      <c r="Q500" s="400"/>
      <c r="R500" s="117"/>
      <c r="S500" s="400"/>
      <c r="T500" s="117"/>
      <c r="U500" s="400"/>
      <c r="V500" s="401"/>
      <c r="W500" s="117"/>
      <c r="X500" s="400"/>
      <c r="Y500" s="401"/>
      <c r="Z500" s="117"/>
      <c r="AA500" s="400"/>
      <c r="AB500" s="117"/>
      <c r="AC500" s="400"/>
      <c r="AD500" s="117"/>
      <c r="AE500" s="400"/>
      <c r="AF500" s="117"/>
      <c r="AG500" s="400"/>
      <c r="AH500" s="117"/>
      <c r="AI500" s="75"/>
      <c r="AJ500" s="76"/>
      <c r="AK500" s="77"/>
      <c r="AL500" s="78"/>
    </row>
    <row r="501" spans="1:38" ht="116.25" customHeight="1" x14ac:dyDescent="0.25">
      <c r="A501" s="79">
        <v>6</v>
      </c>
      <c r="B501" s="80" t="s">
        <v>119</v>
      </c>
      <c r="C501" s="677"/>
      <c r="D501" s="680"/>
      <c r="E501" s="81">
        <v>12</v>
      </c>
      <c r="F501" s="82">
        <v>346148.85</v>
      </c>
      <c r="G501" s="83">
        <v>7</v>
      </c>
      <c r="H501" s="84">
        <v>135850</v>
      </c>
      <c r="I501" s="246">
        <v>4</v>
      </c>
      <c r="J501" s="86">
        <v>71464.210000000006</v>
      </c>
      <c r="K501" s="246">
        <v>6</v>
      </c>
      <c r="L501" s="86">
        <v>100850</v>
      </c>
      <c r="M501" s="87">
        <f>SUM(I501,K501)</f>
        <v>10</v>
      </c>
      <c r="N501" s="88">
        <f>SUM(J501,L501)</f>
        <v>172314.21000000002</v>
      </c>
      <c r="O501" s="316">
        <v>0</v>
      </c>
      <c r="P501" s="317">
        <v>0</v>
      </c>
      <c r="Q501" s="316">
        <v>0</v>
      </c>
      <c r="R501" s="317">
        <v>0</v>
      </c>
      <c r="S501" s="329">
        <f>SUM(O501,Q501)</f>
        <v>0</v>
      </c>
      <c r="T501" s="370">
        <f>SUM(P501,R501)</f>
        <v>0</v>
      </c>
      <c r="U501" s="330">
        <v>0</v>
      </c>
      <c r="V501" s="319">
        <v>0</v>
      </c>
      <c r="W501" s="320">
        <v>0</v>
      </c>
      <c r="X501" s="321">
        <v>0</v>
      </c>
      <c r="Y501" s="319">
        <v>0</v>
      </c>
      <c r="Z501" s="320">
        <v>0</v>
      </c>
      <c r="AA501" s="322">
        <f>SUM(U501,X501)</f>
        <v>0</v>
      </c>
      <c r="AB501" s="323">
        <f>SUM(W501,Z501)</f>
        <v>0</v>
      </c>
      <c r="AC501" s="110">
        <v>4</v>
      </c>
      <c r="AD501" s="111">
        <v>61986.85</v>
      </c>
      <c r="AE501" s="110">
        <v>6</v>
      </c>
      <c r="AF501" s="111">
        <v>79044</v>
      </c>
      <c r="AG501" s="324">
        <f>SUM(AC501,AE501)</f>
        <v>10</v>
      </c>
      <c r="AH501" s="325">
        <f>SUM(AD501,AF501,AB501)</f>
        <v>141030.85</v>
      </c>
      <c r="AI501" s="103">
        <f>IFERROR(AD501/(C496-AH503),0)</f>
        <v>5.1811005778537152E-2</v>
      </c>
      <c r="AJ501" s="104">
        <f>IFERROR(AF501/(C496-AH503),0)</f>
        <v>6.6068031215631873E-2</v>
      </c>
      <c r="AK501" s="77"/>
      <c r="AL501" s="105">
        <f>IFERROR(AH501/C496,0)</f>
        <v>0.10794629338788352</v>
      </c>
    </row>
    <row r="502" spans="1:38" ht="65.25" customHeight="1" x14ac:dyDescent="0.25">
      <c r="A502" s="79">
        <v>7</v>
      </c>
      <c r="B502" s="80" t="s">
        <v>193</v>
      </c>
      <c r="C502" s="677"/>
      <c r="D502" s="680"/>
      <c r="E502" s="112"/>
      <c r="F502" s="113"/>
      <c r="G502" s="114"/>
      <c r="H502" s="72"/>
      <c r="I502" s="114"/>
      <c r="J502" s="72"/>
      <c r="K502" s="114"/>
      <c r="L502" s="72"/>
      <c r="M502" s="73"/>
      <c r="N502" s="72"/>
      <c r="O502" s="116"/>
      <c r="P502" s="117"/>
      <c r="Q502" s="116"/>
      <c r="R502" s="117"/>
      <c r="S502" s="402"/>
      <c r="T502" s="403"/>
      <c r="U502" s="116"/>
      <c r="V502" s="401"/>
      <c r="W502" s="117"/>
      <c r="X502" s="402"/>
      <c r="Y502" s="401"/>
      <c r="Z502" s="117"/>
      <c r="AA502" s="402"/>
      <c r="AB502" s="403"/>
      <c r="AC502" s="116"/>
      <c r="AD502" s="117"/>
      <c r="AE502" s="116"/>
      <c r="AF502" s="117"/>
      <c r="AG502" s="400"/>
      <c r="AH502" s="117"/>
      <c r="AI502" s="75"/>
      <c r="AJ502" s="76"/>
      <c r="AK502" s="77"/>
      <c r="AL502" s="78"/>
    </row>
    <row r="503" spans="1:38" ht="59.25" customHeight="1" x14ac:dyDescent="0.25">
      <c r="A503" s="79">
        <v>8</v>
      </c>
      <c r="B503" s="80" t="s">
        <v>265</v>
      </c>
      <c r="C503" s="677"/>
      <c r="D503" s="680"/>
      <c r="E503" s="118"/>
      <c r="F503" s="119"/>
      <c r="G503" s="307">
        <v>16</v>
      </c>
      <c r="H503" s="308">
        <v>146938</v>
      </c>
      <c r="I503" s="114"/>
      <c r="J503" s="72"/>
      <c r="K503" s="246">
        <v>16</v>
      </c>
      <c r="L503" s="86">
        <v>132304</v>
      </c>
      <c r="M503" s="122">
        <f>SUM(I503,K503)</f>
        <v>16</v>
      </c>
      <c r="N503" s="123">
        <f>SUM(J503,L503)</f>
        <v>132304</v>
      </c>
      <c r="O503" s="118"/>
      <c r="P503" s="119"/>
      <c r="Q503" s="126">
        <v>0</v>
      </c>
      <c r="R503" s="127">
        <v>0</v>
      </c>
      <c r="S503" s="349">
        <f>SUM(O503,Q503)</f>
        <v>0</v>
      </c>
      <c r="T503" s="350">
        <f>SUM(P503,R503)</f>
        <v>0</v>
      </c>
      <c r="U503" s="116"/>
      <c r="V503" s="401"/>
      <c r="W503" s="117"/>
      <c r="X503" s="321">
        <v>0</v>
      </c>
      <c r="Y503" s="319">
        <v>0</v>
      </c>
      <c r="Z503" s="320">
        <v>0</v>
      </c>
      <c r="AA503" s="351">
        <f>SUM(U503,X503)</f>
        <v>0</v>
      </c>
      <c r="AB503" s="352">
        <f>SUM(W503,Z503)</f>
        <v>0</v>
      </c>
      <c r="AC503" s="116"/>
      <c r="AD503" s="117"/>
      <c r="AE503" s="110">
        <v>16</v>
      </c>
      <c r="AF503" s="111">
        <v>110087.76</v>
      </c>
      <c r="AG503" s="324">
        <f>SUM(AC503,AE503)</f>
        <v>16</v>
      </c>
      <c r="AH503" s="325">
        <f>SUM(AD503,AF503,AB503)</f>
        <v>110087.76</v>
      </c>
      <c r="AI503" s="132"/>
      <c r="AJ503" s="133"/>
      <c r="AK503" s="134">
        <f>IFERROR(AH503/C496,0)</f>
        <v>8.4262171286459006E-2</v>
      </c>
      <c r="AL503" s="105">
        <f>IFERROR(AH503/C496,0)</f>
        <v>8.4262171286459006E-2</v>
      </c>
    </row>
    <row r="504" spans="1:38" ht="60" customHeight="1" x14ac:dyDescent="0.25">
      <c r="A504" s="79">
        <v>9</v>
      </c>
      <c r="B504" s="80" t="s">
        <v>120</v>
      </c>
      <c r="C504" s="677"/>
      <c r="D504" s="680"/>
      <c r="E504" s="81"/>
      <c r="F504" s="82"/>
      <c r="G504" s="309"/>
      <c r="H504" s="310"/>
      <c r="I504" s="246"/>
      <c r="J504" s="86"/>
      <c r="K504" s="246"/>
      <c r="L504" s="86"/>
      <c r="M504" s="87"/>
      <c r="N504" s="88"/>
      <c r="O504" s="316"/>
      <c r="P504" s="317"/>
      <c r="Q504" s="316"/>
      <c r="R504" s="317"/>
      <c r="S504" s="329"/>
      <c r="T504" s="370"/>
      <c r="U504" s="330"/>
      <c r="V504" s="319"/>
      <c r="W504" s="320"/>
      <c r="X504" s="321"/>
      <c r="Y504" s="319"/>
      <c r="Z504" s="320"/>
      <c r="AA504" s="322"/>
      <c r="AB504" s="323"/>
      <c r="AC504" s="110"/>
      <c r="AD504" s="111"/>
      <c r="AE504" s="110"/>
      <c r="AF504" s="111"/>
      <c r="AG504" s="324"/>
      <c r="AH504" s="325"/>
      <c r="AI504" s="103"/>
      <c r="AJ504" s="104"/>
      <c r="AK504" s="77"/>
      <c r="AL504" s="105"/>
    </row>
    <row r="505" spans="1:38" ht="73.5" customHeight="1" x14ac:dyDescent="0.25">
      <c r="A505" s="79">
        <v>10</v>
      </c>
      <c r="B505" s="80" t="s">
        <v>121</v>
      </c>
      <c r="C505" s="677"/>
      <c r="D505" s="680"/>
      <c r="E505" s="81">
        <v>8</v>
      </c>
      <c r="F505" s="82">
        <v>257939.62</v>
      </c>
      <c r="G505" s="309">
        <v>8</v>
      </c>
      <c r="H505" s="310">
        <v>281352</v>
      </c>
      <c r="I505" s="246">
        <v>5</v>
      </c>
      <c r="J505" s="86">
        <v>143265.54</v>
      </c>
      <c r="K505" s="246">
        <v>8</v>
      </c>
      <c r="L505" s="86">
        <v>278607</v>
      </c>
      <c r="M505" s="87">
        <f t="shared" ref="M505:N508" si="113">SUM(I505,K505)</f>
        <v>13</v>
      </c>
      <c r="N505" s="88">
        <f t="shared" si="113"/>
        <v>421872.54000000004</v>
      </c>
      <c r="O505" s="316">
        <v>0</v>
      </c>
      <c r="P505" s="317">
        <v>0</v>
      </c>
      <c r="Q505" s="316">
        <v>0</v>
      </c>
      <c r="R505" s="317">
        <v>0</v>
      </c>
      <c r="S505" s="329">
        <f t="shared" ref="S505:T508" si="114">SUM(O505,Q505)</f>
        <v>0</v>
      </c>
      <c r="T505" s="370">
        <f t="shared" si="114"/>
        <v>0</v>
      </c>
      <c r="U505" s="330">
        <v>0</v>
      </c>
      <c r="V505" s="319">
        <v>0</v>
      </c>
      <c r="W505" s="320">
        <v>0</v>
      </c>
      <c r="X505" s="321">
        <v>0</v>
      </c>
      <c r="Y505" s="319">
        <v>0</v>
      </c>
      <c r="Z505" s="320">
        <v>0</v>
      </c>
      <c r="AA505" s="322">
        <f>SUM(U505,X505)</f>
        <v>0</v>
      </c>
      <c r="AB505" s="323">
        <f>SUM(W505,Z505)</f>
        <v>0</v>
      </c>
      <c r="AC505" s="135">
        <v>5</v>
      </c>
      <c r="AD505" s="136">
        <v>141305.14000000001</v>
      </c>
      <c r="AE505" s="135">
        <v>8</v>
      </c>
      <c r="AF505" s="136">
        <v>256711.08</v>
      </c>
      <c r="AG505" s="324">
        <f>SUM(AC505,AE505)</f>
        <v>13</v>
      </c>
      <c r="AH505" s="325">
        <f>SUM(AD505,AF505,AB505)</f>
        <v>398016.22</v>
      </c>
      <c r="AI505" s="103">
        <f>IFERROR(AD505/(C496-AH503),0)</f>
        <v>0.11810829918082628</v>
      </c>
      <c r="AJ505" s="104">
        <f>IFERROR(AF505/(C496-AH503),0)</f>
        <v>0.21456904568137455</v>
      </c>
      <c r="AK505" s="77"/>
      <c r="AL505" s="105">
        <f>IFERROR(AH505/C496,0)</f>
        <v>0.30464522944629768</v>
      </c>
    </row>
    <row r="506" spans="1:38" ht="120" customHeight="1" x14ac:dyDescent="0.25">
      <c r="A506" s="79">
        <v>11</v>
      </c>
      <c r="B506" s="80" t="s">
        <v>122</v>
      </c>
      <c r="C506" s="677"/>
      <c r="D506" s="680"/>
      <c r="E506" s="81">
        <v>11</v>
      </c>
      <c r="F506" s="82">
        <v>366758.94</v>
      </c>
      <c r="G506" s="309">
        <v>1</v>
      </c>
      <c r="H506" s="310">
        <v>32000</v>
      </c>
      <c r="I506" s="246">
        <v>5</v>
      </c>
      <c r="J506" s="86">
        <v>109385.41</v>
      </c>
      <c r="K506" s="246">
        <v>1</v>
      </c>
      <c r="L506" s="86">
        <v>32000</v>
      </c>
      <c r="M506" s="87">
        <f t="shared" si="113"/>
        <v>6</v>
      </c>
      <c r="N506" s="88">
        <f t="shared" si="113"/>
        <v>141385.41</v>
      </c>
      <c r="O506" s="316">
        <v>0</v>
      </c>
      <c r="P506" s="317">
        <v>0</v>
      </c>
      <c r="Q506" s="316">
        <v>0</v>
      </c>
      <c r="R506" s="317">
        <v>0</v>
      </c>
      <c r="S506" s="329">
        <f t="shared" si="114"/>
        <v>0</v>
      </c>
      <c r="T506" s="370">
        <f t="shared" si="114"/>
        <v>0</v>
      </c>
      <c r="U506" s="330">
        <v>0</v>
      </c>
      <c r="V506" s="319">
        <v>0</v>
      </c>
      <c r="W506" s="320">
        <v>0</v>
      </c>
      <c r="X506" s="321">
        <v>0</v>
      </c>
      <c r="Y506" s="319">
        <v>0</v>
      </c>
      <c r="Z506" s="320">
        <v>0</v>
      </c>
      <c r="AA506" s="322">
        <f>SUM(U506,X506)</f>
        <v>0</v>
      </c>
      <c r="AB506" s="323">
        <f>SUM(W506,Z506)</f>
        <v>0</v>
      </c>
      <c r="AC506" s="110">
        <v>5</v>
      </c>
      <c r="AD506" s="111">
        <v>103716.27</v>
      </c>
      <c r="AE506" s="110">
        <v>1</v>
      </c>
      <c r="AF506" s="111">
        <v>29904.01</v>
      </c>
      <c r="AG506" s="324">
        <f>SUM(AC506,AE506)</f>
        <v>6</v>
      </c>
      <c r="AH506" s="325">
        <f>SUM(AD506,AF506,AB506)</f>
        <v>133620.28</v>
      </c>
      <c r="AI506" s="103">
        <f>IFERROR(AD506/(C496-AH503),0)</f>
        <v>8.6690068366086032E-2</v>
      </c>
      <c r="AJ506" s="104">
        <f>IFERROR(AF506/(C496-AH503),0)</f>
        <v>2.4994927713078381E-2</v>
      </c>
      <c r="AK506" s="77"/>
      <c r="AL506" s="105">
        <f>IFERROR(AH506/C496,0)</f>
        <v>0.10227417580941435</v>
      </c>
    </row>
    <row r="507" spans="1:38" ht="63.75" customHeight="1" x14ac:dyDescent="0.25">
      <c r="A507" s="79">
        <v>12</v>
      </c>
      <c r="B507" s="80" t="s">
        <v>123</v>
      </c>
      <c r="C507" s="677"/>
      <c r="D507" s="680"/>
      <c r="E507" s="81">
        <v>1</v>
      </c>
      <c r="F507" s="82">
        <v>12050</v>
      </c>
      <c r="G507" s="309">
        <v>0</v>
      </c>
      <c r="H507" s="310">
        <v>0</v>
      </c>
      <c r="I507" s="246">
        <v>0</v>
      </c>
      <c r="J507" s="86">
        <v>0</v>
      </c>
      <c r="K507" s="246">
        <v>0</v>
      </c>
      <c r="L507" s="86">
        <v>0</v>
      </c>
      <c r="M507" s="87">
        <f t="shared" si="113"/>
        <v>0</v>
      </c>
      <c r="N507" s="88">
        <f t="shared" si="113"/>
        <v>0</v>
      </c>
      <c r="O507" s="316">
        <v>0</v>
      </c>
      <c r="P507" s="317">
        <v>0</v>
      </c>
      <c r="Q507" s="316">
        <v>0</v>
      </c>
      <c r="R507" s="317">
        <v>0</v>
      </c>
      <c r="S507" s="329">
        <f t="shared" si="114"/>
        <v>0</v>
      </c>
      <c r="T507" s="370">
        <f t="shared" si="114"/>
        <v>0</v>
      </c>
      <c r="U507" s="330">
        <v>0</v>
      </c>
      <c r="V507" s="319">
        <v>0</v>
      </c>
      <c r="W507" s="320">
        <v>0</v>
      </c>
      <c r="X507" s="321">
        <v>0</v>
      </c>
      <c r="Y507" s="319">
        <v>0</v>
      </c>
      <c r="Z507" s="320">
        <v>0</v>
      </c>
      <c r="AA507" s="322">
        <f>SUM(U507,X507)</f>
        <v>0</v>
      </c>
      <c r="AB507" s="323">
        <f>SUM(W507,Z507)</f>
        <v>0</v>
      </c>
      <c r="AC507" s="110">
        <v>0</v>
      </c>
      <c r="AD507" s="111">
        <v>0</v>
      </c>
      <c r="AE507" s="110">
        <v>0</v>
      </c>
      <c r="AF507" s="111">
        <v>0</v>
      </c>
      <c r="AG507" s="324">
        <f>SUM(AC507,AE507)</f>
        <v>0</v>
      </c>
      <c r="AH507" s="325">
        <f>SUM(AD507,AF507,AB507)</f>
        <v>0</v>
      </c>
      <c r="AI507" s="103">
        <f>IFERROR(AD507/(C496-AH503),0)</f>
        <v>0</v>
      </c>
      <c r="AJ507" s="104">
        <f>IFERROR(AF507/(C496-AH503),0)</f>
        <v>0</v>
      </c>
      <c r="AK507" s="77"/>
      <c r="AL507" s="105">
        <f>IFERROR(AH507/C496,0)</f>
        <v>0</v>
      </c>
    </row>
    <row r="508" spans="1:38" ht="62.25" customHeight="1" thickBot="1" x14ac:dyDescent="0.3">
      <c r="A508" s="138">
        <v>13</v>
      </c>
      <c r="B508" s="139" t="s">
        <v>124</v>
      </c>
      <c r="C508" s="678"/>
      <c r="D508" s="681"/>
      <c r="E508" s="140">
        <v>19</v>
      </c>
      <c r="F508" s="141">
        <v>467428.51</v>
      </c>
      <c r="G508" s="373">
        <v>4</v>
      </c>
      <c r="H508" s="374">
        <v>102000</v>
      </c>
      <c r="I508" s="353">
        <v>10</v>
      </c>
      <c r="J508" s="145">
        <v>279749.67</v>
      </c>
      <c r="K508" s="353">
        <v>3</v>
      </c>
      <c r="L508" s="145">
        <v>95000</v>
      </c>
      <c r="M508" s="146">
        <f t="shared" si="113"/>
        <v>13</v>
      </c>
      <c r="N508" s="147">
        <f t="shared" si="113"/>
        <v>374749.67</v>
      </c>
      <c r="O508" s="379">
        <v>0</v>
      </c>
      <c r="P508" s="380">
        <v>0</v>
      </c>
      <c r="Q508" s="379">
        <v>0</v>
      </c>
      <c r="R508" s="380">
        <v>0</v>
      </c>
      <c r="S508" s="381">
        <f t="shared" si="114"/>
        <v>0</v>
      </c>
      <c r="T508" s="382">
        <f t="shared" si="114"/>
        <v>0</v>
      </c>
      <c r="U508" s="383">
        <v>0</v>
      </c>
      <c r="V508" s="384">
        <v>0</v>
      </c>
      <c r="W508" s="385">
        <v>0</v>
      </c>
      <c r="X508" s="386">
        <v>0</v>
      </c>
      <c r="Y508" s="384">
        <v>0</v>
      </c>
      <c r="Z508" s="385">
        <v>0</v>
      </c>
      <c r="AA508" s="387">
        <f>SUM(U508,X508)</f>
        <v>0</v>
      </c>
      <c r="AB508" s="388">
        <f>SUM(W508,Z508)</f>
        <v>0</v>
      </c>
      <c r="AC508" s="389">
        <v>10</v>
      </c>
      <c r="AD508" s="390">
        <v>243674.52</v>
      </c>
      <c r="AE508" s="389">
        <v>3</v>
      </c>
      <c r="AF508" s="390">
        <v>84094</v>
      </c>
      <c r="AG508" s="391">
        <f>SUM(AC508,AE508)</f>
        <v>13</v>
      </c>
      <c r="AH508" s="392">
        <f>SUM(AD508,AF508,AB508)</f>
        <v>327768.52</v>
      </c>
      <c r="AI508" s="162">
        <f>IFERROR(AD508/(C496-AH503),0)</f>
        <v>0.2036725848111699</v>
      </c>
      <c r="AJ508" s="163">
        <f>IFERROR(AF508/(C496-AH503),0)</f>
        <v>7.0289016459786288E-2</v>
      </c>
      <c r="AK508" s="164"/>
      <c r="AL508" s="165">
        <f>IFERROR(AH508/C496,0)</f>
        <v>0.25087700189875028</v>
      </c>
    </row>
    <row r="509" spans="1:38" ht="29.25" customHeight="1" thickBot="1" x14ac:dyDescent="0.3">
      <c r="A509" s="682" t="s">
        <v>266</v>
      </c>
      <c r="B509" s="683"/>
      <c r="C509" s="166">
        <f>C496</f>
        <v>1306490.9000000001</v>
      </c>
      <c r="D509" s="166">
        <f>D496</f>
        <v>136473.67000000016</v>
      </c>
      <c r="E509" s="167">
        <f t="shared" ref="E509:L509" si="115">SUM(E496:E508)</f>
        <v>52</v>
      </c>
      <c r="F509" s="168">
        <f>SUM(F496:F508)</f>
        <v>1501190.99</v>
      </c>
      <c r="G509" s="167">
        <f t="shared" si="115"/>
        <v>38</v>
      </c>
      <c r="H509" s="168">
        <f t="shared" si="115"/>
        <v>723140</v>
      </c>
      <c r="I509" s="169">
        <f t="shared" si="115"/>
        <v>25</v>
      </c>
      <c r="J509" s="170">
        <f t="shared" si="115"/>
        <v>654729.89999999991</v>
      </c>
      <c r="K509" s="169">
        <f t="shared" si="115"/>
        <v>36</v>
      </c>
      <c r="L509" s="170">
        <f t="shared" si="115"/>
        <v>651761</v>
      </c>
      <c r="M509" s="169">
        <f>SUM(M496:M508)</f>
        <v>61</v>
      </c>
      <c r="N509" s="170">
        <f>SUM(N496:N508)</f>
        <v>1306490.9000000001</v>
      </c>
      <c r="O509" s="171">
        <f>SUM(O496:O508)</f>
        <v>0</v>
      </c>
      <c r="P509" s="168">
        <f>SUM(P496:P508)</f>
        <v>0</v>
      </c>
      <c r="Q509" s="172">
        <f t="shared" ref="Q509:AJ509" si="116">SUM(Q496:Q508)</f>
        <v>0</v>
      </c>
      <c r="R509" s="168">
        <f t="shared" si="116"/>
        <v>0</v>
      </c>
      <c r="S509" s="173">
        <f t="shared" si="116"/>
        <v>0</v>
      </c>
      <c r="T509" s="168">
        <f t="shared" si="116"/>
        <v>0</v>
      </c>
      <c r="U509" s="172">
        <f t="shared" si="116"/>
        <v>0</v>
      </c>
      <c r="V509" s="168">
        <f t="shared" si="116"/>
        <v>0</v>
      </c>
      <c r="W509" s="168">
        <f t="shared" si="116"/>
        <v>0</v>
      </c>
      <c r="X509" s="173">
        <f t="shared" si="116"/>
        <v>0</v>
      </c>
      <c r="Y509" s="168">
        <f t="shared" si="116"/>
        <v>0</v>
      </c>
      <c r="Z509" s="168">
        <f t="shared" si="116"/>
        <v>0</v>
      </c>
      <c r="AA509" s="173">
        <f t="shared" si="116"/>
        <v>0</v>
      </c>
      <c r="AB509" s="168">
        <f t="shared" si="116"/>
        <v>0</v>
      </c>
      <c r="AC509" s="172">
        <f t="shared" si="116"/>
        <v>25</v>
      </c>
      <c r="AD509" s="168">
        <f t="shared" si="116"/>
        <v>599328.4</v>
      </c>
      <c r="AE509" s="172">
        <f t="shared" si="116"/>
        <v>36</v>
      </c>
      <c r="AF509" s="168">
        <f t="shared" si="116"/>
        <v>570688.82999999996</v>
      </c>
      <c r="AG509" s="173">
        <f t="shared" si="116"/>
        <v>61</v>
      </c>
      <c r="AH509" s="168">
        <f t="shared" si="116"/>
        <v>1170017.23</v>
      </c>
      <c r="AI509" s="174">
        <f t="shared" si="116"/>
        <v>0.50094184807973674</v>
      </c>
      <c r="AJ509" s="174">
        <f t="shared" si="116"/>
        <v>0.38498818216073882</v>
      </c>
      <c r="AK509" s="175">
        <f>AK503</f>
        <v>8.4262171286459006E-2</v>
      </c>
      <c r="AL509" s="176">
        <f>AH509/C496</f>
        <v>0.89554181357099372</v>
      </c>
    </row>
    <row r="510" spans="1:38" ht="21.75" thickBot="1" x14ac:dyDescent="0.4">
      <c r="AF510" s="177" t="s">
        <v>267</v>
      </c>
      <c r="AG510" s="178">
        <v>4.1475999999999997</v>
      </c>
      <c r="AH510" s="179">
        <f>AH509/AG510</f>
        <v>282095.00192882633</v>
      </c>
    </row>
    <row r="511" spans="1:38" ht="15.75" customHeight="1" thickTop="1" x14ac:dyDescent="0.25">
      <c r="A511" s="604" t="s">
        <v>268</v>
      </c>
      <c r="B511" s="684"/>
      <c r="C511" s="684"/>
      <c r="D511" s="684"/>
      <c r="E511" s="684"/>
      <c r="F511" s="684"/>
      <c r="G511" s="684"/>
      <c r="H511" s="684"/>
      <c r="I511" s="684"/>
      <c r="J511" s="684"/>
      <c r="K511" s="684"/>
      <c r="L511" s="684"/>
      <c r="M511" s="684"/>
      <c r="N511" s="684"/>
      <c r="O511" s="684"/>
      <c r="P511" s="684"/>
      <c r="Q511" s="686"/>
    </row>
    <row r="512" spans="1:38" ht="18.75" x14ac:dyDescent="0.3">
      <c r="A512" s="687"/>
      <c r="B512" s="688"/>
      <c r="C512" s="688"/>
      <c r="D512" s="688"/>
      <c r="E512" s="688"/>
      <c r="F512" s="688"/>
      <c r="G512" s="688"/>
      <c r="H512" s="688"/>
      <c r="I512" s="688"/>
      <c r="J512" s="688"/>
      <c r="K512" s="688"/>
      <c r="L512" s="688"/>
      <c r="M512" s="688"/>
      <c r="N512" s="688"/>
      <c r="O512" s="688"/>
      <c r="P512" s="688"/>
      <c r="Q512" s="690"/>
      <c r="AF512" s="180"/>
    </row>
    <row r="513" spans="1:38" ht="15.75" x14ac:dyDescent="0.25">
      <c r="A513" s="687"/>
      <c r="B513" s="688"/>
      <c r="C513" s="688"/>
      <c r="D513" s="688"/>
      <c r="E513" s="688"/>
      <c r="F513" s="688"/>
      <c r="G513" s="688"/>
      <c r="H513" s="688"/>
      <c r="I513" s="688"/>
      <c r="J513" s="688"/>
      <c r="K513" s="688"/>
      <c r="L513" s="688"/>
      <c r="M513" s="688"/>
      <c r="N513" s="688"/>
      <c r="O513" s="688"/>
      <c r="P513" s="688"/>
      <c r="Q513" s="690"/>
      <c r="AE513" s="181" t="s">
        <v>269</v>
      </c>
      <c r="AF513" s="182"/>
    </row>
    <row r="514" spans="1:38" ht="15.75" x14ac:dyDescent="0.25">
      <c r="A514" s="687"/>
      <c r="B514" s="688"/>
      <c r="C514" s="688"/>
      <c r="D514" s="688"/>
      <c r="E514" s="688"/>
      <c r="F514" s="688"/>
      <c r="G514" s="688"/>
      <c r="H514" s="688"/>
      <c r="I514" s="688"/>
      <c r="J514" s="688"/>
      <c r="K514" s="688"/>
      <c r="L514" s="688"/>
      <c r="M514" s="688"/>
      <c r="N514" s="688"/>
      <c r="O514" s="688"/>
      <c r="P514" s="688"/>
      <c r="Q514" s="690"/>
      <c r="AE514" s="181" t="s">
        <v>270</v>
      </c>
      <c r="AF514" s="183">
        <f>(AF509-AF503)+(Z509-Z503)</f>
        <v>460601.06999999995</v>
      </c>
    </row>
    <row r="515" spans="1:38" ht="15.75" x14ac:dyDescent="0.25">
      <c r="A515" s="687"/>
      <c r="B515" s="688"/>
      <c r="C515" s="688"/>
      <c r="D515" s="688"/>
      <c r="E515" s="688"/>
      <c r="F515" s="688"/>
      <c r="G515" s="688"/>
      <c r="H515" s="688"/>
      <c r="I515" s="688"/>
      <c r="J515" s="688"/>
      <c r="K515" s="688"/>
      <c r="L515" s="688"/>
      <c r="M515" s="688"/>
      <c r="N515" s="688"/>
      <c r="O515" s="688"/>
      <c r="P515" s="688"/>
      <c r="Q515" s="690"/>
      <c r="AE515" s="181" t="s">
        <v>271</v>
      </c>
      <c r="AF515" s="183">
        <f>AD509+W509</f>
        <v>599328.4</v>
      </c>
    </row>
    <row r="516" spans="1:38" ht="15.75" x14ac:dyDescent="0.25">
      <c r="A516" s="687"/>
      <c r="B516" s="688"/>
      <c r="C516" s="688"/>
      <c r="D516" s="688"/>
      <c r="E516" s="688"/>
      <c r="F516" s="688"/>
      <c r="G516" s="688"/>
      <c r="H516" s="688"/>
      <c r="I516" s="688"/>
      <c r="J516" s="688"/>
      <c r="K516" s="688"/>
      <c r="L516" s="688"/>
      <c r="M516" s="688"/>
      <c r="N516" s="688"/>
      <c r="O516" s="688"/>
      <c r="P516" s="688"/>
      <c r="Q516" s="690"/>
      <c r="AE516" s="181" t="s">
        <v>272</v>
      </c>
      <c r="AF516" s="183">
        <f>AF503+Z503</f>
        <v>110087.76</v>
      </c>
    </row>
    <row r="517" spans="1:38" ht="15.75" x14ac:dyDescent="0.25">
      <c r="A517" s="687"/>
      <c r="B517" s="688"/>
      <c r="C517" s="688"/>
      <c r="D517" s="688"/>
      <c r="E517" s="688"/>
      <c r="F517" s="688"/>
      <c r="G517" s="688"/>
      <c r="H517" s="688"/>
      <c r="I517" s="688"/>
      <c r="J517" s="688"/>
      <c r="K517" s="688"/>
      <c r="L517" s="688"/>
      <c r="M517" s="688"/>
      <c r="N517" s="688"/>
      <c r="O517" s="688"/>
      <c r="P517" s="688"/>
      <c r="Q517" s="690"/>
      <c r="AE517" s="181" t="s">
        <v>2</v>
      </c>
      <c r="AF517" s="184">
        <f>SUM(AF514:AF516)</f>
        <v>1170017.23</v>
      </c>
    </row>
    <row r="518" spans="1:38" x14ac:dyDescent="0.25">
      <c r="A518" s="687"/>
      <c r="B518" s="688"/>
      <c r="C518" s="688"/>
      <c r="D518" s="688"/>
      <c r="E518" s="688"/>
      <c r="F518" s="688"/>
      <c r="G518" s="688"/>
      <c r="H518" s="688"/>
      <c r="I518" s="688"/>
      <c r="J518" s="688"/>
      <c r="K518" s="688"/>
      <c r="L518" s="688"/>
      <c r="M518" s="688"/>
      <c r="N518" s="688"/>
      <c r="O518" s="688"/>
      <c r="P518" s="688"/>
      <c r="Q518" s="690"/>
    </row>
    <row r="519" spans="1:38" ht="15.75" thickBot="1" x14ac:dyDescent="0.3">
      <c r="A519" s="691"/>
      <c r="B519" s="692"/>
      <c r="C519" s="692"/>
      <c r="D519" s="692"/>
      <c r="E519" s="692"/>
      <c r="F519" s="692"/>
      <c r="G519" s="692"/>
      <c r="H519" s="692"/>
      <c r="I519" s="692"/>
      <c r="J519" s="692"/>
      <c r="K519" s="692"/>
      <c r="L519" s="692"/>
      <c r="M519" s="692"/>
      <c r="N519" s="692"/>
      <c r="O519" s="692"/>
      <c r="P519" s="692"/>
      <c r="Q519" s="694"/>
    </row>
    <row r="520" spans="1:38" ht="15.75" thickTop="1" x14ac:dyDescent="0.25"/>
    <row r="522" spans="1:38" ht="15.75" thickBot="1" x14ac:dyDescent="0.3"/>
    <row r="523" spans="1:38" ht="27" thickBot="1" x14ac:dyDescent="0.3">
      <c r="A523" s="695" t="s">
        <v>330</v>
      </c>
      <c r="B523" s="696"/>
      <c r="C523" s="696"/>
      <c r="D523" s="696"/>
      <c r="E523" s="696"/>
      <c r="F523" s="696"/>
      <c r="G523" s="696"/>
      <c r="H523" s="696"/>
      <c r="I523" s="696"/>
      <c r="J523" s="696"/>
      <c r="K523" s="697"/>
      <c r="L523" s="696"/>
      <c r="M523" s="696"/>
      <c r="N523" s="696"/>
      <c r="O523" s="696"/>
      <c r="P523" s="696"/>
      <c r="Q523" s="696"/>
      <c r="R523" s="696"/>
      <c r="S523" s="696"/>
      <c r="T523" s="696"/>
      <c r="U523" s="696"/>
      <c r="V523" s="696"/>
      <c r="W523" s="696"/>
      <c r="X523" s="696"/>
      <c r="Y523" s="696"/>
      <c r="Z523" s="696"/>
      <c r="AA523" s="696"/>
      <c r="AB523" s="696"/>
      <c r="AC523" s="696"/>
      <c r="AD523" s="696"/>
      <c r="AE523" s="696"/>
      <c r="AF523" s="696"/>
      <c r="AG523" s="696"/>
      <c r="AH523" s="696"/>
      <c r="AI523" s="696"/>
      <c r="AJ523" s="696"/>
      <c r="AK523" s="698"/>
      <c r="AL523" s="185"/>
    </row>
    <row r="524" spans="1:38" ht="21" customHeight="1" x14ac:dyDescent="0.25">
      <c r="A524" s="699" t="s">
        <v>273</v>
      </c>
      <c r="B524" s="700"/>
      <c r="C524" s="706" t="s">
        <v>197</v>
      </c>
      <c r="D524" s="707"/>
      <c r="E524" s="710" t="s">
        <v>274</v>
      </c>
      <c r="F524" s="711"/>
      <c r="G524" s="711"/>
      <c r="H524" s="711"/>
      <c r="I524" s="711"/>
      <c r="J524" s="711"/>
      <c r="K524" s="712"/>
      <c r="L524" s="711"/>
      <c r="M524" s="711"/>
      <c r="N524" s="711"/>
      <c r="O524" s="613" t="s">
        <v>199</v>
      </c>
      <c r="P524" s="614"/>
      <c r="Q524" s="614"/>
      <c r="R524" s="614"/>
      <c r="S524" s="614"/>
      <c r="T524" s="614"/>
      <c r="U524" s="614"/>
      <c r="V524" s="614"/>
      <c r="W524" s="614"/>
      <c r="X524" s="614"/>
      <c r="Y524" s="614"/>
      <c r="Z524" s="614"/>
      <c r="AA524" s="614"/>
      <c r="AB524" s="614"/>
      <c r="AC524" s="614"/>
      <c r="AD524" s="614"/>
      <c r="AE524" s="614"/>
      <c r="AF524" s="614"/>
      <c r="AG524" s="614"/>
      <c r="AH524" s="614"/>
      <c r="AI524" s="614"/>
      <c r="AJ524" s="614"/>
      <c r="AK524" s="615"/>
      <c r="AL524" s="186"/>
    </row>
    <row r="525" spans="1:38" ht="36" customHeight="1" thickBot="1" x14ac:dyDescent="0.3">
      <c r="A525" s="701"/>
      <c r="B525" s="702"/>
      <c r="C525" s="708"/>
      <c r="D525" s="709"/>
      <c r="E525" s="713"/>
      <c r="F525" s="714"/>
      <c r="G525" s="714"/>
      <c r="H525" s="714"/>
      <c r="I525" s="714"/>
      <c r="J525" s="714"/>
      <c r="K525" s="715"/>
      <c r="L525" s="714"/>
      <c r="M525" s="714"/>
      <c r="N525" s="714"/>
      <c r="O525" s="716"/>
      <c r="P525" s="717"/>
      <c r="Q525" s="717"/>
      <c r="R525" s="717"/>
      <c r="S525" s="717"/>
      <c r="T525" s="717"/>
      <c r="U525" s="717"/>
      <c r="V525" s="717"/>
      <c r="W525" s="717"/>
      <c r="X525" s="717"/>
      <c r="Y525" s="717"/>
      <c r="Z525" s="717"/>
      <c r="AA525" s="717"/>
      <c r="AB525" s="717"/>
      <c r="AC525" s="717"/>
      <c r="AD525" s="717"/>
      <c r="AE525" s="717"/>
      <c r="AF525" s="717"/>
      <c r="AG525" s="717"/>
      <c r="AH525" s="717"/>
      <c r="AI525" s="717"/>
      <c r="AJ525" s="717"/>
      <c r="AK525" s="718"/>
      <c r="AL525" s="186"/>
    </row>
    <row r="526" spans="1:38" s="180" customFormat="1" ht="84" customHeight="1" thickBot="1" x14ac:dyDescent="0.35">
      <c r="A526" s="701"/>
      <c r="B526" s="703"/>
      <c r="C526" s="719" t="s">
        <v>200</v>
      </c>
      <c r="D526" s="721" t="s">
        <v>201</v>
      </c>
      <c r="E526" s="723" t="s">
        <v>0</v>
      </c>
      <c r="F526" s="724"/>
      <c r="G526" s="724"/>
      <c r="H526" s="725"/>
      <c r="I526" s="726" t="s">
        <v>1</v>
      </c>
      <c r="J526" s="727"/>
      <c r="K526" s="728"/>
      <c r="L526" s="729"/>
      <c r="M526" s="578" t="s">
        <v>2</v>
      </c>
      <c r="N526" s="579"/>
      <c r="O526" s="580" t="s">
        <v>202</v>
      </c>
      <c r="P526" s="581"/>
      <c r="Q526" s="581"/>
      <c r="R526" s="582"/>
      <c r="S526" s="583" t="s">
        <v>2</v>
      </c>
      <c r="T526" s="584"/>
      <c r="U526" s="585" t="s">
        <v>203</v>
      </c>
      <c r="V526" s="586"/>
      <c r="W526" s="586"/>
      <c r="X526" s="586"/>
      <c r="Y526" s="586"/>
      <c r="Z526" s="587"/>
      <c r="AA526" s="588" t="s">
        <v>2</v>
      </c>
      <c r="AB526" s="589"/>
      <c r="AC526" s="590" t="s">
        <v>5</v>
      </c>
      <c r="AD526" s="591"/>
      <c r="AE526" s="591"/>
      <c r="AF526" s="592"/>
      <c r="AG526" s="593" t="s">
        <v>2</v>
      </c>
      <c r="AH526" s="594"/>
      <c r="AI526" s="595" t="s">
        <v>204</v>
      </c>
      <c r="AJ526" s="596"/>
      <c r="AK526" s="597"/>
      <c r="AL526" s="187"/>
    </row>
    <row r="527" spans="1:38" ht="113.25" thickBot="1" x14ac:dyDescent="0.3">
      <c r="A527" s="704"/>
      <c r="B527" s="705"/>
      <c r="C527" s="720"/>
      <c r="D527" s="722"/>
      <c r="E527" s="41" t="s">
        <v>15</v>
      </c>
      <c r="F527" s="42" t="s">
        <v>205</v>
      </c>
      <c r="G527" s="41" t="s">
        <v>206</v>
      </c>
      <c r="H527" s="42" t="s">
        <v>14</v>
      </c>
      <c r="I527" s="43" t="s">
        <v>15</v>
      </c>
      <c r="J527" s="44" t="s">
        <v>207</v>
      </c>
      <c r="K527" s="43" t="s">
        <v>17</v>
      </c>
      <c r="L527" s="44" t="s">
        <v>208</v>
      </c>
      <c r="M527" s="45" t="s">
        <v>19</v>
      </c>
      <c r="N527" s="46" t="s">
        <v>20</v>
      </c>
      <c r="O527" s="47" t="s">
        <v>209</v>
      </c>
      <c r="P527" s="48" t="s">
        <v>210</v>
      </c>
      <c r="Q527" s="47" t="s">
        <v>211</v>
      </c>
      <c r="R527" s="48" t="s">
        <v>212</v>
      </c>
      <c r="S527" s="49" t="s">
        <v>213</v>
      </c>
      <c r="T527" s="50" t="s">
        <v>214</v>
      </c>
      <c r="U527" s="51" t="s">
        <v>209</v>
      </c>
      <c r="V527" s="52" t="s">
        <v>215</v>
      </c>
      <c r="W527" s="53" t="s">
        <v>216</v>
      </c>
      <c r="X527" s="54" t="s">
        <v>211</v>
      </c>
      <c r="Y527" s="52" t="s">
        <v>217</v>
      </c>
      <c r="Z527" s="53" t="s">
        <v>218</v>
      </c>
      <c r="AA527" s="55" t="s">
        <v>219</v>
      </c>
      <c r="AB527" s="56" t="s">
        <v>220</v>
      </c>
      <c r="AC527" s="57" t="s">
        <v>209</v>
      </c>
      <c r="AD527" s="58" t="s">
        <v>210</v>
      </c>
      <c r="AE527" s="57" t="s">
        <v>211</v>
      </c>
      <c r="AF527" s="58" t="s">
        <v>212</v>
      </c>
      <c r="AG527" s="59" t="s">
        <v>221</v>
      </c>
      <c r="AH527" s="60" t="s">
        <v>222</v>
      </c>
      <c r="AI527" s="61" t="s">
        <v>223</v>
      </c>
      <c r="AJ527" s="63" t="s">
        <v>224</v>
      </c>
      <c r="AK527" s="188" t="s">
        <v>275</v>
      </c>
      <c r="AL527" s="189"/>
    </row>
    <row r="528" spans="1:38" ht="15.75" thickBot="1" x14ac:dyDescent="0.3">
      <c r="A528" s="598" t="s">
        <v>227</v>
      </c>
      <c r="B528" s="599"/>
      <c r="C528" s="190" t="s">
        <v>228</v>
      </c>
      <c r="D528" s="191" t="s">
        <v>229</v>
      </c>
      <c r="E528" s="192" t="s">
        <v>230</v>
      </c>
      <c r="F528" s="193" t="s">
        <v>231</v>
      </c>
      <c r="G528" s="192" t="s">
        <v>232</v>
      </c>
      <c r="H528" s="193" t="s">
        <v>233</v>
      </c>
      <c r="I528" s="194" t="s">
        <v>234</v>
      </c>
      <c r="J528" s="193" t="s">
        <v>235</v>
      </c>
      <c r="K528" s="194" t="s">
        <v>236</v>
      </c>
      <c r="L528" s="193" t="s">
        <v>237</v>
      </c>
      <c r="M528" s="194" t="s">
        <v>238</v>
      </c>
      <c r="N528" s="193" t="s">
        <v>239</v>
      </c>
      <c r="O528" s="192" t="s">
        <v>240</v>
      </c>
      <c r="P528" s="193" t="s">
        <v>241</v>
      </c>
      <c r="Q528" s="192" t="s">
        <v>242</v>
      </c>
      <c r="R528" s="193" t="s">
        <v>243</v>
      </c>
      <c r="S528" s="194" t="s">
        <v>244</v>
      </c>
      <c r="T528" s="193" t="s">
        <v>245</v>
      </c>
      <c r="U528" s="192" t="s">
        <v>246</v>
      </c>
      <c r="V528" s="195" t="s">
        <v>247</v>
      </c>
      <c r="W528" s="196" t="s">
        <v>248</v>
      </c>
      <c r="X528" s="197" t="s">
        <v>249</v>
      </c>
      <c r="Y528" s="198" t="s">
        <v>250</v>
      </c>
      <c r="Z528" s="193" t="s">
        <v>251</v>
      </c>
      <c r="AA528" s="194" t="s">
        <v>252</v>
      </c>
      <c r="AB528" s="199" t="s">
        <v>253</v>
      </c>
      <c r="AC528" s="192" t="s">
        <v>254</v>
      </c>
      <c r="AD528" s="199" t="s">
        <v>255</v>
      </c>
      <c r="AE528" s="192" t="s">
        <v>256</v>
      </c>
      <c r="AF528" s="199" t="s">
        <v>257</v>
      </c>
      <c r="AG528" s="194" t="s">
        <v>258</v>
      </c>
      <c r="AH528" s="199" t="s">
        <v>259</v>
      </c>
      <c r="AI528" s="190" t="s">
        <v>260</v>
      </c>
      <c r="AJ528" s="199" t="s">
        <v>261</v>
      </c>
      <c r="AK528" s="200" t="s">
        <v>262</v>
      </c>
      <c r="AL528" s="201"/>
    </row>
    <row r="529" spans="1:38" ht="37.5" x14ac:dyDescent="0.25">
      <c r="A529" s="202">
        <v>1</v>
      </c>
      <c r="B529" s="203" t="s">
        <v>276</v>
      </c>
      <c r="C529" s="748">
        <f>N538</f>
        <v>0</v>
      </c>
      <c r="D529" s="749">
        <f>C529-AH538</f>
        <v>0</v>
      </c>
      <c r="E529" s="81">
        <v>3</v>
      </c>
      <c r="F529" s="82">
        <v>54259.73</v>
      </c>
      <c r="G529" s="83">
        <v>0</v>
      </c>
      <c r="H529" s="84">
        <v>0</v>
      </c>
      <c r="I529" s="339">
        <v>1</v>
      </c>
      <c r="J529" s="86">
        <v>7365</v>
      </c>
      <c r="K529" s="339">
        <v>0</v>
      </c>
      <c r="L529" s="86">
        <v>0</v>
      </c>
      <c r="M529" s="87">
        <f t="shared" ref="M529:N533" si="117">SUM(I529,K529)</f>
        <v>1</v>
      </c>
      <c r="N529" s="88">
        <f t="shared" si="117"/>
        <v>7365</v>
      </c>
      <c r="O529" s="89">
        <v>0</v>
      </c>
      <c r="P529" s="90">
        <v>0</v>
      </c>
      <c r="Q529" s="89">
        <v>0</v>
      </c>
      <c r="R529" s="90">
        <v>0</v>
      </c>
      <c r="S529" s="91">
        <f t="shared" ref="S529:T533" si="118">SUM(O529,Q529)</f>
        <v>0</v>
      </c>
      <c r="T529" s="92">
        <f t="shared" si="118"/>
        <v>0</v>
      </c>
      <c r="U529" s="93">
        <v>0</v>
      </c>
      <c r="V529" s="94">
        <v>0</v>
      </c>
      <c r="W529" s="95">
        <v>0</v>
      </c>
      <c r="X529" s="96">
        <v>0</v>
      </c>
      <c r="Y529" s="94">
        <v>0</v>
      </c>
      <c r="Z529" s="95">
        <v>0</v>
      </c>
      <c r="AA529" s="97">
        <f>SUM(U529,X529)</f>
        <v>0</v>
      </c>
      <c r="AB529" s="98">
        <f>SUM(W529,Z529)</f>
        <v>0</v>
      </c>
      <c r="AC529" s="99">
        <v>1</v>
      </c>
      <c r="AD529" s="100">
        <v>6832.95</v>
      </c>
      <c r="AE529" s="99">
        <v>0</v>
      </c>
      <c r="AF529" s="100">
        <v>0</v>
      </c>
      <c r="AG529" s="101">
        <f>SUM(AC529,AE529)</f>
        <v>1</v>
      </c>
      <c r="AH529" s="102">
        <f>SUM(AD529,AF529,AB529)</f>
        <v>6832.95</v>
      </c>
      <c r="AI529" s="103">
        <f>IFERROR(AD529/C529,0)</f>
        <v>0</v>
      </c>
      <c r="AJ529" s="134">
        <f>IFERROR(AF529/C529,0)</f>
        <v>0</v>
      </c>
      <c r="AK529" s="222">
        <f>IFERROR(AH529/C529,0)</f>
        <v>0</v>
      </c>
      <c r="AL529" s="223"/>
    </row>
    <row r="530" spans="1:38" ht="75" x14ac:dyDescent="0.25">
      <c r="A530" s="224">
        <v>2</v>
      </c>
      <c r="B530" s="203" t="s">
        <v>277</v>
      </c>
      <c r="C530" s="748"/>
      <c r="D530" s="749"/>
      <c r="E530" s="81">
        <v>12</v>
      </c>
      <c r="F530" s="82">
        <v>280509.46000000002</v>
      </c>
      <c r="G530" s="83">
        <v>2</v>
      </c>
      <c r="H530" s="84">
        <v>74907</v>
      </c>
      <c r="I530" s="339">
        <v>6</v>
      </c>
      <c r="J530" s="86">
        <v>108212.1</v>
      </c>
      <c r="K530" s="339">
        <v>1</v>
      </c>
      <c r="L530" s="86">
        <v>39907</v>
      </c>
      <c r="M530" s="87">
        <f t="shared" si="117"/>
        <v>7</v>
      </c>
      <c r="N530" s="88">
        <f t="shared" si="117"/>
        <v>148119.1</v>
      </c>
      <c r="O530" s="89">
        <v>0</v>
      </c>
      <c r="P530" s="90">
        <v>0</v>
      </c>
      <c r="Q530" s="89">
        <v>0</v>
      </c>
      <c r="R530" s="90">
        <v>0</v>
      </c>
      <c r="S530" s="91">
        <f t="shared" si="118"/>
        <v>0</v>
      </c>
      <c r="T530" s="92">
        <f t="shared" si="118"/>
        <v>0</v>
      </c>
      <c r="U530" s="93">
        <v>0</v>
      </c>
      <c r="V530" s="94">
        <v>0</v>
      </c>
      <c r="W530" s="95">
        <v>0</v>
      </c>
      <c r="X530" s="96">
        <v>0</v>
      </c>
      <c r="Y530" s="94">
        <v>0</v>
      </c>
      <c r="Z530" s="95">
        <v>0</v>
      </c>
      <c r="AA530" s="97">
        <f>SUM(U530,X530)</f>
        <v>0</v>
      </c>
      <c r="AB530" s="98">
        <f>SUM(W530,Z530)</f>
        <v>0</v>
      </c>
      <c r="AC530" s="99">
        <v>6</v>
      </c>
      <c r="AD530" s="100">
        <v>97419.74</v>
      </c>
      <c r="AE530" s="99">
        <v>1</v>
      </c>
      <c r="AF530" s="100">
        <v>37653.06</v>
      </c>
      <c r="AG530" s="101">
        <f>SUM(AC530,AE530)</f>
        <v>7</v>
      </c>
      <c r="AH530" s="102">
        <f>SUM(AD530,AF530,AB530)</f>
        <v>135072.79999999999</v>
      </c>
      <c r="AI530" s="103">
        <f>IFERROR(AD530/C529,0)</f>
        <v>0</v>
      </c>
      <c r="AJ530" s="134">
        <f>IFERROR(AF530/C529,0)</f>
        <v>0</v>
      </c>
      <c r="AK530" s="222">
        <f>IFERROR(AH530/C529,0)</f>
        <v>0</v>
      </c>
      <c r="AL530" s="223"/>
    </row>
    <row r="531" spans="1:38" ht="37.5" x14ac:dyDescent="0.25">
      <c r="A531" s="224">
        <v>3</v>
      </c>
      <c r="B531" s="203" t="s">
        <v>278</v>
      </c>
      <c r="C531" s="748"/>
      <c r="D531" s="749"/>
      <c r="E531" s="81">
        <v>7</v>
      </c>
      <c r="F531" s="82">
        <v>210100.28</v>
      </c>
      <c r="G531" s="83">
        <v>0</v>
      </c>
      <c r="H531" s="84">
        <v>0</v>
      </c>
      <c r="I531" s="339">
        <v>2</v>
      </c>
      <c r="J531" s="86">
        <v>25354</v>
      </c>
      <c r="K531" s="339">
        <v>0</v>
      </c>
      <c r="L531" s="86">
        <v>0</v>
      </c>
      <c r="M531" s="87">
        <f t="shared" si="117"/>
        <v>2</v>
      </c>
      <c r="N531" s="88">
        <f t="shared" si="117"/>
        <v>25354</v>
      </c>
      <c r="O531" s="89">
        <v>0</v>
      </c>
      <c r="P531" s="90">
        <v>0</v>
      </c>
      <c r="Q531" s="89">
        <v>0</v>
      </c>
      <c r="R531" s="90">
        <v>0</v>
      </c>
      <c r="S531" s="91">
        <f t="shared" si="118"/>
        <v>0</v>
      </c>
      <c r="T531" s="92">
        <f t="shared" si="118"/>
        <v>0</v>
      </c>
      <c r="U531" s="93">
        <v>0</v>
      </c>
      <c r="V531" s="94">
        <v>0</v>
      </c>
      <c r="W531" s="95">
        <v>0</v>
      </c>
      <c r="X531" s="96">
        <v>0</v>
      </c>
      <c r="Y531" s="94">
        <v>0</v>
      </c>
      <c r="Z531" s="95">
        <v>0</v>
      </c>
      <c r="AA531" s="97">
        <f>SUM(U531,X531)</f>
        <v>0</v>
      </c>
      <c r="AB531" s="98">
        <f>SUM(W531,Z531)</f>
        <v>0</v>
      </c>
      <c r="AC531" s="99">
        <v>2</v>
      </c>
      <c r="AD531" s="100">
        <v>24890.09</v>
      </c>
      <c r="AE531" s="99">
        <v>0</v>
      </c>
      <c r="AF531" s="100">
        <v>0</v>
      </c>
      <c r="AG531" s="101">
        <f>SUM(AC531,AE531)</f>
        <v>2</v>
      </c>
      <c r="AH531" s="102">
        <f>SUM(AD531,AF531,AB531)</f>
        <v>24890.09</v>
      </c>
      <c r="AI531" s="103">
        <f>IFERROR(AD531/C529,0)</f>
        <v>0</v>
      </c>
      <c r="AJ531" s="134">
        <f>IFERROR(AF531/C529,0)</f>
        <v>0</v>
      </c>
      <c r="AK531" s="222">
        <f>IFERROR(AH531/C529,0)</f>
        <v>0</v>
      </c>
      <c r="AL531" s="223"/>
    </row>
    <row r="532" spans="1:38" ht="37.5" x14ac:dyDescent="0.25">
      <c r="A532" s="224">
        <v>4</v>
      </c>
      <c r="B532" s="203" t="s">
        <v>279</v>
      </c>
      <c r="C532" s="748"/>
      <c r="D532" s="749"/>
      <c r="E532" s="81">
        <v>29</v>
      </c>
      <c r="F532" s="82">
        <v>905456.45</v>
      </c>
      <c r="G532" s="83">
        <v>34</v>
      </c>
      <c r="H532" s="84">
        <v>623233</v>
      </c>
      <c r="I532" s="339">
        <v>15</v>
      </c>
      <c r="J532" s="86">
        <v>462933.73</v>
      </c>
      <c r="K532" s="339">
        <v>33</v>
      </c>
      <c r="L532" s="86">
        <v>598854</v>
      </c>
      <c r="M532" s="87">
        <f t="shared" si="117"/>
        <v>48</v>
      </c>
      <c r="N532" s="88">
        <f t="shared" si="117"/>
        <v>1061787.73</v>
      </c>
      <c r="O532" s="89">
        <v>0</v>
      </c>
      <c r="P532" s="90">
        <v>0</v>
      </c>
      <c r="Q532" s="89">
        <v>0</v>
      </c>
      <c r="R532" s="90">
        <v>0</v>
      </c>
      <c r="S532" s="91">
        <f t="shared" si="118"/>
        <v>0</v>
      </c>
      <c r="T532" s="92">
        <f t="shared" si="118"/>
        <v>0</v>
      </c>
      <c r="U532" s="93">
        <v>0</v>
      </c>
      <c r="V532" s="94">
        <v>0</v>
      </c>
      <c r="W532" s="95">
        <v>0</v>
      </c>
      <c r="X532" s="96">
        <v>0</v>
      </c>
      <c r="Y532" s="94">
        <v>0</v>
      </c>
      <c r="Z532" s="95">
        <v>0</v>
      </c>
      <c r="AA532" s="97">
        <f>SUM(U532,X532)</f>
        <v>0</v>
      </c>
      <c r="AB532" s="98">
        <f>SUM(W532,Z532)</f>
        <v>0</v>
      </c>
      <c r="AC532" s="99">
        <v>15</v>
      </c>
      <c r="AD532" s="100">
        <v>421540</v>
      </c>
      <c r="AE532" s="99">
        <v>33</v>
      </c>
      <c r="AF532" s="100">
        <v>522187.79</v>
      </c>
      <c r="AG532" s="101">
        <f>SUM(AC532,AE532)</f>
        <v>48</v>
      </c>
      <c r="AH532" s="102">
        <f>SUM(AD532,AF532,AB532)</f>
        <v>943727.79</v>
      </c>
      <c r="AI532" s="103">
        <f>IFERROR(AD532/C529,0)</f>
        <v>0</v>
      </c>
      <c r="AJ532" s="134">
        <f>IFERROR(AF532/C529,0)</f>
        <v>0</v>
      </c>
      <c r="AK532" s="222">
        <f>IFERROR(AH532/C529,0)</f>
        <v>0</v>
      </c>
      <c r="AL532" s="223"/>
    </row>
    <row r="533" spans="1:38" ht="37.5" x14ac:dyDescent="0.25">
      <c r="A533" s="224">
        <v>5</v>
      </c>
      <c r="B533" s="203" t="s">
        <v>280</v>
      </c>
      <c r="C533" s="748"/>
      <c r="D533" s="749"/>
      <c r="E533" s="81">
        <v>1</v>
      </c>
      <c r="F533" s="82">
        <v>50865.07</v>
      </c>
      <c r="G533" s="83">
        <v>2</v>
      </c>
      <c r="H533" s="84">
        <v>25000</v>
      </c>
      <c r="I533" s="339">
        <v>1</v>
      </c>
      <c r="J533" s="86">
        <v>50865.07</v>
      </c>
      <c r="K533" s="339">
        <v>2</v>
      </c>
      <c r="L533" s="86">
        <v>13000</v>
      </c>
      <c r="M533" s="87">
        <f t="shared" si="117"/>
        <v>3</v>
      </c>
      <c r="N533" s="88">
        <f t="shared" si="117"/>
        <v>63865.07</v>
      </c>
      <c r="O533" s="89">
        <v>0</v>
      </c>
      <c r="P533" s="342">
        <v>0</v>
      </c>
      <c r="Q533" s="89">
        <v>0</v>
      </c>
      <c r="R533" s="90">
        <v>0</v>
      </c>
      <c r="S533" s="91">
        <f t="shared" si="118"/>
        <v>0</v>
      </c>
      <c r="T533" s="92">
        <f t="shared" si="118"/>
        <v>0</v>
      </c>
      <c r="U533" s="93">
        <v>0</v>
      </c>
      <c r="V533" s="94">
        <v>0</v>
      </c>
      <c r="W533" s="95">
        <v>0</v>
      </c>
      <c r="X533" s="96">
        <v>0</v>
      </c>
      <c r="Y533" s="94">
        <v>0</v>
      </c>
      <c r="Z533" s="95">
        <v>0</v>
      </c>
      <c r="AA533" s="97">
        <f>SUM(U533,X533)</f>
        <v>0</v>
      </c>
      <c r="AB533" s="98">
        <f>SUM(W533,Z533)</f>
        <v>0</v>
      </c>
      <c r="AC533" s="99">
        <v>1</v>
      </c>
      <c r="AD533" s="100">
        <v>48645.62</v>
      </c>
      <c r="AE533" s="99">
        <v>2</v>
      </c>
      <c r="AF533" s="100">
        <v>10847.98</v>
      </c>
      <c r="AG533" s="101">
        <f>SUM(AC533,AE533)</f>
        <v>3</v>
      </c>
      <c r="AH533" s="102">
        <f>SUM(AD533,AF533,AB533)</f>
        <v>59493.600000000006</v>
      </c>
      <c r="AI533" s="103">
        <f>IFERROR(AD533/C529,0)</f>
        <v>0</v>
      </c>
      <c r="AJ533" s="134">
        <f>IFERROR(AF533/C529,0)</f>
        <v>0</v>
      </c>
      <c r="AK533" s="222">
        <f>IFERROR(AH533/C529,0)</f>
        <v>0</v>
      </c>
      <c r="AL533" s="223"/>
    </row>
    <row r="534" spans="1:38" ht="37.5" x14ac:dyDescent="0.25">
      <c r="A534" s="224">
        <v>6</v>
      </c>
      <c r="B534" s="203" t="s">
        <v>281</v>
      </c>
      <c r="C534" s="748"/>
      <c r="D534" s="749"/>
      <c r="E534" s="81"/>
      <c r="F534" s="82"/>
      <c r="G534" s="83"/>
      <c r="H534" s="84"/>
      <c r="I534" s="339"/>
      <c r="J534" s="340"/>
      <c r="K534" s="339"/>
      <c r="L534" s="340"/>
      <c r="M534" s="87"/>
      <c r="N534" s="88"/>
      <c r="O534" s="89"/>
      <c r="P534" s="342"/>
      <c r="Q534" s="89"/>
      <c r="R534" s="90"/>
      <c r="S534" s="91"/>
      <c r="T534" s="92"/>
      <c r="U534" s="93"/>
      <c r="V534" s="94"/>
      <c r="W534" s="95"/>
      <c r="X534" s="96"/>
      <c r="Y534" s="94"/>
      <c r="Z534" s="95"/>
      <c r="AA534" s="97"/>
      <c r="AB534" s="98"/>
      <c r="AC534" s="99"/>
      <c r="AD534" s="100"/>
      <c r="AE534" s="99"/>
      <c r="AF534" s="100"/>
      <c r="AG534" s="101"/>
      <c r="AH534" s="102"/>
      <c r="AI534" s="103"/>
      <c r="AJ534" s="134"/>
      <c r="AK534" s="222"/>
      <c r="AL534" s="223"/>
    </row>
    <row r="535" spans="1:38" ht="37.5" x14ac:dyDescent="0.3">
      <c r="A535" s="306">
        <v>7</v>
      </c>
      <c r="B535" s="225" t="s">
        <v>282</v>
      </c>
      <c r="C535" s="748"/>
      <c r="D535" s="749"/>
      <c r="E535" s="81"/>
      <c r="F535" s="82"/>
      <c r="G535" s="83"/>
      <c r="H535" s="84"/>
      <c r="I535" s="339"/>
      <c r="J535" s="340"/>
      <c r="K535" s="339"/>
      <c r="L535" s="340"/>
      <c r="M535" s="87"/>
      <c r="N535" s="88"/>
      <c r="O535" s="89"/>
      <c r="P535" s="342"/>
      <c r="Q535" s="89"/>
      <c r="R535" s="90"/>
      <c r="S535" s="91"/>
      <c r="T535" s="92"/>
      <c r="U535" s="93"/>
      <c r="V535" s="94"/>
      <c r="W535" s="95"/>
      <c r="X535" s="96"/>
      <c r="Y535" s="94"/>
      <c r="Z535" s="95"/>
      <c r="AA535" s="97"/>
      <c r="AB535" s="98"/>
      <c r="AC535" s="99"/>
      <c r="AD535" s="100"/>
      <c r="AE535" s="99"/>
      <c r="AF535" s="100"/>
      <c r="AG535" s="101"/>
      <c r="AH535" s="102"/>
      <c r="AI535" s="103"/>
      <c r="AJ535" s="134"/>
      <c r="AK535" s="222"/>
      <c r="AL535" s="223"/>
    </row>
    <row r="536" spans="1:38" ht="37.5" x14ac:dyDescent="0.25">
      <c r="A536" s="229">
        <v>8</v>
      </c>
      <c r="B536" s="226" t="s">
        <v>283</v>
      </c>
      <c r="C536" s="748"/>
      <c r="D536" s="749"/>
      <c r="E536" s="81"/>
      <c r="F536" s="82"/>
      <c r="G536" s="83"/>
      <c r="H536" s="84"/>
      <c r="I536" s="339"/>
      <c r="J536" s="340"/>
      <c r="K536" s="339"/>
      <c r="L536" s="340"/>
      <c r="M536" s="122"/>
      <c r="N536" s="123"/>
      <c r="O536" s="89"/>
      <c r="P536" s="342"/>
      <c r="Q536" s="89"/>
      <c r="R536" s="90"/>
      <c r="S536" s="91"/>
      <c r="T536" s="92"/>
      <c r="U536" s="93"/>
      <c r="V536" s="94"/>
      <c r="W536" s="95"/>
      <c r="X536" s="96"/>
      <c r="Y536" s="94"/>
      <c r="Z536" s="95"/>
      <c r="AA536" s="97"/>
      <c r="AB536" s="98"/>
      <c r="AC536" s="99"/>
      <c r="AD536" s="100"/>
      <c r="AE536" s="99"/>
      <c r="AF536" s="100"/>
      <c r="AG536" s="101"/>
      <c r="AH536" s="102"/>
      <c r="AI536" s="103"/>
      <c r="AJ536" s="134"/>
      <c r="AK536" s="222"/>
      <c r="AL536" s="223"/>
    </row>
    <row r="537" spans="1:38" ht="24" thickBot="1" x14ac:dyDescent="0.3">
      <c r="A537" s="616" t="s">
        <v>266</v>
      </c>
      <c r="B537" s="618"/>
      <c r="C537" s="231">
        <f>C529</f>
        <v>0</v>
      </c>
      <c r="D537" s="231">
        <f>D529</f>
        <v>0</v>
      </c>
      <c r="E537" s="167">
        <f t="shared" ref="E537:AH537" si="119">SUM(E529:E536)</f>
        <v>52</v>
      </c>
      <c r="F537" s="168">
        <f t="shared" si="119"/>
        <v>1501190.99</v>
      </c>
      <c r="G537" s="167">
        <f t="shared" si="119"/>
        <v>38</v>
      </c>
      <c r="H537" s="232">
        <f t="shared" si="119"/>
        <v>723140</v>
      </c>
      <c r="I537" s="233">
        <f t="shared" si="119"/>
        <v>25</v>
      </c>
      <c r="J537" s="168">
        <f t="shared" si="119"/>
        <v>654729.89999999991</v>
      </c>
      <c r="K537" s="233">
        <f t="shared" si="119"/>
        <v>36</v>
      </c>
      <c r="L537" s="168">
        <f t="shared" si="119"/>
        <v>651761</v>
      </c>
      <c r="M537" s="233">
        <f t="shared" si="119"/>
        <v>61</v>
      </c>
      <c r="N537" s="168">
        <f t="shared" si="119"/>
        <v>1306490.9000000001</v>
      </c>
      <c r="O537" s="172">
        <f t="shared" si="119"/>
        <v>0</v>
      </c>
      <c r="P537" s="168">
        <f t="shared" si="119"/>
        <v>0</v>
      </c>
      <c r="Q537" s="172">
        <f t="shared" si="119"/>
        <v>0</v>
      </c>
      <c r="R537" s="234">
        <f t="shared" si="119"/>
        <v>0</v>
      </c>
      <c r="S537" s="173">
        <f t="shared" si="119"/>
        <v>0</v>
      </c>
      <c r="T537" s="234">
        <f t="shared" si="119"/>
        <v>0</v>
      </c>
      <c r="U537" s="235">
        <f t="shared" si="119"/>
        <v>0</v>
      </c>
      <c r="V537" s="234">
        <f t="shared" si="119"/>
        <v>0</v>
      </c>
      <c r="W537" s="232">
        <f t="shared" si="119"/>
        <v>0</v>
      </c>
      <c r="X537" s="173">
        <f t="shared" si="119"/>
        <v>0</v>
      </c>
      <c r="Y537" s="234">
        <f t="shared" si="119"/>
        <v>0</v>
      </c>
      <c r="Z537" s="234">
        <f t="shared" si="119"/>
        <v>0</v>
      </c>
      <c r="AA537" s="236">
        <f t="shared" si="119"/>
        <v>0</v>
      </c>
      <c r="AB537" s="168">
        <f t="shared" si="119"/>
        <v>0</v>
      </c>
      <c r="AC537" s="171">
        <f t="shared" si="119"/>
        <v>25</v>
      </c>
      <c r="AD537" s="168">
        <f t="shared" si="119"/>
        <v>599328.4</v>
      </c>
      <c r="AE537" s="172">
        <f t="shared" si="119"/>
        <v>36</v>
      </c>
      <c r="AF537" s="168">
        <f t="shared" si="119"/>
        <v>570688.82999999996</v>
      </c>
      <c r="AG537" s="173">
        <f t="shared" si="119"/>
        <v>61</v>
      </c>
      <c r="AH537" s="232">
        <f t="shared" si="119"/>
        <v>1170017.2300000002</v>
      </c>
      <c r="AI537" s="237">
        <f>AD537/C496</f>
        <v>0.45873140027228659</v>
      </c>
      <c r="AJ537" s="238">
        <f>AF537/C496</f>
        <v>0.43681041329870718</v>
      </c>
      <c r="AK537" s="239">
        <f>AH537/C496</f>
        <v>0.89554181357099394</v>
      </c>
      <c r="AL537" s="223"/>
    </row>
    <row r="538" spans="1:38" ht="15.75" thickBot="1" x14ac:dyDescent="0.3">
      <c r="AJ538" s="243"/>
      <c r="AK538" s="243"/>
      <c r="AL538" s="243"/>
    </row>
    <row r="539" spans="1:38" ht="19.5" thickTop="1" x14ac:dyDescent="0.3">
      <c r="A539" s="604" t="s">
        <v>268</v>
      </c>
      <c r="B539" s="684"/>
      <c r="C539" s="684"/>
      <c r="D539" s="684"/>
      <c r="E539" s="684"/>
      <c r="F539" s="684"/>
      <c r="G539" s="684"/>
      <c r="H539" s="684"/>
      <c r="I539" s="684"/>
      <c r="J539" s="684"/>
      <c r="K539" s="685"/>
      <c r="L539" s="684"/>
      <c r="M539" s="684"/>
      <c r="N539" s="684"/>
      <c r="O539" s="684"/>
      <c r="P539" s="684"/>
      <c r="Q539" s="686"/>
      <c r="AD539" s="180"/>
    </row>
    <row r="540" spans="1:38" x14ac:dyDescent="0.25">
      <c r="A540" s="687"/>
      <c r="B540" s="688"/>
      <c r="C540" s="688"/>
      <c r="D540" s="688"/>
      <c r="E540" s="688"/>
      <c r="F540" s="688"/>
      <c r="G540" s="688"/>
      <c r="H540" s="688"/>
      <c r="I540" s="688"/>
      <c r="J540" s="688"/>
      <c r="K540" s="689"/>
      <c r="L540" s="688"/>
      <c r="M540" s="688"/>
      <c r="N540" s="688"/>
      <c r="O540" s="688"/>
      <c r="P540" s="688"/>
      <c r="Q540" s="690"/>
    </row>
    <row r="541" spans="1:38" x14ac:dyDescent="0.25">
      <c r="A541" s="687"/>
      <c r="B541" s="688"/>
      <c r="C541" s="688"/>
      <c r="D541" s="688"/>
      <c r="E541" s="688"/>
      <c r="F541" s="688"/>
      <c r="G541" s="688"/>
      <c r="H541" s="688"/>
      <c r="I541" s="688"/>
      <c r="J541" s="688"/>
      <c r="K541" s="689"/>
      <c r="L541" s="688"/>
      <c r="M541" s="688"/>
      <c r="N541" s="688"/>
      <c r="O541" s="688"/>
      <c r="P541" s="688"/>
      <c r="Q541" s="690"/>
    </row>
    <row r="542" spans="1:38" x14ac:dyDescent="0.25">
      <c r="A542" s="687"/>
      <c r="B542" s="688"/>
      <c r="C542" s="688"/>
      <c r="D542" s="688"/>
      <c r="E542" s="688"/>
      <c r="F542" s="688"/>
      <c r="G542" s="688"/>
      <c r="H542" s="688"/>
      <c r="I542" s="688"/>
      <c r="J542" s="688"/>
      <c r="K542" s="689"/>
      <c r="L542" s="688"/>
      <c r="M542" s="688"/>
      <c r="N542" s="688"/>
      <c r="O542" s="688"/>
      <c r="P542" s="688"/>
      <c r="Q542" s="690"/>
    </row>
    <row r="543" spans="1:38" x14ac:dyDescent="0.25">
      <c r="A543" s="687"/>
      <c r="B543" s="688"/>
      <c r="C543" s="688"/>
      <c r="D543" s="688"/>
      <c r="E543" s="688"/>
      <c r="F543" s="688"/>
      <c r="G543" s="688"/>
      <c r="H543" s="688"/>
      <c r="I543" s="688"/>
      <c r="J543" s="688"/>
      <c r="K543" s="689"/>
      <c r="L543" s="688"/>
      <c r="M543" s="688"/>
      <c r="N543" s="688"/>
      <c r="O543" s="688"/>
      <c r="P543" s="688"/>
      <c r="Q543" s="690"/>
    </row>
    <row r="544" spans="1:38" x14ac:dyDescent="0.25">
      <c r="A544" s="687"/>
      <c r="B544" s="688"/>
      <c r="C544" s="688"/>
      <c r="D544" s="688"/>
      <c r="E544" s="688"/>
      <c r="F544" s="688"/>
      <c r="G544" s="688"/>
      <c r="H544" s="688"/>
      <c r="I544" s="688"/>
      <c r="J544" s="688"/>
      <c r="K544" s="689"/>
      <c r="L544" s="688"/>
      <c r="M544" s="688"/>
      <c r="N544" s="688"/>
      <c r="O544" s="688"/>
      <c r="P544" s="688"/>
      <c r="Q544" s="690"/>
    </row>
    <row r="545" spans="1:38" x14ac:dyDescent="0.25">
      <c r="A545" s="687"/>
      <c r="B545" s="688"/>
      <c r="C545" s="688"/>
      <c r="D545" s="688"/>
      <c r="E545" s="688"/>
      <c r="F545" s="688"/>
      <c r="G545" s="688"/>
      <c r="H545" s="688"/>
      <c r="I545" s="688"/>
      <c r="J545" s="688"/>
      <c r="K545" s="689"/>
      <c r="L545" s="688"/>
      <c r="M545" s="688"/>
      <c r="N545" s="688"/>
      <c r="O545" s="688"/>
      <c r="P545" s="688"/>
      <c r="Q545" s="690"/>
    </row>
    <row r="546" spans="1:38" x14ac:dyDescent="0.25">
      <c r="A546" s="687"/>
      <c r="B546" s="688"/>
      <c r="C546" s="688"/>
      <c r="D546" s="688"/>
      <c r="E546" s="688"/>
      <c r="F546" s="688"/>
      <c r="G546" s="688"/>
      <c r="H546" s="688"/>
      <c r="I546" s="688"/>
      <c r="J546" s="688"/>
      <c r="K546" s="689"/>
      <c r="L546" s="688"/>
      <c r="M546" s="688"/>
      <c r="N546" s="688"/>
      <c r="O546" s="688"/>
      <c r="P546" s="688"/>
      <c r="Q546" s="690"/>
    </row>
    <row r="547" spans="1:38" ht="15.75" thickBot="1" x14ac:dyDescent="0.3">
      <c r="A547" s="691"/>
      <c r="B547" s="692"/>
      <c r="C547" s="692"/>
      <c r="D547" s="692"/>
      <c r="E547" s="692"/>
      <c r="F547" s="692"/>
      <c r="G547" s="692"/>
      <c r="H547" s="692"/>
      <c r="I547" s="692"/>
      <c r="J547" s="692"/>
      <c r="K547" s="693"/>
      <c r="L547" s="692"/>
      <c r="M547" s="692"/>
      <c r="N547" s="692"/>
      <c r="O547" s="692"/>
      <c r="P547" s="692"/>
      <c r="Q547" s="694"/>
    </row>
    <row r="548" spans="1:38" ht="15.75" thickTop="1" x14ac:dyDescent="0.25"/>
    <row r="549" spans="1:38" x14ac:dyDescent="0.25">
      <c r="B549" s="244"/>
      <c r="C549" s="244"/>
    </row>
    <row r="552" spans="1:38" ht="23.25" x14ac:dyDescent="0.35">
      <c r="A552" s="245"/>
      <c r="B552" s="730" t="s">
        <v>294</v>
      </c>
      <c r="C552" s="730"/>
      <c r="D552" s="730"/>
      <c r="E552" s="730"/>
      <c r="F552" s="730"/>
      <c r="G552" s="730"/>
      <c r="H552" s="730"/>
      <c r="I552" s="730"/>
      <c r="J552" s="730"/>
      <c r="K552" s="756"/>
      <c r="L552" s="347"/>
      <c r="M552" s="348"/>
      <c r="N552" s="347"/>
      <c r="S552" s="4"/>
      <c r="X552" s="4"/>
      <c r="AA552" s="4"/>
      <c r="AG552" s="4"/>
    </row>
    <row r="553" spans="1:38" ht="21.75" thickBot="1" x14ac:dyDescent="0.4">
      <c r="B553" s="37"/>
      <c r="C553" s="37"/>
      <c r="D553" s="37"/>
      <c r="E553" s="37"/>
      <c r="F553" s="38"/>
      <c r="G553" s="37"/>
      <c r="H553" s="38"/>
      <c r="I553" s="39"/>
      <c r="J553" s="38"/>
      <c r="K553" s="39"/>
      <c r="L553" s="38"/>
    </row>
    <row r="554" spans="1:38" ht="27" customHeight="1" thickBot="1" x14ac:dyDescent="0.3">
      <c r="A554" s="732" t="s">
        <v>330</v>
      </c>
      <c r="B554" s="733"/>
      <c r="C554" s="733"/>
      <c r="D554" s="733"/>
      <c r="E554" s="733"/>
      <c r="F554" s="733"/>
      <c r="G554" s="733"/>
      <c r="H554" s="733"/>
      <c r="I554" s="733"/>
      <c r="J554" s="733"/>
      <c r="K554" s="734"/>
      <c r="L554" s="733"/>
      <c r="M554" s="733"/>
      <c r="N554" s="733"/>
      <c r="O554" s="733"/>
      <c r="P554" s="733"/>
      <c r="Q554" s="733"/>
      <c r="R554" s="733"/>
      <c r="S554" s="733"/>
      <c r="T554" s="733"/>
      <c r="U554" s="733"/>
      <c r="V554" s="733"/>
      <c r="W554" s="733"/>
      <c r="X554" s="733"/>
      <c r="Y554" s="733"/>
      <c r="Z554" s="733"/>
      <c r="AA554" s="733"/>
      <c r="AB554" s="733"/>
      <c r="AC554" s="733"/>
      <c r="AD554" s="733"/>
      <c r="AE554" s="733"/>
      <c r="AF554" s="733"/>
      <c r="AG554" s="733"/>
      <c r="AH554" s="733"/>
      <c r="AI554" s="733"/>
      <c r="AJ554" s="733"/>
      <c r="AK554" s="733"/>
      <c r="AL554" s="40"/>
    </row>
    <row r="555" spans="1:38" ht="33.75" customHeight="1" x14ac:dyDescent="0.25">
      <c r="A555" s="735" t="s">
        <v>8</v>
      </c>
      <c r="B555" s="736"/>
      <c r="C555" s="706" t="s">
        <v>197</v>
      </c>
      <c r="D555" s="707"/>
      <c r="E555" s="710" t="s">
        <v>198</v>
      </c>
      <c r="F555" s="711"/>
      <c r="G555" s="711"/>
      <c r="H555" s="711"/>
      <c r="I555" s="711"/>
      <c r="J555" s="711"/>
      <c r="K555" s="712"/>
      <c r="L555" s="711"/>
      <c r="M555" s="711"/>
      <c r="N555" s="743"/>
      <c r="O555" s="613" t="s">
        <v>199</v>
      </c>
      <c r="P555" s="614"/>
      <c r="Q555" s="614"/>
      <c r="R555" s="614"/>
      <c r="S555" s="614"/>
      <c r="T555" s="614"/>
      <c r="U555" s="614"/>
      <c r="V555" s="614"/>
      <c r="W555" s="614"/>
      <c r="X555" s="614"/>
      <c r="Y555" s="614"/>
      <c r="Z555" s="614"/>
      <c r="AA555" s="614"/>
      <c r="AB555" s="614"/>
      <c r="AC555" s="614"/>
      <c r="AD555" s="614"/>
      <c r="AE555" s="614"/>
      <c r="AF555" s="614"/>
      <c r="AG555" s="614"/>
      <c r="AH555" s="614"/>
      <c r="AI555" s="614"/>
      <c r="AJ555" s="614"/>
      <c r="AK555" s="614"/>
      <c r="AL555" s="615"/>
    </row>
    <row r="556" spans="1:38" ht="51" customHeight="1" thickBot="1" x14ac:dyDescent="0.3">
      <c r="A556" s="737"/>
      <c r="B556" s="738"/>
      <c r="C556" s="741"/>
      <c r="D556" s="742"/>
      <c r="E556" s="744"/>
      <c r="F556" s="745"/>
      <c r="G556" s="745"/>
      <c r="H556" s="745"/>
      <c r="I556" s="745"/>
      <c r="J556" s="745"/>
      <c r="K556" s="746"/>
      <c r="L556" s="745"/>
      <c r="M556" s="745"/>
      <c r="N556" s="747"/>
      <c r="O556" s="616"/>
      <c r="P556" s="617"/>
      <c r="Q556" s="617"/>
      <c r="R556" s="617"/>
      <c r="S556" s="617"/>
      <c r="T556" s="617"/>
      <c r="U556" s="617"/>
      <c r="V556" s="617"/>
      <c r="W556" s="617"/>
      <c r="X556" s="617"/>
      <c r="Y556" s="617"/>
      <c r="Z556" s="617"/>
      <c r="AA556" s="617"/>
      <c r="AB556" s="617"/>
      <c r="AC556" s="617"/>
      <c r="AD556" s="617"/>
      <c r="AE556" s="617"/>
      <c r="AF556" s="617"/>
      <c r="AG556" s="617"/>
      <c r="AH556" s="617"/>
      <c r="AI556" s="617"/>
      <c r="AJ556" s="617"/>
      <c r="AK556" s="617"/>
      <c r="AL556" s="618"/>
    </row>
    <row r="557" spans="1:38" ht="75" customHeight="1" x14ac:dyDescent="0.25">
      <c r="A557" s="737"/>
      <c r="B557" s="738"/>
      <c r="C557" s="619" t="s">
        <v>200</v>
      </c>
      <c r="D557" s="621" t="s">
        <v>201</v>
      </c>
      <c r="E557" s="623" t="s">
        <v>0</v>
      </c>
      <c r="F557" s="624"/>
      <c r="G557" s="624"/>
      <c r="H557" s="625"/>
      <c r="I557" s="629" t="s">
        <v>1</v>
      </c>
      <c r="J557" s="630"/>
      <c r="K557" s="631"/>
      <c r="L557" s="632"/>
      <c r="M557" s="637" t="s">
        <v>2</v>
      </c>
      <c r="N557" s="638"/>
      <c r="O557" s="641" t="s">
        <v>202</v>
      </c>
      <c r="P557" s="642"/>
      <c r="Q557" s="642"/>
      <c r="R557" s="642"/>
      <c r="S557" s="645" t="s">
        <v>2</v>
      </c>
      <c r="T557" s="646"/>
      <c r="U557" s="649" t="s">
        <v>203</v>
      </c>
      <c r="V557" s="650"/>
      <c r="W557" s="650"/>
      <c r="X557" s="650"/>
      <c r="Y557" s="650"/>
      <c r="Z557" s="651"/>
      <c r="AA557" s="655" t="s">
        <v>2</v>
      </c>
      <c r="AB557" s="656"/>
      <c r="AC557" s="659" t="s">
        <v>5</v>
      </c>
      <c r="AD557" s="660"/>
      <c r="AE557" s="660"/>
      <c r="AF557" s="661"/>
      <c r="AG557" s="665" t="s">
        <v>2</v>
      </c>
      <c r="AH557" s="666"/>
      <c r="AI557" s="669" t="s">
        <v>204</v>
      </c>
      <c r="AJ557" s="670"/>
      <c r="AK557" s="670"/>
      <c r="AL557" s="671"/>
    </row>
    <row r="558" spans="1:38" ht="75" customHeight="1" thickBot="1" x14ac:dyDescent="0.3">
      <c r="A558" s="737"/>
      <c r="B558" s="738"/>
      <c r="C558" s="619"/>
      <c r="D558" s="621"/>
      <c r="E558" s="626"/>
      <c r="F558" s="627"/>
      <c r="G558" s="627"/>
      <c r="H558" s="628"/>
      <c r="I558" s="633"/>
      <c r="J558" s="634"/>
      <c r="K558" s="635"/>
      <c r="L558" s="636"/>
      <c r="M558" s="639"/>
      <c r="N558" s="640"/>
      <c r="O558" s="643"/>
      <c r="P558" s="644"/>
      <c r="Q558" s="644"/>
      <c r="R558" s="644"/>
      <c r="S558" s="647"/>
      <c r="T558" s="648"/>
      <c r="U558" s="652"/>
      <c r="V558" s="653"/>
      <c r="W558" s="653"/>
      <c r="X558" s="653"/>
      <c r="Y558" s="653"/>
      <c r="Z558" s="654"/>
      <c r="AA558" s="657"/>
      <c r="AB558" s="658"/>
      <c r="AC558" s="662"/>
      <c r="AD558" s="663"/>
      <c r="AE558" s="663"/>
      <c r="AF558" s="664"/>
      <c r="AG558" s="667"/>
      <c r="AH558" s="668"/>
      <c r="AI558" s="672"/>
      <c r="AJ558" s="673"/>
      <c r="AK558" s="673"/>
      <c r="AL558" s="674"/>
    </row>
    <row r="559" spans="1:38" ht="139.5" customHeight="1" thickBot="1" x14ac:dyDescent="0.3">
      <c r="A559" s="739"/>
      <c r="B559" s="740"/>
      <c r="C559" s="620"/>
      <c r="D559" s="622"/>
      <c r="E559" s="41" t="s">
        <v>15</v>
      </c>
      <c r="F559" s="42" t="s">
        <v>205</v>
      </c>
      <c r="G559" s="41" t="s">
        <v>206</v>
      </c>
      <c r="H559" s="42" t="s">
        <v>14</v>
      </c>
      <c r="I559" s="43" t="s">
        <v>15</v>
      </c>
      <c r="J559" s="44" t="s">
        <v>207</v>
      </c>
      <c r="K559" s="43" t="s">
        <v>17</v>
      </c>
      <c r="L559" s="44" t="s">
        <v>208</v>
      </c>
      <c r="M559" s="45" t="s">
        <v>19</v>
      </c>
      <c r="N559" s="46" t="s">
        <v>20</v>
      </c>
      <c r="O559" s="47" t="s">
        <v>209</v>
      </c>
      <c r="P559" s="48" t="s">
        <v>210</v>
      </c>
      <c r="Q559" s="47" t="s">
        <v>211</v>
      </c>
      <c r="R559" s="48" t="s">
        <v>212</v>
      </c>
      <c r="S559" s="49" t="s">
        <v>213</v>
      </c>
      <c r="T559" s="50" t="s">
        <v>214</v>
      </c>
      <c r="U559" s="51" t="s">
        <v>209</v>
      </c>
      <c r="V559" s="52" t="s">
        <v>215</v>
      </c>
      <c r="W559" s="53" t="s">
        <v>216</v>
      </c>
      <c r="X559" s="54" t="s">
        <v>211</v>
      </c>
      <c r="Y559" s="52" t="s">
        <v>217</v>
      </c>
      <c r="Z559" s="53" t="s">
        <v>218</v>
      </c>
      <c r="AA559" s="55" t="s">
        <v>219</v>
      </c>
      <c r="AB559" s="56" t="s">
        <v>220</v>
      </c>
      <c r="AC559" s="57" t="s">
        <v>209</v>
      </c>
      <c r="AD559" s="58" t="s">
        <v>210</v>
      </c>
      <c r="AE559" s="57" t="s">
        <v>211</v>
      </c>
      <c r="AF559" s="58" t="s">
        <v>212</v>
      </c>
      <c r="AG559" s="59" t="s">
        <v>221</v>
      </c>
      <c r="AH559" s="60" t="s">
        <v>222</v>
      </c>
      <c r="AI559" s="61" t="s">
        <v>223</v>
      </c>
      <c r="AJ559" s="62" t="s">
        <v>224</v>
      </c>
      <c r="AK559" s="63" t="s">
        <v>225</v>
      </c>
      <c r="AL559" s="64" t="s">
        <v>226</v>
      </c>
    </row>
    <row r="560" spans="1:38" ht="38.25" customHeight="1" thickBot="1" x14ac:dyDescent="0.3">
      <c r="A560" s="598" t="s">
        <v>227</v>
      </c>
      <c r="B560" s="675"/>
      <c r="C560" s="65" t="s">
        <v>228</v>
      </c>
      <c r="D560" s="575" t="s">
        <v>229</v>
      </c>
      <c r="E560" s="65" t="s">
        <v>230</v>
      </c>
      <c r="F560" s="66" t="s">
        <v>231</v>
      </c>
      <c r="G560" s="65" t="s">
        <v>232</v>
      </c>
      <c r="H560" s="66" t="s">
        <v>233</v>
      </c>
      <c r="I560" s="67" t="s">
        <v>234</v>
      </c>
      <c r="J560" s="66" t="s">
        <v>235</v>
      </c>
      <c r="K560" s="67" t="s">
        <v>236</v>
      </c>
      <c r="L560" s="66" t="s">
        <v>237</v>
      </c>
      <c r="M560" s="65" t="s">
        <v>238</v>
      </c>
      <c r="N560" s="66" t="s">
        <v>239</v>
      </c>
      <c r="O560" s="65" t="s">
        <v>240</v>
      </c>
      <c r="P560" s="66" t="s">
        <v>241</v>
      </c>
      <c r="Q560" s="65" t="s">
        <v>242</v>
      </c>
      <c r="R560" s="66" t="s">
        <v>243</v>
      </c>
      <c r="S560" s="65" t="s">
        <v>244</v>
      </c>
      <c r="T560" s="66" t="s">
        <v>245</v>
      </c>
      <c r="U560" s="65" t="s">
        <v>246</v>
      </c>
      <c r="V560" s="68" t="s">
        <v>247</v>
      </c>
      <c r="W560" s="66" t="s">
        <v>248</v>
      </c>
      <c r="X560" s="575" t="s">
        <v>249</v>
      </c>
      <c r="Y560" s="66" t="s">
        <v>250</v>
      </c>
      <c r="Z560" s="66" t="s">
        <v>251</v>
      </c>
      <c r="AA560" s="65" t="s">
        <v>252</v>
      </c>
      <c r="AB560" s="65" t="s">
        <v>253</v>
      </c>
      <c r="AC560" s="65" t="s">
        <v>254</v>
      </c>
      <c r="AD560" s="65" t="s">
        <v>255</v>
      </c>
      <c r="AE560" s="65" t="s">
        <v>256</v>
      </c>
      <c r="AF560" s="65" t="s">
        <v>257</v>
      </c>
      <c r="AG560" s="65" t="s">
        <v>258</v>
      </c>
      <c r="AH560" s="65" t="s">
        <v>259</v>
      </c>
      <c r="AI560" s="65" t="s">
        <v>260</v>
      </c>
      <c r="AJ560" s="575" t="s">
        <v>261</v>
      </c>
      <c r="AK560" s="65" t="s">
        <v>262</v>
      </c>
      <c r="AL560" s="576" t="s">
        <v>263</v>
      </c>
    </row>
    <row r="561" spans="1:38" ht="99" customHeight="1" x14ac:dyDescent="0.25">
      <c r="A561" s="69">
        <v>1</v>
      </c>
      <c r="B561" s="70" t="s">
        <v>264</v>
      </c>
      <c r="C561" s="676">
        <f>N574</f>
        <v>2802101.5300000003</v>
      </c>
      <c r="D561" s="679">
        <f>C561-AH574</f>
        <v>177052.77000000048</v>
      </c>
      <c r="E561" s="71"/>
      <c r="F561" s="72"/>
      <c r="G561" s="71"/>
      <c r="H561" s="72"/>
      <c r="I561" s="73"/>
      <c r="J561" s="72"/>
      <c r="K561" s="73"/>
      <c r="L561" s="72"/>
      <c r="M561" s="71"/>
      <c r="N561" s="72"/>
      <c r="O561" s="71"/>
      <c r="P561" s="72"/>
      <c r="Q561" s="71"/>
      <c r="R561" s="72"/>
      <c r="S561" s="71"/>
      <c r="T561" s="72"/>
      <c r="U561" s="71"/>
      <c r="V561" s="74"/>
      <c r="W561" s="72"/>
      <c r="X561" s="71"/>
      <c r="Y561" s="74"/>
      <c r="Z561" s="72"/>
      <c r="AA561" s="71"/>
      <c r="AB561" s="72"/>
      <c r="AC561" s="71"/>
      <c r="AD561" s="72"/>
      <c r="AE561" s="71"/>
      <c r="AF561" s="72"/>
      <c r="AG561" s="71"/>
      <c r="AH561" s="72"/>
      <c r="AI561" s="75"/>
      <c r="AJ561" s="76"/>
      <c r="AK561" s="77"/>
      <c r="AL561" s="78"/>
    </row>
    <row r="562" spans="1:38" ht="87" customHeight="1" x14ac:dyDescent="0.25">
      <c r="A562" s="79">
        <v>2</v>
      </c>
      <c r="B562" s="80" t="s">
        <v>40</v>
      </c>
      <c r="C562" s="677"/>
      <c r="D562" s="680"/>
      <c r="E562" s="71"/>
      <c r="F562" s="72"/>
      <c r="G562" s="71"/>
      <c r="H562" s="72"/>
      <c r="I562" s="73"/>
      <c r="J562" s="72"/>
      <c r="K562" s="73"/>
      <c r="L562" s="72"/>
      <c r="M562" s="71"/>
      <c r="N562" s="72"/>
      <c r="O562" s="71"/>
      <c r="P562" s="72"/>
      <c r="Q562" s="71"/>
      <c r="R562" s="72"/>
      <c r="S562" s="71"/>
      <c r="T562" s="72"/>
      <c r="U562" s="71"/>
      <c r="V562" s="74"/>
      <c r="W562" s="72"/>
      <c r="X562" s="71"/>
      <c r="Y562" s="74"/>
      <c r="Z562" s="72"/>
      <c r="AA562" s="71"/>
      <c r="AB562" s="72"/>
      <c r="AC562" s="71"/>
      <c r="AD562" s="72"/>
      <c r="AE562" s="71"/>
      <c r="AF562" s="72"/>
      <c r="AG562" s="71"/>
      <c r="AH562" s="72"/>
      <c r="AI562" s="75"/>
      <c r="AJ562" s="76"/>
      <c r="AK562" s="77"/>
      <c r="AL562" s="78"/>
    </row>
    <row r="563" spans="1:38" ht="85.5" customHeight="1" x14ac:dyDescent="0.25">
      <c r="A563" s="79">
        <v>3</v>
      </c>
      <c r="B563" s="80" t="s">
        <v>135</v>
      </c>
      <c r="C563" s="677"/>
      <c r="D563" s="680"/>
      <c r="E563" s="81"/>
      <c r="F563" s="82"/>
      <c r="G563" s="83"/>
      <c r="H563" s="84"/>
      <c r="I563" s="85"/>
      <c r="J563" s="86"/>
      <c r="K563" s="85"/>
      <c r="L563" s="86"/>
      <c r="M563" s="87"/>
      <c r="N563" s="88"/>
      <c r="O563" s="89"/>
      <c r="P563" s="90"/>
      <c r="Q563" s="89"/>
      <c r="R563" s="90"/>
      <c r="S563" s="91"/>
      <c r="T563" s="92"/>
      <c r="U563" s="93"/>
      <c r="V563" s="94"/>
      <c r="W563" s="95"/>
      <c r="X563" s="96"/>
      <c r="Y563" s="94"/>
      <c r="Z563" s="95"/>
      <c r="AA563" s="97"/>
      <c r="AB563" s="98"/>
      <c r="AC563" s="99"/>
      <c r="AD563" s="100"/>
      <c r="AE563" s="99"/>
      <c r="AF563" s="100"/>
      <c r="AG563" s="101"/>
      <c r="AH563" s="102"/>
      <c r="AI563" s="103"/>
      <c r="AJ563" s="104"/>
      <c r="AK563" s="77"/>
      <c r="AL563" s="105"/>
    </row>
    <row r="564" spans="1:38" ht="101.25" customHeight="1" x14ac:dyDescent="0.25">
      <c r="A564" s="79">
        <v>4</v>
      </c>
      <c r="B564" s="80" t="s">
        <v>117</v>
      </c>
      <c r="C564" s="677"/>
      <c r="D564" s="680"/>
      <c r="E564" s="81">
        <v>7</v>
      </c>
      <c r="F564" s="82">
        <v>128237.57</v>
      </c>
      <c r="G564" s="83">
        <v>1</v>
      </c>
      <c r="H564" s="84">
        <v>13167</v>
      </c>
      <c r="I564" s="85">
        <v>4</v>
      </c>
      <c r="J564" s="86">
        <v>58772.52</v>
      </c>
      <c r="K564" s="85">
        <v>1</v>
      </c>
      <c r="L564" s="86">
        <v>13167</v>
      </c>
      <c r="M564" s="87">
        <f>SUM(I564,K564)</f>
        <v>5</v>
      </c>
      <c r="N564" s="88">
        <f>SUM(J564,L564)</f>
        <v>71939.51999999999</v>
      </c>
      <c r="O564" s="89">
        <v>0</v>
      </c>
      <c r="P564" s="90">
        <v>0</v>
      </c>
      <c r="Q564" s="89">
        <v>0</v>
      </c>
      <c r="R564" s="90">
        <v>0</v>
      </c>
      <c r="S564" s="91">
        <f>SUM(O564,Q564)</f>
        <v>0</v>
      </c>
      <c r="T564" s="92">
        <f>SUM(P564,R564)</f>
        <v>0</v>
      </c>
      <c r="U564" s="93">
        <v>0</v>
      </c>
      <c r="V564" s="94">
        <v>0</v>
      </c>
      <c r="W564" s="95">
        <v>0</v>
      </c>
      <c r="X564" s="96">
        <v>0</v>
      </c>
      <c r="Y564" s="94">
        <v>0</v>
      </c>
      <c r="Z564" s="95">
        <v>0</v>
      </c>
      <c r="AA564" s="97">
        <f>SUM(U564,X564)</f>
        <v>0</v>
      </c>
      <c r="AB564" s="98">
        <f>SUM(W564,Z564)</f>
        <v>0</v>
      </c>
      <c r="AC564" s="99">
        <v>4</v>
      </c>
      <c r="AD564" s="100">
        <v>57729.33</v>
      </c>
      <c r="AE564" s="99">
        <v>1</v>
      </c>
      <c r="AF564" s="100">
        <v>13166.5</v>
      </c>
      <c r="AG564" s="101">
        <f>SUM(AC564,AE564)</f>
        <v>5</v>
      </c>
      <c r="AH564" s="102">
        <f>SUM(AD564,AF564,AB564)</f>
        <v>70895.83</v>
      </c>
      <c r="AI564" s="103">
        <f>IFERROR(AD564/(C561-AH568),0)</f>
        <v>2.2878734459747391E-2</v>
      </c>
      <c r="AJ564" s="104">
        <f>IFERROR(AF564/(C561-AH568),0)</f>
        <v>5.2180210174665809E-3</v>
      </c>
      <c r="AK564" s="77"/>
      <c r="AL564" s="105">
        <f>IFERROR(AH564/C561,0)</f>
        <v>2.5300949748241278E-2</v>
      </c>
    </row>
    <row r="565" spans="1:38" ht="138" customHeight="1" x14ac:dyDescent="0.25">
      <c r="A565" s="79">
        <v>5</v>
      </c>
      <c r="B565" s="80" t="s">
        <v>42</v>
      </c>
      <c r="C565" s="677"/>
      <c r="D565" s="680"/>
      <c r="E565" s="71"/>
      <c r="F565" s="72"/>
      <c r="G565" s="71"/>
      <c r="H565" s="72"/>
      <c r="I565" s="71"/>
      <c r="J565" s="72"/>
      <c r="K565" s="71"/>
      <c r="L565" s="72"/>
      <c r="M565" s="71"/>
      <c r="N565" s="72"/>
      <c r="O565" s="71"/>
      <c r="P565" s="72"/>
      <c r="Q565" s="71"/>
      <c r="R565" s="72"/>
      <c r="S565" s="71"/>
      <c r="T565" s="72"/>
      <c r="U565" s="71"/>
      <c r="V565" s="74"/>
      <c r="W565" s="72"/>
      <c r="X565" s="71"/>
      <c r="Y565" s="74"/>
      <c r="Z565" s="72"/>
      <c r="AA565" s="71"/>
      <c r="AB565" s="72"/>
      <c r="AC565" s="71"/>
      <c r="AD565" s="72"/>
      <c r="AE565" s="71"/>
      <c r="AF565" s="72"/>
      <c r="AG565" s="71"/>
      <c r="AH565" s="72"/>
      <c r="AI565" s="75"/>
      <c r="AJ565" s="76"/>
      <c r="AK565" s="77"/>
      <c r="AL565" s="78"/>
    </row>
    <row r="566" spans="1:38" ht="116.25" customHeight="1" x14ac:dyDescent="0.25">
      <c r="A566" s="79">
        <v>6</v>
      </c>
      <c r="B566" s="80" t="s">
        <v>119</v>
      </c>
      <c r="C566" s="677"/>
      <c r="D566" s="680"/>
      <c r="E566" s="81">
        <v>6</v>
      </c>
      <c r="F566" s="82">
        <v>109534.31</v>
      </c>
      <c r="G566" s="83">
        <v>0</v>
      </c>
      <c r="H566" s="84">
        <v>0</v>
      </c>
      <c r="I566" s="85">
        <v>4</v>
      </c>
      <c r="J566" s="86">
        <v>68543.759999999995</v>
      </c>
      <c r="K566" s="85">
        <v>0</v>
      </c>
      <c r="L566" s="86">
        <v>0</v>
      </c>
      <c r="M566" s="87">
        <f>SUM(I566,K566)</f>
        <v>4</v>
      </c>
      <c r="N566" s="88">
        <f>SUM(J566,L566)</f>
        <v>68543.759999999995</v>
      </c>
      <c r="O566" s="89">
        <v>0</v>
      </c>
      <c r="P566" s="90">
        <v>0</v>
      </c>
      <c r="Q566" s="89">
        <v>0</v>
      </c>
      <c r="R566" s="90">
        <v>0</v>
      </c>
      <c r="S566" s="91">
        <f>SUM(O566,Q566)</f>
        <v>0</v>
      </c>
      <c r="T566" s="92">
        <f>SUM(P566,R566)</f>
        <v>0</v>
      </c>
      <c r="U566" s="93">
        <v>0</v>
      </c>
      <c r="V566" s="94">
        <v>0</v>
      </c>
      <c r="W566" s="95">
        <v>0</v>
      </c>
      <c r="X566" s="96">
        <v>0</v>
      </c>
      <c r="Y566" s="94">
        <v>0</v>
      </c>
      <c r="Z566" s="95">
        <v>0</v>
      </c>
      <c r="AA566" s="97">
        <f>SUM(U566,X566)</f>
        <v>0</v>
      </c>
      <c r="AB566" s="98">
        <f>SUM(W566,Z566)</f>
        <v>0</v>
      </c>
      <c r="AC566" s="99">
        <v>4</v>
      </c>
      <c r="AD566" s="100">
        <v>68543.759999999995</v>
      </c>
      <c r="AE566" s="99">
        <v>0</v>
      </c>
      <c r="AF566" s="100">
        <v>0</v>
      </c>
      <c r="AG566" s="101">
        <f>SUM(AC566,AE566)</f>
        <v>4</v>
      </c>
      <c r="AH566" s="102">
        <f>SUM(AD566,AF566,AB566)</f>
        <v>68543.759999999995</v>
      </c>
      <c r="AI566" s="103">
        <f>IFERROR(AD566/(C561-AH568),0)</f>
        <v>2.7164605650414696E-2</v>
      </c>
      <c r="AJ566" s="104">
        <f>IFERROR(AF566/(C561-AH568),0)</f>
        <v>0</v>
      </c>
      <c r="AK566" s="77"/>
      <c r="AL566" s="105">
        <f>IFERROR(AH566/C561,0)</f>
        <v>2.4461554753156995E-2</v>
      </c>
    </row>
    <row r="567" spans="1:38" ht="65.25" customHeight="1" x14ac:dyDescent="0.25">
      <c r="A567" s="79">
        <v>7</v>
      </c>
      <c r="B567" s="80" t="s">
        <v>193</v>
      </c>
      <c r="C567" s="677"/>
      <c r="D567" s="680"/>
      <c r="E567" s="112"/>
      <c r="F567" s="113"/>
      <c r="G567" s="114"/>
      <c r="H567" s="72"/>
      <c r="I567" s="114"/>
      <c r="J567" s="72"/>
      <c r="K567" s="114"/>
      <c r="L567" s="72"/>
      <c r="M567" s="73"/>
      <c r="N567" s="72"/>
      <c r="O567" s="114"/>
      <c r="P567" s="72"/>
      <c r="Q567" s="114"/>
      <c r="R567" s="72"/>
      <c r="S567" s="73"/>
      <c r="T567" s="115"/>
      <c r="U567" s="114"/>
      <c r="V567" s="74"/>
      <c r="W567" s="72"/>
      <c r="X567" s="73"/>
      <c r="Y567" s="74"/>
      <c r="Z567" s="72"/>
      <c r="AA567" s="73"/>
      <c r="AB567" s="115"/>
      <c r="AC567" s="114"/>
      <c r="AD567" s="72"/>
      <c r="AE567" s="114"/>
      <c r="AF567" s="72"/>
      <c r="AG567" s="71"/>
      <c r="AH567" s="72"/>
      <c r="AI567" s="75"/>
      <c r="AJ567" s="76"/>
      <c r="AK567" s="77"/>
      <c r="AL567" s="78"/>
    </row>
    <row r="568" spans="1:38" ht="59.25" customHeight="1" x14ac:dyDescent="0.25">
      <c r="A568" s="79">
        <v>8</v>
      </c>
      <c r="B568" s="80" t="s">
        <v>265</v>
      </c>
      <c r="C568" s="677"/>
      <c r="D568" s="680"/>
      <c r="E568" s="118"/>
      <c r="F568" s="119"/>
      <c r="G568" s="120">
        <v>22</v>
      </c>
      <c r="H568" s="121">
        <v>323763.78000000003</v>
      </c>
      <c r="I568" s="114"/>
      <c r="J568" s="72"/>
      <c r="K568" s="85">
        <v>19</v>
      </c>
      <c r="L568" s="86">
        <v>307257.58</v>
      </c>
      <c r="M568" s="122">
        <f t="shared" ref="M568:N573" si="120">SUM(I568,K568)</f>
        <v>19</v>
      </c>
      <c r="N568" s="123">
        <f t="shared" si="120"/>
        <v>307257.58</v>
      </c>
      <c r="O568" s="124"/>
      <c r="P568" s="125"/>
      <c r="Q568" s="336">
        <v>0</v>
      </c>
      <c r="R568" s="259">
        <v>0</v>
      </c>
      <c r="S568" s="128">
        <f t="shared" ref="S568:T573" si="121">SUM(O568,Q568)</f>
        <v>0</v>
      </c>
      <c r="T568" s="129">
        <f t="shared" si="121"/>
        <v>0</v>
      </c>
      <c r="U568" s="114"/>
      <c r="V568" s="74"/>
      <c r="W568" s="72"/>
      <c r="X568" s="96">
        <v>0</v>
      </c>
      <c r="Y568" s="94">
        <v>0</v>
      </c>
      <c r="Z568" s="95">
        <v>0</v>
      </c>
      <c r="AA568" s="130">
        <f t="shared" ref="AA568:AA573" si="122">SUM(U568,X568)</f>
        <v>0</v>
      </c>
      <c r="AB568" s="131">
        <f t="shared" ref="AB568:AB573" si="123">SUM(W568,Z568)</f>
        <v>0</v>
      </c>
      <c r="AC568" s="114"/>
      <c r="AD568" s="72"/>
      <c r="AE568" s="99">
        <v>19</v>
      </c>
      <c r="AF568" s="100">
        <v>278826.90999999997</v>
      </c>
      <c r="AG568" s="101">
        <f t="shared" ref="AG568:AG573" si="124">SUM(AC568,AE568)</f>
        <v>19</v>
      </c>
      <c r="AH568" s="102">
        <f t="shared" ref="AH568:AH573" si="125">SUM(AD568,AF568,AB568)</f>
        <v>278826.90999999997</v>
      </c>
      <c r="AI568" s="132"/>
      <c r="AJ568" s="133"/>
      <c r="AK568" s="134">
        <f>IFERROR(AH568/C561,0)</f>
        <v>9.9506355146239095E-2</v>
      </c>
      <c r="AL568" s="105">
        <f>IFERROR(AH568/C561,0)</f>
        <v>9.9506355146239095E-2</v>
      </c>
    </row>
    <row r="569" spans="1:38" ht="60" customHeight="1" x14ac:dyDescent="0.25">
      <c r="A569" s="79">
        <v>9</v>
      </c>
      <c r="B569" s="80" t="s">
        <v>120</v>
      </c>
      <c r="C569" s="677"/>
      <c r="D569" s="680"/>
      <c r="E569" s="81">
        <v>5</v>
      </c>
      <c r="F569" s="82">
        <v>347953.71</v>
      </c>
      <c r="G569" s="83">
        <v>0</v>
      </c>
      <c r="H569" s="84">
        <v>0</v>
      </c>
      <c r="I569" s="85">
        <v>2</v>
      </c>
      <c r="J569" s="86">
        <v>109045.54</v>
      </c>
      <c r="K569" s="85">
        <v>0</v>
      </c>
      <c r="L569" s="86">
        <v>0</v>
      </c>
      <c r="M569" s="87">
        <f t="shared" si="120"/>
        <v>2</v>
      </c>
      <c r="N569" s="88">
        <f t="shared" si="120"/>
        <v>109045.54</v>
      </c>
      <c r="O569" s="89">
        <v>0</v>
      </c>
      <c r="P569" s="90">
        <v>0</v>
      </c>
      <c r="Q569" s="89">
        <v>0</v>
      </c>
      <c r="R569" s="90">
        <v>0</v>
      </c>
      <c r="S569" s="91">
        <f t="shared" si="121"/>
        <v>0</v>
      </c>
      <c r="T569" s="92">
        <f t="shared" si="121"/>
        <v>0</v>
      </c>
      <c r="U569" s="93">
        <v>0</v>
      </c>
      <c r="V569" s="94">
        <v>0</v>
      </c>
      <c r="W569" s="95">
        <v>0</v>
      </c>
      <c r="X569" s="96">
        <v>0</v>
      </c>
      <c r="Y569" s="94">
        <v>0</v>
      </c>
      <c r="Z569" s="95">
        <v>0</v>
      </c>
      <c r="AA569" s="97">
        <f t="shared" si="122"/>
        <v>0</v>
      </c>
      <c r="AB569" s="98">
        <f t="shared" si="123"/>
        <v>0</v>
      </c>
      <c r="AC569" s="99">
        <v>2</v>
      </c>
      <c r="AD569" s="100">
        <v>106103.21</v>
      </c>
      <c r="AE569" s="99">
        <v>0</v>
      </c>
      <c r="AF569" s="100">
        <v>0</v>
      </c>
      <c r="AG569" s="101">
        <f t="shared" si="124"/>
        <v>2</v>
      </c>
      <c r="AH569" s="102">
        <f t="shared" si="125"/>
        <v>106103.21</v>
      </c>
      <c r="AI569" s="103">
        <f>IFERROR(AD569/(C561-AH568),0)</f>
        <v>4.2049806691274852E-2</v>
      </c>
      <c r="AJ569" s="104">
        <f>IFERROR(AF569/(C561-AH568),0)</f>
        <v>0</v>
      </c>
      <c r="AK569" s="77"/>
      <c r="AL569" s="105">
        <f>IFERROR(AH569/C561,0)</f>
        <v>3.7865583692822148E-2</v>
      </c>
    </row>
    <row r="570" spans="1:38" ht="73.5" customHeight="1" x14ac:dyDescent="0.25">
      <c r="A570" s="79">
        <v>10</v>
      </c>
      <c r="B570" s="80" t="s">
        <v>121</v>
      </c>
      <c r="C570" s="677"/>
      <c r="D570" s="680"/>
      <c r="E570" s="81">
        <v>16</v>
      </c>
      <c r="F570" s="82">
        <v>586878.68999999994</v>
      </c>
      <c r="G570" s="83">
        <v>3</v>
      </c>
      <c r="H570" s="84">
        <v>584024.54</v>
      </c>
      <c r="I570" s="85">
        <v>8</v>
      </c>
      <c r="J570" s="86">
        <v>248085.03</v>
      </c>
      <c r="K570" s="85">
        <v>2</v>
      </c>
      <c r="L570" s="86">
        <v>579024.54</v>
      </c>
      <c r="M570" s="87">
        <f t="shared" si="120"/>
        <v>10</v>
      </c>
      <c r="N570" s="88">
        <f t="shared" si="120"/>
        <v>827109.57000000007</v>
      </c>
      <c r="O570" s="89">
        <v>0</v>
      </c>
      <c r="P570" s="90">
        <v>0</v>
      </c>
      <c r="Q570" s="89">
        <v>0</v>
      </c>
      <c r="R570" s="90">
        <v>0</v>
      </c>
      <c r="S570" s="91">
        <f t="shared" si="121"/>
        <v>0</v>
      </c>
      <c r="T570" s="92">
        <f t="shared" si="121"/>
        <v>0</v>
      </c>
      <c r="U570" s="93">
        <v>0</v>
      </c>
      <c r="V570" s="94">
        <v>0</v>
      </c>
      <c r="W570" s="95">
        <v>0</v>
      </c>
      <c r="X570" s="96">
        <v>0</v>
      </c>
      <c r="Y570" s="94">
        <v>0</v>
      </c>
      <c r="Z570" s="95">
        <v>0</v>
      </c>
      <c r="AA570" s="97">
        <f t="shared" si="122"/>
        <v>0</v>
      </c>
      <c r="AB570" s="98">
        <f t="shared" si="123"/>
        <v>0</v>
      </c>
      <c r="AC570" s="337">
        <v>8</v>
      </c>
      <c r="AD570" s="338">
        <v>243600.06</v>
      </c>
      <c r="AE570" s="337">
        <v>2</v>
      </c>
      <c r="AF570" s="338">
        <v>542735.67000000004</v>
      </c>
      <c r="AG570" s="101">
        <f t="shared" si="124"/>
        <v>10</v>
      </c>
      <c r="AH570" s="102">
        <f t="shared" si="125"/>
        <v>786335.73</v>
      </c>
      <c r="AI570" s="103">
        <f>IFERROR(AD570/(C561-AH568),0)</f>
        <v>9.654123973236016E-2</v>
      </c>
      <c r="AJ570" s="104">
        <f>IFERROR(AF570/(C561-AH568),0)</f>
        <v>0.21509179607251788</v>
      </c>
      <c r="AK570" s="77"/>
      <c r="AL570" s="105">
        <f>IFERROR(AH570/C561,0)</f>
        <v>0.28062356826877716</v>
      </c>
    </row>
    <row r="571" spans="1:38" ht="120" customHeight="1" x14ac:dyDescent="0.25">
      <c r="A571" s="79">
        <v>11</v>
      </c>
      <c r="B571" s="80" t="s">
        <v>122</v>
      </c>
      <c r="C571" s="677"/>
      <c r="D571" s="680"/>
      <c r="E571" s="81">
        <v>18</v>
      </c>
      <c r="F571" s="82">
        <v>669665.29</v>
      </c>
      <c r="G571" s="83">
        <v>0</v>
      </c>
      <c r="H571" s="84">
        <v>0</v>
      </c>
      <c r="I571" s="85">
        <v>7</v>
      </c>
      <c r="J571" s="86">
        <v>164554.84</v>
      </c>
      <c r="K571" s="85">
        <v>0</v>
      </c>
      <c r="L571" s="86">
        <v>0</v>
      </c>
      <c r="M571" s="87">
        <f t="shared" si="120"/>
        <v>7</v>
      </c>
      <c r="N571" s="88">
        <f t="shared" si="120"/>
        <v>164554.84</v>
      </c>
      <c r="O571" s="89">
        <v>0</v>
      </c>
      <c r="P571" s="90">
        <v>0</v>
      </c>
      <c r="Q571" s="89">
        <v>0</v>
      </c>
      <c r="R571" s="90">
        <v>0</v>
      </c>
      <c r="S571" s="91">
        <f t="shared" si="121"/>
        <v>0</v>
      </c>
      <c r="T571" s="92">
        <f t="shared" si="121"/>
        <v>0</v>
      </c>
      <c r="U571" s="93">
        <v>0</v>
      </c>
      <c r="V571" s="94">
        <v>0</v>
      </c>
      <c r="W571" s="95">
        <v>0</v>
      </c>
      <c r="X571" s="96">
        <v>0</v>
      </c>
      <c r="Y571" s="94">
        <v>0</v>
      </c>
      <c r="Z571" s="95">
        <v>0</v>
      </c>
      <c r="AA571" s="97">
        <f t="shared" si="122"/>
        <v>0</v>
      </c>
      <c r="AB571" s="98">
        <f t="shared" si="123"/>
        <v>0</v>
      </c>
      <c r="AC571" s="99">
        <v>7</v>
      </c>
      <c r="AD571" s="100">
        <v>126110.96</v>
      </c>
      <c r="AE571" s="99">
        <v>0</v>
      </c>
      <c r="AF571" s="100">
        <v>0</v>
      </c>
      <c r="AG571" s="101">
        <f t="shared" si="124"/>
        <v>7</v>
      </c>
      <c r="AH571" s="102">
        <f t="shared" si="125"/>
        <v>126110.96</v>
      </c>
      <c r="AI571" s="103">
        <f>IFERROR(AD571/(C561-AH568),0)</f>
        <v>4.9979086303337049E-2</v>
      </c>
      <c r="AJ571" s="104">
        <f>IFERROR(AF571/(C561-AH568),0)</f>
        <v>0</v>
      </c>
      <c r="AK571" s="77"/>
      <c r="AL571" s="105">
        <f>IFERROR(AH571/C561,0)</f>
        <v>4.5005849591752654E-2</v>
      </c>
    </row>
    <row r="572" spans="1:38" ht="63.75" customHeight="1" x14ac:dyDescent="0.25">
      <c r="A572" s="79">
        <v>12</v>
      </c>
      <c r="B572" s="80" t="s">
        <v>123</v>
      </c>
      <c r="C572" s="677"/>
      <c r="D572" s="680"/>
      <c r="E572" s="81">
        <v>6</v>
      </c>
      <c r="F572" s="82">
        <v>144018.1</v>
      </c>
      <c r="G572" s="83">
        <v>0</v>
      </c>
      <c r="H572" s="84">
        <v>0</v>
      </c>
      <c r="I572" s="85">
        <v>1</v>
      </c>
      <c r="J572" s="86">
        <v>28642.5</v>
      </c>
      <c r="K572" s="85">
        <v>0</v>
      </c>
      <c r="L572" s="86">
        <v>0</v>
      </c>
      <c r="M572" s="87">
        <f t="shared" si="120"/>
        <v>1</v>
      </c>
      <c r="N572" s="88">
        <f t="shared" si="120"/>
        <v>28642.5</v>
      </c>
      <c r="O572" s="89">
        <v>0</v>
      </c>
      <c r="P572" s="90">
        <v>0</v>
      </c>
      <c r="Q572" s="89">
        <v>0</v>
      </c>
      <c r="R572" s="90">
        <v>0</v>
      </c>
      <c r="S572" s="91">
        <f t="shared" si="121"/>
        <v>0</v>
      </c>
      <c r="T572" s="92">
        <f t="shared" si="121"/>
        <v>0</v>
      </c>
      <c r="U572" s="93">
        <v>0</v>
      </c>
      <c r="V572" s="94">
        <v>0</v>
      </c>
      <c r="W572" s="95">
        <v>0</v>
      </c>
      <c r="X572" s="96">
        <v>0</v>
      </c>
      <c r="Y572" s="94">
        <v>0</v>
      </c>
      <c r="Z572" s="95">
        <v>0</v>
      </c>
      <c r="AA572" s="97">
        <f t="shared" si="122"/>
        <v>0</v>
      </c>
      <c r="AB572" s="98">
        <f t="shared" si="123"/>
        <v>0</v>
      </c>
      <c r="AC572" s="99">
        <v>1</v>
      </c>
      <c r="AD572" s="100">
        <v>28494</v>
      </c>
      <c r="AE572" s="99">
        <v>0</v>
      </c>
      <c r="AF572" s="100">
        <v>0</v>
      </c>
      <c r="AG572" s="101">
        <f t="shared" si="124"/>
        <v>1</v>
      </c>
      <c r="AH572" s="102">
        <f t="shared" si="125"/>
        <v>28494</v>
      </c>
      <c r="AI572" s="103">
        <f>IFERROR(AD572/(C561-AH568),0)</f>
        <v>1.1292468831632761E-2</v>
      </c>
      <c r="AJ572" s="104">
        <f>IFERROR(AF572/(C561-AH568),0)</f>
        <v>0</v>
      </c>
      <c r="AK572" s="77"/>
      <c r="AL572" s="105">
        <f>IFERROR(AH572/C561,0)</f>
        <v>1.0168796417594475E-2</v>
      </c>
    </row>
    <row r="573" spans="1:38" ht="62.25" customHeight="1" thickBot="1" x14ac:dyDescent="0.3">
      <c r="A573" s="138">
        <v>13</v>
      </c>
      <c r="B573" s="139" t="s">
        <v>124</v>
      </c>
      <c r="C573" s="678"/>
      <c r="D573" s="681"/>
      <c r="E573" s="140">
        <v>61</v>
      </c>
      <c r="F573" s="141">
        <v>1863932.87</v>
      </c>
      <c r="G573" s="142">
        <v>17</v>
      </c>
      <c r="H573" s="143">
        <v>503335.2</v>
      </c>
      <c r="I573" s="341">
        <v>37</v>
      </c>
      <c r="J573" s="145">
        <v>752677.61</v>
      </c>
      <c r="K573" s="341">
        <v>17</v>
      </c>
      <c r="L573" s="145">
        <v>472330.61</v>
      </c>
      <c r="M573" s="146">
        <f t="shared" si="120"/>
        <v>54</v>
      </c>
      <c r="N573" s="147">
        <f t="shared" si="120"/>
        <v>1225008.22</v>
      </c>
      <c r="O573" s="148">
        <v>0</v>
      </c>
      <c r="P573" s="149">
        <v>0</v>
      </c>
      <c r="Q573" s="148">
        <v>0</v>
      </c>
      <c r="R573" s="149">
        <v>0</v>
      </c>
      <c r="S573" s="150">
        <f t="shared" si="121"/>
        <v>0</v>
      </c>
      <c r="T573" s="151">
        <f t="shared" si="121"/>
        <v>0</v>
      </c>
      <c r="U573" s="152">
        <v>0</v>
      </c>
      <c r="V573" s="153">
        <v>0</v>
      </c>
      <c r="W573" s="154">
        <v>0</v>
      </c>
      <c r="X573" s="155">
        <v>0</v>
      </c>
      <c r="Y573" s="153">
        <v>0</v>
      </c>
      <c r="Z573" s="154">
        <v>0</v>
      </c>
      <c r="AA573" s="156">
        <f t="shared" si="122"/>
        <v>0</v>
      </c>
      <c r="AB573" s="157">
        <f t="shared" si="123"/>
        <v>0</v>
      </c>
      <c r="AC573" s="158">
        <v>37</v>
      </c>
      <c r="AD573" s="159">
        <v>726112.77</v>
      </c>
      <c r="AE573" s="158">
        <v>17</v>
      </c>
      <c r="AF573" s="159">
        <v>433625.59</v>
      </c>
      <c r="AG573" s="160">
        <f t="shared" si="124"/>
        <v>54</v>
      </c>
      <c r="AH573" s="161">
        <f t="shared" si="125"/>
        <v>1159738.3600000001</v>
      </c>
      <c r="AI573" s="162">
        <f>IFERROR(AD573/(C561-AH568),0)</f>
        <v>0.28776604981664661</v>
      </c>
      <c r="AJ573" s="163">
        <f>IFERROR(AF573/(C561-AH568),0)</f>
        <v>0.17185033549776679</v>
      </c>
      <c r="AK573" s="164"/>
      <c r="AL573" s="165">
        <f>IFERROR(AH573/C561,0)</f>
        <v>0.41388163404628669</v>
      </c>
    </row>
    <row r="574" spans="1:38" ht="29.25" customHeight="1" thickBot="1" x14ac:dyDescent="0.3">
      <c r="A574" s="682" t="s">
        <v>266</v>
      </c>
      <c r="B574" s="683"/>
      <c r="C574" s="166">
        <f>C561</f>
        <v>2802101.5300000003</v>
      </c>
      <c r="D574" s="166">
        <f>D561</f>
        <v>177052.77000000048</v>
      </c>
      <c r="E574" s="167">
        <f t="shared" ref="E574:L574" si="126">SUM(E561:E573)</f>
        <v>119</v>
      </c>
      <c r="F574" s="168">
        <f t="shared" si="126"/>
        <v>3850220.54</v>
      </c>
      <c r="G574" s="167">
        <f t="shared" si="126"/>
        <v>43</v>
      </c>
      <c r="H574" s="168">
        <f t="shared" si="126"/>
        <v>1424290.52</v>
      </c>
      <c r="I574" s="169">
        <f t="shared" si="126"/>
        <v>63</v>
      </c>
      <c r="J574" s="170">
        <f t="shared" si="126"/>
        <v>1430321.7999999998</v>
      </c>
      <c r="K574" s="169">
        <f t="shared" si="126"/>
        <v>39</v>
      </c>
      <c r="L574" s="170">
        <f t="shared" si="126"/>
        <v>1371779.73</v>
      </c>
      <c r="M574" s="169">
        <f>SUM(M561:M573)</f>
        <v>102</v>
      </c>
      <c r="N574" s="170">
        <f>SUM(N561:N573)</f>
        <v>2802101.5300000003</v>
      </c>
      <c r="O574" s="171">
        <f>SUM(O561:O573)</f>
        <v>0</v>
      </c>
      <c r="P574" s="168">
        <f>SUM(P561:P573)</f>
        <v>0</v>
      </c>
      <c r="Q574" s="172">
        <f t="shared" ref="Q574:AJ574" si="127">SUM(Q561:Q573)</f>
        <v>0</v>
      </c>
      <c r="R574" s="168">
        <f t="shared" si="127"/>
        <v>0</v>
      </c>
      <c r="S574" s="173">
        <f t="shared" si="127"/>
        <v>0</v>
      </c>
      <c r="T574" s="168">
        <f t="shared" si="127"/>
        <v>0</v>
      </c>
      <c r="U574" s="172">
        <f t="shared" si="127"/>
        <v>0</v>
      </c>
      <c r="V574" s="168">
        <f t="shared" si="127"/>
        <v>0</v>
      </c>
      <c r="W574" s="168">
        <f t="shared" si="127"/>
        <v>0</v>
      </c>
      <c r="X574" s="173">
        <f t="shared" si="127"/>
        <v>0</v>
      </c>
      <c r="Y574" s="168">
        <f t="shared" si="127"/>
        <v>0</v>
      </c>
      <c r="Z574" s="168">
        <f t="shared" si="127"/>
        <v>0</v>
      </c>
      <c r="AA574" s="173">
        <f t="shared" si="127"/>
        <v>0</v>
      </c>
      <c r="AB574" s="168">
        <f t="shared" si="127"/>
        <v>0</v>
      </c>
      <c r="AC574" s="172">
        <f t="shared" si="127"/>
        <v>63</v>
      </c>
      <c r="AD574" s="168">
        <f t="shared" si="127"/>
        <v>1356694.0899999999</v>
      </c>
      <c r="AE574" s="172">
        <f t="shared" si="127"/>
        <v>39</v>
      </c>
      <c r="AF574" s="168">
        <f t="shared" si="127"/>
        <v>1268354.6700000002</v>
      </c>
      <c r="AG574" s="173">
        <f t="shared" si="127"/>
        <v>102</v>
      </c>
      <c r="AH574" s="168">
        <f t="shared" si="127"/>
        <v>2625048.7599999998</v>
      </c>
      <c r="AI574" s="174">
        <f t="shared" si="127"/>
        <v>0.53767199148541356</v>
      </c>
      <c r="AJ574" s="174">
        <f t="shared" si="127"/>
        <v>0.39216015258775128</v>
      </c>
      <c r="AK574" s="175">
        <f>AK568</f>
        <v>9.9506355146239095E-2</v>
      </c>
      <c r="AL574" s="176">
        <f>AH574/C561</f>
        <v>0.9368142916648704</v>
      </c>
    </row>
    <row r="575" spans="1:38" ht="21.75" thickBot="1" x14ac:dyDescent="0.4">
      <c r="AF575" s="177" t="s">
        <v>267</v>
      </c>
      <c r="AG575" s="178">
        <v>4.1475999999999997</v>
      </c>
      <c r="AH575" s="179">
        <f>AH574/AG575</f>
        <v>632907.88889960456</v>
      </c>
    </row>
    <row r="576" spans="1:38" ht="15.75" thickTop="1" x14ac:dyDescent="0.25">
      <c r="A576" s="604" t="s">
        <v>268</v>
      </c>
      <c r="B576" s="684"/>
      <c r="C576" s="684"/>
      <c r="D576" s="684"/>
      <c r="E576" s="684"/>
      <c r="F576" s="684"/>
      <c r="G576" s="684"/>
      <c r="H576" s="684"/>
      <c r="I576" s="684"/>
      <c r="J576" s="684"/>
      <c r="K576" s="685"/>
      <c r="L576" s="684"/>
      <c r="M576" s="684"/>
      <c r="N576" s="684"/>
      <c r="O576" s="684"/>
      <c r="P576" s="684"/>
      <c r="Q576" s="686"/>
    </row>
    <row r="577" spans="1:38" ht="18.75" x14ac:dyDescent="0.3">
      <c r="A577" s="687"/>
      <c r="B577" s="688"/>
      <c r="C577" s="688"/>
      <c r="D577" s="688"/>
      <c r="E577" s="688"/>
      <c r="F577" s="688"/>
      <c r="G577" s="688"/>
      <c r="H577" s="688"/>
      <c r="I577" s="688"/>
      <c r="J577" s="688"/>
      <c r="K577" s="689"/>
      <c r="L577" s="688"/>
      <c r="M577" s="688"/>
      <c r="N577" s="688"/>
      <c r="O577" s="688"/>
      <c r="P577" s="688"/>
      <c r="Q577" s="690"/>
      <c r="AF577" s="180"/>
    </row>
    <row r="578" spans="1:38" ht="15.75" x14ac:dyDescent="0.25">
      <c r="A578" s="687"/>
      <c r="B578" s="688"/>
      <c r="C578" s="688"/>
      <c r="D578" s="688"/>
      <c r="E578" s="688"/>
      <c r="F578" s="688"/>
      <c r="G578" s="688"/>
      <c r="H578" s="688"/>
      <c r="I578" s="688"/>
      <c r="J578" s="688"/>
      <c r="K578" s="689"/>
      <c r="L578" s="688"/>
      <c r="M578" s="688"/>
      <c r="N578" s="688"/>
      <c r="O578" s="688"/>
      <c r="P578" s="688"/>
      <c r="Q578" s="690"/>
      <c r="AE578" s="181" t="s">
        <v>269</v>
      </c>
      <c r="AF578" s="182"/>
    </row>
    <row r="579" spans="1:38" ht="15.75" x14ac:dyDescent="0.25">
      <c r="A579" s="687"/>
      <c r="B579" s="688"/>
      <c r="C579" s="688"/>
      <c r="D579" s="688"/>
      <c r="E579" s="688"/>
      <c r="F579" s="688"/>
      <c r="G579" s="688"/>
      <c r="H579" s="688"/>
      <c r="I579" s="688"/>
      <c r="J579" s="688"/>
      <c r="K579" s="689"/>
      <c r="L579" s="688"/>
      <c r="M579" s="688"/>
      <c r="N579" s="688"/>
      <c r="O579" s="688"/>
      <c r="P579" s="688"/>
      <c r="Q579" s="690"/>
      <c r="AE579" s="181" t="s">
        <v>270</v>
      </c>
      <c r="AF579" s="183">
        <f>(AF574-AF568)+(Z574-Z568)</f>
        <v>989527.76000000024</v>
      </c>
    </row>
    <row r="580" spans="1:38" ht="15.75" x14ac:dyDescent="0.25">
      <c r="A580" s="687"/>
      <c r="B580" s="688"/>
      <c r="C580" s="688"/>
      <c r="D580" s="688"/>
      <c r="E580" s="688"/>
      <c r="F580" s="688"/>
      <c r="G580" s="688"/>
      <c r="H580" s="688"/>
      <c r="I580" s="688"/>
      <c r="J580" s="688"/>
      <c r="K580" s="689"/>
      <c r="L580" s="688"/>
      <c r="M580" s="688"/>
      <c r="N580" s="688"/>
      <c r="O580" s="688"/>
      <c r="P580" s="688"/>
      <c r="Q580" s="690"/>
      <c r="AE580" s="181" t="s">
        <v>271</v>
      </c>
      <c r="AF580" s="183">
        <f>AD574+W574</f>
        <v>1356694.0899999999</v>
      </c>
    </row>
    <row r="581" spans="1:38" ht="15.75" x14ac:dyDescent="0.25">
      <c r="A581" s="687"/>
      <c r="B581" s="688"/>
      <c r="C581" s="688"/>
      <c r="D581" s="688"/>
      <c r="E581" s="688"/>
      <c r="F581" s="688"/>
      <c r="G581" s="688"/>
      <c r="H581" s="688"/>
      <c r="I581" s="688"/>
      <c r="J581" s="688"/>
      <c r="K581" s="689"/>
      <c r="L581" s="688"/>
      <c r="M581" s="688"/>
      <c r="N581" s="688"/>
      <c r="O581" s="688"/>
      <c r="P581" s="688"/>
      <c r="Q581" s="690"/>
      <c r="AE581" s="181" t="s">
        <v>272</v>
      </c>
      <c r="AF581" s="183">
        <f>AF568+Z568</f>
        <v>278826.90999999997</v>
      </c>
    </row>
    <row r="582" spans="1:38" ht="15.75" x14ac:dyDescent="0.25">
      <c r="A582" s="687"/>
      <c r="B582" s="688"/>
      <c r="C582" s="688"/>
      <c r="D582" s="688"/>
      <c r="E582" s="688"/>
      <c r="F582" s="688"/>
      <c r="G582" s="688"/>
      <c r="H582" s="688"/>
      <c r="I582" s="688"/>
      <c r="J582" s="688"/>
      <c r="K582" s="689"/>
      <c r="L582" s="688"/>
      <c r="M582" s="688"/>
      <c r="N582" s="688"/>
      <c r="O582" s="688"/>
      <c r="P582" s="688"/>
      <c r="Q582" s="690"/>
      <c r="AE582" s="181" t="s">
        <v>2</v>
      </c>
      <c r="AF582" s="184">
        <f>SUM(AF579:AF581)</f>
        <v>2625048.7600000002</v>
      </c>
    </row>
    <row r="583" spans="1:38" x14ac:dyDescent="0.25">
      <c r="A583" s="687"/>
      <c r="B583" s="688"/>
      <c r="C583" s="688"/>
      <c r="D583" s="688"/>
      <c r="E583" s="688"/>
      <c r="F583" s="688"/>
      <c r="G583" s="688"/>
      <c r="H583" s="688"/>
      <c r="I583" s="688"/>
      <c r="J583" s="688"/>
      <c r="K583" s="689"/>
      <c r="L583" s="688"/>
      <c r="M583" s="688"/>
      <c r="N583" s="688"/>
      <c r="O583" s="688"/>
      <c r="P583" s="688"/>
      <c r="Q583" s="690"/>
    </row>
    <row r="584" spans="1:38" ht="15.75" thickBot="1" x14ac:dyDescent="0.3">
      <c r="A584" s="691"/>
      <c r="B584" s="692"/>
      <c r="C584" s="692"/>
      <c r="D584" s="692"/>
      <c r="E584" s="692"/>
      <c r="F584" s="692"/>
      <c r="G584" s="692"/>
      <c r="H584" s="692"/>
      <c r="I584" s="692"/>
      <c r="J584" s="692"/>
      <c r="K584" s="693"/>
      <c r="L584" s="692"/>
      <c r="M584" s="692"/>
      <c r="N584" s="692"/>
      <c r="O584" s="692"/>
      <c r="P584" s="692"/>
      <c r="Q584" s="694"/>
    </row>
    <row r="585" spans="1:38" ht="15.75" thickTop="1" x14ac:dyDescent="0.25"/>
    <row r="587" spans="1:38" ht="15.75" thickBot="1" x14ac:dyDescent="0.3"/>
    <row r="588" spans="1:38" ht="27" thickBot="1" x14ac:dyDescent="0.3">
      <c r="A588" s="695" t="s">
        <v>330</v>
      </c>
      <c r="B588" s="696"/>
      <c r="C588" s="696"/>
      <c r="D588" s="696"/>
      <c r="E588" s="696"/>
      <c r="F588" s="696"/>
      <c r="G588" s="696"/>
      <c r="H588" s="696"/>
      <c r="I588" s="696"/>
      <c r="J588" s="696"/>
      <c r="K588" s="697"/>
      <c r="L588" s="696"/>
      <c r="M588" s="696"/>
      <c r="N588" s="696"/>
      <c r="O588" s="696"/>
      <c r="P588" s="696"/>
      <c r="Q588" s="696"/>
      <c r="R588" s="696"/>
      <c r="S588" s="696"/>
      <c r="T588" s="696"/>
      <c r="U588" s="696"/>
      <c r="V588" s="696"/>
      <c r="W588" s="696"/>
      <c r="X588" s="696"/>
      <c r="Y588" s="696"/>
      <c r="Z588" s="696"/>
      <c r="AA588" s="696"/>
      <c r="AB588" s="696"/>
      <c r="AC588" s="696"/>
      <c r="AD588" s="696"/>
      <c r="AE588" s="696"/>
      <c r="AF588" s="696"/>
      <c r="AG588" s="696"/>
      <c r="AH588" s="696"/>
      <c r="AI588" s="696"/>
      <c r="AJ588" s="696"/>
      <c r="AK588" s="698"/>
      <c r="AL588" s="185"/>
    </row>
    <row r="589" spans="1:38" ht="21" customHeight="1" x14ac:dyDescent="0.25">
      <c r="A589" s="699" t="s">
        <v>273</v>
      </c>
      <c r="B589" s="700"/>
      <c r="C589" s="706" t="s">
        <v>197</v>
      </c>
      <c r="D589" s="707"/>
      <c r="E589" s="710" t="s">
        <v>274</v>
      </c>
      <c r="F589" s="711"/>
      <c r="G589" s="711"/>
      <c r="H589" s="711"/>
      <c r="I589" s="711"/>
      <c r="J589" s="711"/>
      <c r="K589" s="712"/>
      <c r="L589" s="711"/>
      <c r="M589" s="711"/>
      <c r="N589" s="711"/>
      <c r="O589" s="613" t="s">
        <v>199</v>
      </c>
      <c r="P589" s="614"/>
      <c r="Q589" s="614"/>
      <c r="R589" s="614"/>
      <c r="S589" s="614"/>
      <c r="T589" s="614"/>
      <c r="U589" s="614"/>
      <c r="V589" s="614"/>
      <c r="W589" s="614"/>
      <c r="X589" s="614"/>
      <c r="Y589" s="614"/>
      <c r="Z589" s="614"/>
      <c r="AA589" s="614"/>
      <c r="AB589" s="614"/>
      <c r="AC589" s="614"/>
      <c r="AD589" s="614"/>
      <c r="AE589" s="614"/>
      <c r="AF589" s="614"/>
      <c r="AG589" s="614"/>
      <c r="AH589" s="614"/>
      <c r="AI589" s="614"/>
      <c r="AJ589" s="614"/>
      <c r="AK589" s="615"/>
      <c r="AL589" s="186"/>
    </row>
    <row r="590" spans="1:38" ht="36" customHeight="1" thickBot="1" x14ac:dyDescent="0.3">
      <c r="A590" s="701"/>
      <c r="B590" s="702"/>
      <c r="C590" s="708"/>
      <c r="D590" s="709"/>
      <c r="E590" s="713"/>
      <c r="F590" s="714"/>
      <c r="G590" s="714"/>
      <c r="H590" s="714"/>
      <c r="I590" s="714"/>
      <c r="J590" s="714"/>
      <c r="K590" s="715"/>
      <c r="L590" s="714"/>
      <c r="M590" s="714"/>
      <c r="N590" s="714"/>
      <c r="O590" s="716"/>
      <c r="P590" s="717"/>
      <c r="Q590" s="717"/>
      <c r="R590" s="717"/>
      <c r="S590" s="717"/>
      <c r="T590" s="717"/>
      <c r="U590" s="717"/>
      <c r="V590" s="717"/>
      <c r="W590" s="717"/>
      <c r="X590" s="717"/>
      <c r="Y590" s="717"/>
      <c r="Z590" s="717"/>
      <c r="AA590" s="717"/>
      <c r="AB590" s="717"/>
      <c r="AC590" s="717"/>
      <c r="AD590" s="717"/>
      <c r="AE590" s="717"/>
      <c r="AF590" s="717"/>
      <c r="AG590" s="717"/>
      <c r="AH590" s="717"/>
      <c r="AI590" s="717"/>
      <c r="AJ590" s="717"/>
      <c r="AK590" s="718"/>
      <c r="AL590" s="186"/>
    </row>
    <row r="591" spans="1:38" s="180" customFormat="1" ht="84" customHeight="1" thickBot="1" x14ac:dyDescent="0.35">
      <c r="A591" s="701"/>
      <c r="B591" s="703"/>
      <c r="C591" s="719" t="s">
        <v>200</v>
      </c>
      <c r="D591" s="721" t="s">
        <v>201</v>
      </c>
      <c r="E591" s="723" t="s">
        <v>0</v>
      </c>
      <c r="F591" s="724"/>
      <c r="G591" s="724"/>
      <c r="H591" s="725"/>
      <c r="I591" s="726" t="s">
        <v>1</v>
      </c>
      <c r="J591" s="727"/>
      <c r="K591" s="728"/>
      <c r="L591" s="729"/>
      <c r="M591" s="578" t="s">
        <v>2</v>
      </c>
      <c r="N591" s="579"/>
      <c r="O591" s="580" t="s">
        <v>202</v>
      </c>
      <c r="P591" s="581"/>
      <c r="Q591" s="581"/>
      <c r="R591" s="582"/>
      <c r="S591" s="583" t="s">
        <v>2</v>
      </c>
      <c r="T591" s="584"/>
      <c r="U591" s="585" t="s">
        <v>203</v>
      </c>
      <c r="V591" s="586"/>
      <c r="W591" s="586"/>
      <c r="X591" s="586"/>
      <c r="Y591" s="586"/>
      <c r="Z591" s="587"/>
      <c r="AA591" s="588" t="s">
        <v>2</v>
      </c>
      <c r="AB591" s="589"/>
      <c r="AC591" s="590" t="s">
        <v>5</v>
      </c>
      <c r="AD591" s="591"/>
      <c r="AE591" s="591"/>
      <c r="AF591" s="592"/>
      <c r="AG591" s="593" t="s">
        <v>2</v>
      </c>
      <c r="AH591" s="594"/>
      <c r="AI591" s="595" t="s">
        <v>204</v>
      </c>
      <c r="AJ591" s="596"/>
      <c r="AK591" s="597"/>
      <c r="AL591" s="187"/>
    </row>
    <row r="592" spans="1:38" ht="113.25" thickBot="1" x14ac:dyDescent="0.3">
      <c r="A592" s="704"/>
      <c r="B592" s="705"/>
      <c r="C592" s="720"/>
      <c r="D592" s="722"/>
      <c r="E592" s="41" t="s">
        <v>15</v>
      </c>
      <c r="F592" s="42" t="s">
        <v>205</v>
      </c>
      <c r="G592" s="41" t="s">
        <v>206</v>
      </c>
      <c r="H592" s="42" t="s">
        <v>14</v>
      </c>
      <c r="I592" s="43" t="s">
        <v>15</v>
      </c>
      <c r="J592" s="44" t="s">
        <v>207</v>
      </c>
      <c r="K592" s="43" t="s">
        <v>17</v>
      </c>
      <c r="L592" s="44" t="s">
        <v>208</v>
      </c>
      <c r="M592" s="45" t="s">
        <v>19</v>
      </c>
      <c r="N592" s="46" t="s">
        <v>20</v>
      </c>
      <c r="O592" s="47" t="s">
        <v>209</v>
      </c>
      <c r="P592" s="48" t="s">
        <v>210</v>
      </c>
      <c r="Q592" s="47" t="s">
        <v>211</v>
      </c>
      <c r="R592" s="48" t="s">
        <v>212</v>
      </c>
      <c r="S592" s="49" t="s">
        <v>213</v>
      </c>
      <c r="T592" s="50" t="s">
        <v>214</v>
      </c>
      <c r="U592" s="51" t="s">
        <v>209</v>
      </c>
      <c r="V592" s="52" t="s">
        <v>215</v>
      </c>
      <c r="W592" s="53" t="s">
        <v>216</v>
      </c>
      <c r="X592" s="54" t="s">
        <v>211</v>
      </c>
      <c r="Y592" s="52" t="s">
        <v>217</v>
      </c>
      <c r="Z592" s="53" t="s">
        <v>218</v>
      </c>
      <c r="AA592" s="55" t="s">
        <v>219</v>
      </c>
      <c r="AB592" s="56" t="s">
        <v>220</v>
      </c>
      <c r="AC592" s="57" t="s">
        <v>209</v>
      </c>
      <c r="AD592" s="58" t="s">
        <v>210</v>
      </c>
      <c r="AE592" s="57" t="s">
        <v>211</v>
      </c>
      <c r="AF592" s="58" t="s">
        <v>212</v>
      </c>
      <c r="AG592" s="59" t="s">
        <v>221</v>
      </c>
      <c r="AH592" s="60" t="s">
        <v>222</v>
      </c>
      <c r="AI592" s="61" t="s">
        <v>223</v>
      </c>
      <c r="AJ592" s="63" t="s">
        <v>224</v>
      </c>
      <c r="AK592" s="188" t="s">
        <v>275</v>
      </c>
      <c r="AL592" s="189"/>
    </row>
    <row r="593" spans="1:38" ht="15.75" thickBot="1" x14ac:dyDescent="0.3">
      <c r="A593" s="598" t="s">
        <v>227</v>
      </c>
      <c r="B593" s="599"/>
      <c r="C593" s="190" t="s">
        <v>228</v>
      </c>
      <c r="D593" s="191" t="s">
        <v>229</v>
      </c>
      <c r="E593" s="192" t="s">
        <v>230</v>
      </c>
      <c r="F593" s="193" t="s">
        <v>231</v>
      </c>
      <c r="G593" s="192" t="s">
        <v>232</v>
      </c>
      <c r="H593" s="193" t="s">
        <v>233</v>
      </c>
      <c r="I593" s="194" t="s">
        <v>234</v>
      </c>
      <c r="J593" s="193" t="s">
        <v>235</v>
      </c>
      <c r="K593" s="194" t="s">
        <v>236</v>
      </c>
      <c r="L593" s="193" t="s">
        <v>237</v>
      </c>
      <c r="M593" s="194" t="s">
        <v>238</v>
      </c>
      <c r="N593" s="193" t="s">
        <v>239</v>
      </c>
      <c r="O593" s="192" t="s">
        <v>240</v>
      </c>
      <c r="P593" s="193" t="s">
        <v>241</v>
      </c>
      <c r="Q593" s="192" t="s">
        <v>242</v>
      </c>
      <c r="R593" s="193" t="s">
        <v>243</v>
      </c>
      <c r="S593" s="194" t="s">
        <v>244</v>
      </c>
      <c r="T593" s="193" t="s">
        <v>245</v>
      </c>
      <c r="U593" s="192" t="s">
        <v>246</v>
      </c>
      <c r="V593" s="195" t="s">
        <v>247</v>
      </c>
      <c r="W593" s="196" t="s">
        <v>248</v>
      </c>
      <c r="X593" s="197" t="s">
        <v>249</v>
      </c>
      <c r="Y593" s="198" t="s">
        <v>250</v>
      </c>
      <c r="Z593" s="193" t="s">
        <v>251</v>
      </c>
      <c r="AA593" s="194" t="s">
        <v>252</v>
      </c>
      <c r="AB593" s="199" t="s">
        <v>253</v>
      </c>
      <c r="AC593" s="192" t="s">
        <v>254</v>
      </c>
      <c r="AD593" s="199" t="s">
        <v>255</v>
      </c>
      <c r="AE593" s="192" t="s">
        <v>256</v>
      </c>
      <c r="AF593" s="199" t="s">
        <v>257</v>
      </c>
      <c r="AG593" s="194" t="s">
        <v>258</v>
      </c>
      <c r="AH593" s="199" t="s">
        <v>259</v>
      </c>
      <c r="AI593" s="190" t="s">
        <v>260</v>
      </c>
      <c r="AJ593" s="199" t="s">
        <v>261</v>
      </c>
      <c r="AK593" s="200" t="s">
        <v>262</v>
      </c>
      <c r="AL593" s="201"/>
    </row>
    <row r="594" spans="1:38" ht="37.5" x14ac:dyDescent="0.25">
      <c r="A594" s="202">
        <v>1</v>
      </c>
      <c r="B594" s="203" t="s">
        <v>276</v>
      </c>
      <c r="C594" s="748">
        <f>N603</f>
        <v>2802101.53</v>
      </c>
      <c r="D594" s="749">
        <f>C594-AH603</f>
        <v>177052.77000000002</v>
      </c>
      <c r="E594" s="81">
        <v>16</v>
      </c>
      <c r="F594" s="82">
        <v>541708.86</v>
      </c>
      <c r="G594" s="83">
        <v>0</v>
      </c>
      <c r="H594" s="84">
        <v>0</v>
      </c>
      <c r="I594" s="339">
        <v>2</v>
      </c>
      <c r="J594" s="86">
        <v>121527.45</v>
      </c>
      <c r="K594" s="339">
        <v>0</v>
      </c>
      <c r="L594" s="86">
        <v>0</v>
      </c>
      <c r="M594" s="87">
        <f t="shared" ref="M594:N596" si="128">SUM(I594,K594)</f>
        <v>2</v>
      </c>
      <c r="N594" s="88">
        <f t="shared" si="128"/>
        <v>121527.45</v>
      </c>
      <c r="O594" s="89">
        <v>0</v>
      </c>
      <c r="P594" s="90">
        <v>0</v>
      </c>
      <c r="Q594" s="89">
        <v>0</v>
      </c>
      <c r="R594" s="90">
        <v>0</v>
      </c>
      <c r="S594" s="91">
        <f t="shared" ref="S594:T596" si="129">SUM(O594,Q594)</f>
        <v>0</v>
      </c>
      <c r="T594" s="92">
        <f t="shared" si="129"/>
        <v>0</v>
      </c>
      <c r="U594" s="93">
        <v>0</v>
      </c>
      <c r="V594" s="94">
        <v>0</v>
      </c>
      <c r="W594" s="95">
        <v>0</v>
      </c>
      <c r="X594" s="96">
        <v>0</v>
      </c>
      <c r="Y594" s="94">
        <v>0</v>
      </c>
      <c r="Z594" s="95">
        <v>0</v>
      </c>
      <c r="AA594" s="97">
        <f>SUM(U594,X594)</f>
        <v>0</v>
      </c>
      <c r="AB594" s="98">
        <f>SUM(W594,Z594)</f>
        <v>0</v>
      </c>
      <c r="AC594" s="99">
        <v>2</v>
      </c>
      <c r="AD594" s="100">
        <v>116690.3</v>
      </c>
      <c r="AE594" s="99">
        <v>0</v>
      </c>
      <c r="AF594" s="100">
        <v>0</v>
      </c>
      <c r="AG594" s="101">
        <f>SUM(AC594,AE594)</f>
        <v>2</v>
      </c>
      <c r="AH594" s="102">
        <f>SUM(AD594,AF594,AB594)</f>
        <v>116690.3</v>
      </c>
      <c r="AI594" s="103">
        <f>IFERROR(AD594/C594,0)</f>
        <v>4.1643851498842734E-2</v>
      </c>
      <c r="AJ594" s="134">
        <f>IFERROR(AF594/C594,0)</f>
        <v>0</v>
      </c>
      <c r="AK594" s="222">
        <f>IFERROR(AH594/C594,0)</f>
        <v>4.1643851498842734E-2</v>
      </c>
      <c r="AL594" s="223"/>
    </row>
    <row r="595" spans="1:38" ht="75" x14ac:dyDescent="0.25">
      <c r="A595" s="224">
        <v>2</v>
      </c>
      <c r="B595" s="203" t="s">
        <v>277</v>
      </c>
      <c r="C595" s="748"/>
      <c r="D595" s="749"/>
      <c r="E595" s="81">
        <v>46</v>
      </c>
      <c r="F595" s="82">
        <v>1280939.6499999999</v>
      </c>
      <c r="G595" s="83">
        <v>26</v>
      </c>
      <c r="H595" s="84">
        <v>513463.78</v>
      </c>
      <c r="I595" s="339">
        <v>19</v>
      </c>
      <c r="J595" s="86">
        <v>543246.68999999994</v>
      </c>
      <c r="K595" s="339">
        <v>15</v>
      </c>
      <c r="L595" s="86">
        <v>273493.8</v>
      </c>
      <c r="M595" s="87">
        <f t="shared" si="128"/>
        <v>34</v>
      </c>
      <c r="N595" s="88">
        <f t="shared" si="128"/>
        <v>816740.49</v>
      </c>
      <c r="O595" s="89">
        <v>0</v>
      </c>
      <c r="P595" s="90">
        <v>0</v>
      </c>
      <c r="Q595" s="89">
        <v>0</v>
      </c>
      <c r="R595" s="90">
        <v>0</v>
      </c>
      <c r="S595" s="91">
        <f t="shared" si="129"/>
        <v>0</v>
      </c>
      <c r="T595" s="92">
        <f t="shared" si="129"/>
        <v>0</v>
      </c>
      <c r="U595" s="93">
        <v>0</v>
      </c>
      <c r="V595" s="94">
        <v>0</v>
      </c>
      <c r="W595" s="95">
        <v>0</v>
      </c>
      <c r="X595" s="96">
        <v>0</v>
      </c>
      <c r="Y595" s="94">
        <v>0</v>
      </c>
      <c r="Z595" s="95">
        <v>0</v>
      </c>
      <c r="AA595" s="97">
        <f>SUM(U595,X595)</f>
        <v>0</v>
      </c>
      <c r="AB595" s="98">
        <f>SUM(W595,Z595)</f>
        <v>0</v>
      </c>
      <c r="AC595" s="99">
        <v>19</v>
      </c>
      <c r="AD595" s="100">
        <v>538613.22</v>
      </c>
      <c r="AE595" s="99">
        <v>15</v>
      </c>
      <c r="AF595" s="100">
        <v>406513.74</v>
      </c>
      <c r="AG595" s="101">
        <f>SUM(AC595,AE595)</f>
        <v>34</v>
      </c>
      <c r="AH595" s="102">
        <f>SUM(AD595,AF595,AB595)</f>
        <v>945126.96</v>
      </c>
      <c r="AI595" s="103">
        <f>IFERROR(AD595/C594,0)</f>
        <v>0.19221759605548627</v>
      </c>
      <c r="AJ595" s="134">
        <f>IFERROR(AF595/C594,0)</f>
        <v>0.14507459335351064</v>
      </c>
      <c r="AK595" s="222">
        <f>IFERROR(AH595/C594,0)</f>
        <v>0.33729218940899691</v>
      </c>
      <c r="AL595" s="223"/>
    </row>
    <row r="596" spans="1:38" ht="37.5" x14ac:dyDescent="0.25">
      <c r="A596" s="224">
        <v>3</v>
      </c>
      <c r="B596" s="203" t="s">
        <v>278</v>
      </c>
      <c r="C596" s="748"/>
      <c r="D596" s="749"/>
      <c r="E596" s="81">
        <v>3</v>
      </c>
      <c r="F596" s="82">
        <v>168521.4</v>
      </c>
      <c r="G596" s="83">
        <v>0</v>
      </c>
      <c r="H596" s="84">
        <v>0</v>
      </c>
      <c r="I596" s="339">
        <v>0</v>
      </c>
      <c r="J596" s="86">
        <v>0</v>
      </c>
      <c r="K596" s="339">
        <v>0</v>
      </c>
      <c r="L596" s="86">
        <v>0</v>
      </c>
      <c r="M596" s="87">
        <f t="shared" si="128"/>
        <v>0</v>
      </c>
      <c r="N596" s="88">
        <f t="shared" si="128"/>
        <v>0</v>
      </c>
      <c r="O596" s="89">
        <v>0</v>
      </c>
      <c r="P596" s="90">
        <v>0</v>
      </c>
      <c r="Q596" s="89">
        <v>0</v>
      </c>
      <c r="R596" s="90">
        <v>0</v>
      </c>
      <c r="S596" s="91">
        <f t="shared" si="129"/>
        <v>0</v>
      </c>
      <c r="T596" s="92">
        <f t="shared" si="129"/>
        <v>0</v>
      </c>
      <c r="U596" s="93">
        <v>0</v>
      </c>
      <c r="V596" s="94">
        <v>0</v>
      </c>
      <c r="W596" s="95">
        <v>0</v>
      </c>
      <c r="X596" s="96">
        <v>0</v>
      </c>
      <c r="Y596" s="94">
        <v>0</v>
      </c>
      <c r="Z596" s="95">
        <v>0</v>
      </c>
      <c r="AA596" s="97">
        <f>SUM(U596,X596)</f>
        <v>0</v>
      </c>
      <c r="AB596" s="98">
        <f>SUM(W596,Z596)</f>
        <v>0</v>
      </c>
      <c r="AC596" s="99">
        <v>0</v>
      </c>
      <c r="AD596" s="100">
        <v>0</v>
      </c>
      <c r="AE596" s="99">
        <v>0</v>
      </c>
      <c r="AF596" s="100">
        <v>0</v>
      </c>
      <c r="AG596" s="101">
        <f>SUM(AC596,AE596)</f>
        <v>0</v>
      </c>
      <c r="AH596" s="102">
        <f>SUM(AD596,AF596,AB596)</f>
        <v>0</v>
      </c>
      <c r="AI596" s="103">
        <f>IFERROR(AD596/C594,0)</f>
        <v>0</v>
      </c>
      <c r="AJ596" s="134">
        <f>IFERROR(AF596/C594,0)</f>
        <v>0</v>
      </c>
      <c r="AK596" s="222">
        <f>IFERROR(AH596/C594,0)</f>
        <v>0</v>
      </c>
      <c r="AL596" s="223"/>
    </row>
    <row r="597" spans="1:38" ht="37.5" x14ac:dyDescent="0.25">
      <c r="A597" s="224">
        <v>4</v>
      </c>
      <c r="B597" s="203" t="s">
        <v>279</v>
      </c>
      <c r="C597" s="748"/>
      <c r="D597" s="749"/>
      <c r="E597" s="81"/>
      <c r="F597" s="82"/>
      <c r="G597" s="83"/>
      <c r="H597" s="84"/>
      <c r="I597" s="339"/>
      <c r="J597" s="86"/>
      <c r="K597" s="339"/>
      <c r="L597" s="86"/>
      <c r="M597" s="87"/>
      <c r="N597" s="88"/>
      <c r="O597" s="89"/>
      <c r="P597" s="90"/>
      <c r="Q597" s="89"/>
      <c r="R597" s="90"/>
      <c r="S597" s="91"/>
      <c r="T597" s="92"/>
      <c r="U597" s="93"/>
      <c r="V597" s="94"/>
      <c r="W597" s="95"/>
      <c r="X597" s="96"/>
      <c r="Y597" s="94"/>
      <c r="Z597" s="95"/>
      <c r="AA597" s="97"/>
      <c r="AB597" s="98"/>
      <c r="AC597" s="99"/>
      <c r="AD597" s="100"/>
      <c r="AE597" s="99"/>
      <c r="AF597" s="100"/>
      <c r="AG597" s="101"/>
      <c r="AH597" s="102"/>
      <c r="AI597" s="103"/>
      <c r="AJ597" s="134"/>
      <c r="AK597" s="222"/>
      <c r="AL597" s="223"/>
    </row>
    <row r="598" spans="1:38" ht="37.5" x14ac:dyDescent="0.25">
      <c r="A598" s="224">
        <v>5</v>
      </c>
      <c r="B598" s="203" t="s">
        <v>280</v>
      </c>
      <c r="C598" s="748"/>
      <c r="D598" s="749"/>
      <c r="E598" s="81">
        <v>1</v>
      </c>
      <c r="F598" s="82">
        <v>129522.2</v>
      </c>
      <c r="G598" s="83">
        <v>0</v>
      </c>
      <c r="H598" s="84">
        <v>0</v>
      </c>
      <c r="I598" s="339">
        <v>0</v>
      </c>
      <c r="J598" s="86">
        <v>0</v>
      </c>
      <c r="K598" s="339">
        <v>0</v>
      </c>
      <c r="L598" s="86">
        <v>0</v>
      </c>
      <c r="M598" s="87">
        <f>SUM(I598,K598)</f>
        <v>0</v>
      </c>
      <c r="N598" s="88">
        <f>SUM(J598,L598)</f>
        <v>0</v>
      </c>
      <c r="O598" s="89">
        <v>0</v>
      </c>
      <c r="P598" s="342">
        <v>0</v>
      </c>
      <c r="Q598" s="89">
        <v>0</v>
      </c>
      <c r="R598" s="90">
        <v>0</v>
      </c>
      <c r="S598" s="91">
        <f>SUM(O598,Q598)</f>
        <v>0</v>
      </c>
      <c r="T598" s="92">
        <f>SUM(P598,R598)</f>
        <v>0</v>
      </c>
      <c r="U598" s="93">
        <v>0</v>
      </c>
      <c r="V598" s="94">
        <v>0</v>
      </c>
      <c r="W598" s="95">
        <v>0</v>
      </c>
      <c r="X598" s="96">
        <v>0</v>
      </c>
      <c r="Y598" s="94">
        <v>0</v>
      </c>
      <c r="Z598" s="95">
        <v>0</v>
      </c>
      <c r="AA598" s="97">
        <f>SUM(U598,X598)</f>
        <v>0</v>
      </c>
      <c r="AB598" s="98">
        <f>SUM(W598,Z598)</f>
        <v>0</v>
      </c>
      <c r="AC598" s="99">
        <v>0</v>
      </c>
      <c r="AD598" s="100">
        <v>0</v>
      </c>
      <c r="AE598" s="99">
        <v>0</v>
      </c>
      <c r="AF598" s="100">
        <v>0</v>
      </c>
      <c r="AG598" s="101">
        <f>SUM(AC598,AE598)</f>
        <v>0</v>
      </c>
      <c r="AH598" s="102">
        <f>SUM(AD598,AF598,AB598)</f>
        <v>0</v>
      </c>
      <c r="AI598" s="103">
        <f>IFERROR(AD598/C594,0)</f>
        <v>0</v>
      </c>
      <c r="AJ598" s="134">
        <f>IFERROR(AF598/C594,0)</f>
        <v>0</v>
      </c>
      <c r="AK598" s="222">
        <f>IFERROR(AH598/C594,0)</f>
        <v>0</v>
      </c>
      <c r="AL598" s="223"/>
    </row>
    <row r="599" spans="1:38" ht="37.5" x14ac:dyDescent="0.25">
      <c r="A599" s="224">
        <v>6</v>
      </c>
      <c r="B599" s="203" t="s">
        <v>281</v>
      </c>
      <c r="C599" s="748"/>
      <c r="D599" s="749"/>
      <c r="E599" s="81">
        <v>5</v>
      </c>
      <c r="F599" s="82">
        <v>89889.57</v>
      </c>
      <c r="G599" s="83">
        <v>1</v>
      </c>
      <c r="H599" s="84">
        <v>13167</v>
      </c>
      <c r="I599" s="339">
        <v>4</v>
      </c>
      <c r="J599" s="340">
        <v>58772.52</v>
      </c>
      <c r="K599" s="339">
        <v>1</v>
      </c>
      <c r="L599" s="340">
        <v>13167</v>
      </c>
      <c r="M599" s="87">
        <f>SUM(I599,K599)</f>
        <v>5</v>
      </c>
      <c r="N599" s="88">
        <f>SUM(J599,L599)</f>
        <v>71939.51999999999</v>
      </c>
      <c r="O599" s="89">
        <v>0</v>
      </c>
      <c r="P599" s="342">
        <v>0</v>
      </c>
      <c r="Q599" s="89">
        <v>0</v>
      </c>
      <c r="R599" s="90">
        <v>0</v>
      </c>
      <c r="S599" s="91">
        <f>SUM(O599,Q599)</f>
        <v>0</v>
      </c>
      <c r="T599" s="92">
        <f>SUM(P599,R599)</f>
        <v>0</v>
      </c>
      <c r="U599" s="93">
        <v>0</v>
      </c>
      <c r="V599" s="94">
        <v>0</v>
      </c>
      <c r="W599" s="95">
        <v>0</v>
      </c>
      <c r="X599" s="96">
        <v>0</v>
      </c>
      <c r="Y599" s="94">
        <v>0</v>
      </c>
      <c r="Z599" s="95">
        <v>0</v>
      </c>
      <c r="AA599" s="97">
        <f>SUM(U599,X599)</f>
        <v>0</v>
      </c>
      <c r="AB599" s="98">
        <f>SUM(W599,Z599)</f>
        <v>0</v>
      </c>
      <c r="AC599" s="99">
        <v>4</v>
      </c>
      <c r="AD599" s="100">
        <v>57729.33</v>
      </c>
      <c r="AE599" s="99">
        <v>1</v>
      </c>
      <c r="AF599" s="100">
        <v>13166.5</v>
      </c>
      <c r="AG599" s="101">
        <f>SUM(AC599,AE599)</f>
        <v>5</v>
      </c>
      <c r="AH599" s="102">
        <f>SUM(AD599,AF599,AB599)</f>
        <v>70895.83</v>
      </c>
      <c r="AI599" s="103">
        <f>IFERROR(AD599/C594,0)</f>
        <v>2.0602154983299269E-2</v>
      </c>
      <c r="AJ599" s="134">
        <f>IFERROR(AF599/C594,0)</f>
        <v>4.6987947649420117E-3</v>
      </c>
      <c r="AK599" s="222">
        <f>IFERROR(AH599/C594,0)</f>
        <v>2.5300949748241281E-2</v>
      </c>
      <c r="AL599" s="223"/>
    </row>
    <row r="600" spans="1:38" ht="37.5" x14ac:dyDescent="0.3">
      <c r="A600" s="306">
        <v>7</v>
      </c>
      <c r="B600" s="225" t="s">
        <v>282</v>
      </c>
      <c r="C600" s="748"/>
      <c r="D600" s="749"/>
      <c r="E600" s="81"/>
      <c r="F600" s="82"/>
      <c r="G600" s="83"/>
      <c r="H600" s="84"/>
      <c r="I600" s="339"/>
      <c r="J600" s="340"/>
      <c r="K600" s="339"/>
      <c r="L600" s="340"/>
      <c r="M600" s="87"/>
      <c r="N600" s="88"/>
      <c r="O600" s="89"/>
      <c r="P600" s="342"/>
      <c r="Q600" s="89"/>
      <c r="R600" s="90"/>
      <c r="S600" s="91"/>
      <c r="T600" s="92"/>
      <c r="U600" s="93"/>
      <c r="V600" s="94"/>
      <c r="W600" s="95"/>
      <c r="X600" s="96"/>
      <c r="Y600" s="94"/>
      <c r="Z600" s="95"/>
      <c r="AA600" s="97"/>
      <c r="AB600" s="98"/>
      <c r="AC600" s="99"/>
      <c r="AD600" s="100"/>
      <c r="AE600" s="99"/>
      <c r="AF600" s="100"/>
      <c r="AG600" s="101"/>
      <c r="AH600" s="102"/>
      <c r="AI600" s="103"/>
      <c r="AJ600" s="134"/>
      <c r="AK600" s="222"/>
      <c r="AL600" s="223"/>
    </row>
    <row r="601" spans="1:38" ht="37.5" x14ac:dyDescent="0.25">
      <c r="A601" s="229">
        <v>8</v>
      </c>
      <c r="B601" s="226" t="s">
        <v>283</v>
      </c>
      <c r="C601" s="748"/>
      <c r="D601" s="749"/>
      <c r="E601" s="81"/>
      <c r="F601" s="82"/>
      <c r="G601" s="83"/>
      <c r="H601" s="84"/>
      <c r="I601" s="339"/>
      <c r="J601" s="340"/>
      <c r="K601" s="339"/>
      <c r="L601" s="340"/>
      <c r="M601" s="122"/>
      <c r="N601" s="123"/>
      <c r="O601" s="89"/>
      <c r="P601" s="342"/>
      <c r="Q601" s="89"/>
      <c r="R601" s="90"/>
      <c r="S601" s="91"/>
      <c r="T601" s="92"/>
      <c r="U601" s="93"/>
      <c r="V601" s="94"/>
      <c r="W601" s="95"/>
      <c r="X601" s="96"/>
      <c r="Y601" s="94"/>
      <c r="Z601" s="95"/>
      <c r="AA601" s="97"/>
      <c r="AB601" s="98"/>
      <c r="AC601" s="99"/>
      <c r="AD601" s="100"/>
      <c r="AE601" s="99"/>
      <c r="AF601" s="100"/>
      <c r="AG601" s="101"/>
      <c r="AH601" s="102"/>
      <c r="AI601" s="103"/>
      <c r="AJ601" s="134"/>
      <c r="AK601" s="222"/>
      <c r="AL601" s="223"/>
    </row>
    <row r="602" spans="1:38" ht="37.5" x14ac:dyDescent="0.25">
      <c r="A602" s="229" t="s">
        <v>332</v>
      </c>
      <c r="B602" s="226" t="s">
        <v>169</v>
      </c>
      <c r="C602" s="748"/>
      <c r="D602" s="749"/>
      <c r="E602" s="81">
        <v>48</v>
      </c>
      <c r="F602" s="82">
        <v>1639638.86</v>
      </c>
      <c r="G602" s="83">
        <v>16</v>
      </c>
      <c r="H602" s="84">
        <v>897659.74</v>
      </c>
      <c r="I602" s="339">
        <v>38</v>
      </c>
      <c r="J602" s="340">
        <v>706775.14</v>
      </c>
      <c r="K602" s="339">
        <v>23</v>
      </c>
      <c r="L602" s="340">
        <v>1085118.93</v>
      </c>
      <c r="M602" s="122">
        <f>SUM(I602,K602)</f>
        <v>61</v>
      </c>
      <c r="N602" s="123">
        <f>SUM(J602,L602)</f>
        <v>1791894.0699999998</v>
      </c>
      <c r="O602" s="89">
        <v>0</v>
      </c>
      <c r="P602" s="342">
        <v>0</v>
      </c>
      <c r="Q602" s="89">
        <v>0</v>
      </c>
      <c r="R602" s="90">
        <v>0</v>
      </c>
      <c r="S602" s="91">
        <f>SUM(O602,Q602)</f>
        <v>0</v>
      </c>
      <c r="T602" s="92">
        <f>SUM(P602,R602)</f>
        <v>0</v>
      </c>
      <c r="U602" s="93">
        <v>0</v>
      </c>
      <c r="V602" s="94">
        <v>0</v>
      </c>
      <c r="W602" s="95">
        <v>0</v>
      </c>
      <c r="X602" s="96">
        <v>0</v>
      </c>
      <c r="Y602" s="94">
        <v>0</v>
      </c>
      <c r="Z602" s="95">
        <v>0</v>
      </c>
      <c r="AA602" s="97">
        <f>SUM(U602,X602)</f>
        <v>0</v>
      </c>
      <c r="AB602" s="98">
        <f>SUM(W602,Z602)</f>
        <v>0</v>
      </c>
      <c r="AC602" s="99">
        <v>38</v>
      </c>
      <c r="AD602" s="100">
        <v>643661.24</v>
      </c>
      <c r="AE602" s="99">
        <v>23</v>
      </c>
      <c r="AF602" s="100">
        <v>848674.43</v>
      </c>
      <c r="AG602" s="101">
        <f>SUM(AC602,AE602)</f>
        <v>61</v>
      </c>
      <c r="AH602" s="102">
        <f>SUM(AD602,AF602,AB602)</f>
        <v>1492335.67</v>
      </c>
      <c r="AI602" s="103">
        <f>IFERROR(AD602/C594,0)</f>
        <v>0.22970660881085206</v>
      </c>
      <c r="AJ602" s="134">
        <f>IFERROR(AF602/C594,0)</f>
        <v>0.30287069219793766</v>
      </c>
      <c r="AK602" s="222">
        <f>IFERROR(AH602/C594,0)</f>
        <v>0.53257730100878964</v>
      </c>
      <c r="AL602" s="223"/>
    </row>
    <row r="603" spans="1:38" ht="24" thickBot="1" x14ac:dyDescent="0.3">
      <c r="A603" s="616" t="s">
        <v>266</v>
      </c>
      <c r="B603" s="618"/>
      <c r="C603" s="231">
        <f>C594</f>
        <v>2802101.53</v>
      </c>
      <c r="D603" s="231">
        <f>D594</f>
        <v>177052.77000000002</v>
      </c>
      <c r="E603" s="167">
        <f t="shared" ref="E603:AH603" si="130">SUM(E594:E602)</f>
        <v>119</v>
      </c>
      <c r="F603" s="168">
        <f t="shared" si="130"/>
        <v>3850220.54</v>
      </c>
      <c r="G603" s="167">
        <f t="shared" si="130"/>
        <v>43</v>
      </c>
      <c r="H603" s="232">
        <f t="shared" si="130"/>
        <v>1424290.52</v>
      </c>
      <c r="I603" s="233">
        <f t="shared" si="130"/>
        <v>63</v>
      </c>
      <c r="J603" s="168">
        <f t="shared" si="130"/>
        <v>1430321.7999999998</v>
      </c>
      <c r="K603" s="233">
        <f t="shared" si="130"/>
        <v>39</v>
      </c>
      <c r="L603" s="168">
        <f t="shared" si="130"/>
        <v>1371779.73</v>
      </c>
      <c r="M603" s="233">
        <f t="shared" si="130"/>
        <v>102</v>
      </c>
      <c r="N603" s="168">
        <f t="shared" si="130"/>
        <v>2802101.53</v>
      </c>
      <c r="O603" s="172">
        <f t="shared" si="130"/>
        <v>0</v>
      </c>
      <c r="P603" s="168">
        <f t="shared" si="130"/>
        <v>0</v>
      </c>
      <c r="Q603" s="172">
        <f t="shared" si="130"/>
        <v>0</v>
      </c>
      <c r="R603" s="234">
        <f t="shared" si="130"/>
        <v>0</v>
      </c>
      <c r="S603" s="173">
        <f t="shared" si="130"/>
        <v>0</v>
      </c>
      <c r="T603" s="234">
        <f t="shared" si="130"/>
        <v>0</v>
      </c>
      <c r="U603" s="235">
        <f t="shared" si="130"/>
        <v>0</v>
      </c>
      <c r="V603" s="234">
        <f t="shared" si="130"/>
        <v>0</v>
      </c>
      <c r="W603" s="232">
        <f t="shared" si="130"/>
        <v>0</v>
      </c>
      <c r="X603" s="173">
        <f t="shared" si="130"/>
        <v>0</v>
      </c>
      <c r="Y603" s="234">
        <f t="shared" si="130"/>
        <v>0</v>
      </c>
      <c r="Z603" s="234">
        <f t="shared" si="130"/>
        <v>0</v>
      </c>
      <c r="AA603" s="236">
        <f t="shared" si="130"/>
        <v>0</v>
      </c>
      <c r="AB603" s="168">
        <f t="shared" si="130"/>
        <v>0</v>
      </c>
      <c r="AC603" s="171">
        <f t="shared" si="130"/>
        <v>63</v>
      </c>
      <c r="AD603" s="168">
        <f t="shared" si="130"/>
        <v>1356694.0899999999</v>
      </c>
      <c r="AE603" s="172">
        <f t="shared" si="130"/>
        <v>39</v>
      </c>
      <c r="AF603" s="168">
        <f t="shared" si="130"/>
        <v>1268354.67</v>
      </c>
      <c r="AG603" s="173">
        <f t="shared" si="130"/>
        <v>102</v>
      </c>
      <c r="AH603" s="232">
        <f t="shared" si="130"/>
        <v>2625048.7599999998</v>
      </c>
      <c r="AI603" s="237">
        <f>AD603/C561</f>
        <v>0.48417021134848021</v>
      </c>
      <c r="AJ603" s="238">
        <f>AF603/C561</f>
        <v>0.4526440803163902</v>
      </c>
      <c r="AK603" s="239">
        <f>AH603/C561</f>
        <v>0.9368142916648704</v>
      </c>
      <c r="AL603" s="223"/>
    </row>
    <row r="604" spans="1:38" ht="15.75" thickBot="1" x14ac:dyDescent="0.3">
      <c r="AJ604" s="243"/>
      <c r="AK604" s="243"/>
      <c r="AL604" s="243"/>
    </row>
    <row r="605" spans="1:38" ht="19.5" thickTop="1" x14ac:dyDescent="0.3">
      <c r="A605" s="604" t="s">
        <v>268</v>
      </c>
      <c r="B605" s="684"/>
      <c r="C605" s="684"/>
      <c r="D605" s="684"/>
      <c r="E605" s="684"/>
      <c r="F605" s="684"/>
      <c r="G605" s="684"/>
      <c r="H605" s="684"/>
      <c r="I605" s="684"/>
      <c r="J605" s="684"/>
      <c r="K605" s="685"/>
      <c r="L605" s="684"/>
      <c r="M605" s="684"/>
      <c r="N605" s="684"/>
      <c r="O605" s="684"/>
      <c r="P605" s="684"/>
      <c r="Q605" s="686"/>
      <c r="AD605" s="180"/>
    </row>
    <row r="606" spans="1:38" x14ac:dyDescent="0.25">
      <c r="A606" s="687"/>
      <c r="B606" s="688"/>
      <c r="C606" s="688"/>
      <c r="D606" s="688"/>
      <c r="E606" s="688"/>
      <c r="F606" s="688"/>
      <c r="G606" s="688"/>
      <c r="H606" s="688"/>
      <c r="I606" s="688"/>
      <c r="J606" s="688"/>
      <c r="K606" s="689"/>
      <c r="L606" s="688"/>
      <c r="M606" s="688"/>
      <c r="N606" s="688"/>
      <c r="O606" s="688"/>
      <c r="P606" s="688"/>
      <c r="Q606" s="690"/>
    </row>
    <row r="607" spans="1:38" x14ac:dyDescent="0.25">
      <c r="A607" s="687"/>
      <c r="B607" s="688"/>
      <c r="C607" s="688"/>
      <c r="D607" s="688"/>
      <c r="E607" s="688"/>
      <c r="F607" s="688"/>
      <c r="G607" s="688"/>
      <c r="H607" s="688"/>
      <c r="I607" s="688"/>
      <c r="J607" s="688"/>
      <c r="K607" s="689"/>
      <c r="L607" s="688"/>
      <c r="M607" s="688"/>
      <c r="N607" s="688"/>
      <c r="O607" s="688"/>
      <c r="P607" s="688"/>
      <c r="Q607" s="690"/>
    </row>
    <row r="608" spans="1:38" x14ac:dyDescent="0.25">
      <c r="A608" s="687"/>
      <c r="B608" s="688"/>
      <c r="C608" s="688"/>
      <c r="D608" s="688"/>
      <c r="E608" s="688"/>
      <c r="F608" s="688"/>
      <c r="G608" s="688"/>
      <c r="H608" s="688"/>
      <c r="I608" s="688"/>
      <c r="J608" s="688"/>
      <c r="K608" s="689"/>
      <c r="L608" s="688"/>
      <c r="M608" s="688"/>
      <c r="N608" s="688"/>
      <c r="O608" s="688"/>
      <c r="P608" s="688"/>
      <c r="Q608" s="690"/>
    </row>
    <row r="609" spans="1:38" x14ac:dyDescent="0.25">
      <c r="A609" s="687"/>
      <c r="B609" s="688"/>
      <c r="C609" s="688"/>
      <c r="D609" s="688"/>
      <c r="E609" s="688"/>
      <c r="F609" s="688"/>
      <c r="G609" s="688"/>
      <c r="H609" s="688"/>
      <c r="I609" s="688"/>
      <c r="J609" s="688"/>
      <c r="K609" s="689"/>
      <c r="L609" s="688"/>
      <c r="M609" s="688"/>
      <c r="N609" s="688"/>
      <c r="O609" s="688"/>
      <c r="P609" s="688"/>
      <c r="Q609" s="690"/>
    </row>
    <row r="610" spans="1:38" x14ac:dyDescent="0.25">
      <c r="A610" s="687"/>
      <c r="B610" s="688"/>
      <c r="C610" s="688"/>
      <c r="D610" s="688"/>
      <c r="E610" s="688"/>
      <c r="F610" s="688"/>
      <c r="G610" s="688"/>
      <c r="H610" s="688"/>
      <c r="I610" s="688"/>
      <c r="J610" s="688"/>
      <c r="K610" s="689"/>
      <c r="L610" s="688"/>
      <c r="M610" s="688"/>
      <c r="N610" s="688"/>
      <c r="O610" s="688"/>
      <c r="P610" s="688"/>
      <c r="Q610" s="690"/>
    </row>
    <row r="611" spans="1:38" x14ac:dyDescent="0.25">
      <c r="A611" s="687"/>
      <c r="B611" s="688"/>
      <c r="C611" s="688"/>
      <c r="D611" s="688"/>
      <c r="E611" s="688"/>
      <c r="F611" s="688"/>
      <c r="G611" s="688"/>
      <c r="H611" s="688"/>
      <c r="I611" s="688"/>
      <c r="J611" s="688"/>
      <c r="K611" s="689"/>
      <c r="L611" s="688"/>
      <c r="M611" s="688"/>
      <c r="N611" s="688"/>
      <c r="O611" s="688"/>
      <c r="P611" s="688"/>
      <c r="Q611" s="690"/>
    </row>
    <row r="612" spans="1:38" x14ac:dyDescent="0.25">
      <c r="A612" s="687"/>
      <c r="B612" s="688"/>
      <c r="C612" s="688"/>
      <c r="D612" s="688"/>
      <c r="E612" s="688"/>
      <c r="F612" s="688"/>
      <c r="G612" s="688"/>
      <c r="H612" s="688"/>
      <c r="I612" s="688"/>
      <c r="J612" s="688"/>
      <c r="K612" s="689"/>
      <c r="L612" s="688"/>
      <c r="M612" s="688"/>
      <c r="N612" s="688"/>
      <c r="O612" s="688"/>
      <c r="P612" s="688"/>
      <c r="Q612" s="690"/>
    </row>
    <row r="613" spans="1:38" ht="15.75" thickBot="1" x14ac:dyDescent="0.3">
      <c r="A613" s="691"/>
      <c r="B613" s="692"/>
      <c r="C613" s="692"/>
      <c r="D613" s="692"/>
      <c r="E613" s="692"/>
      <c r="F613" s="692"/>
      <c r="G613" s="692"/>
      <c r="H613" s="692"/>
      <c r="I613" s="692"/>
      <c r="J613" s="692"/>
      <c r="K613" s="693"/>
      <c r="L613" s="692"/>
      <c r="M613" s="692"/>
      <c r="N613" s="692"/>
      <c r="O613" s="692"/>
      <c r="P613" s="692"/>
      <c r="Q613" s="694"/>
    </row>
    <row r="614" spans="1:38" ht="15.75" thickTop="1" x14ac:dyDescent="0.25"/>
    <row r="615" spans="1:38" x14ac:dyDescent="0.25">
      <c r="B615" s="244"/>
      <c r="C615" s="244"/>
    </row>
    <row r="618" spans="1:38" ht="23.25" x14ac:dyDescent="0.35">
      <c r="A618" s="245"/>
      <c r="B618" s="730" t="s">
        <v>295</v>
      </c>
      <c r="C618" s="730"/>
      <c r="D618" s="730"/>
      <c r="E618" s="730"/>
      <c r="F618" s="730"/>
      <c r="G618" s="730"/>
      <c r="H618" s="730"/>
      <c r="I618" s="730"/>
      <c r="J618" s="730"/>
      <c r="K618" s="756"/>
      <c r="L618" s="347"/>
      <c r="M618" s="348"/>
      <c r="N618" s="347"/>
      <c r="S618" s="4"/>
      <c r="X618" s="4"/>
      <c r="AA618" s="4"/>
      <c r="AG618" s="4"/>
    </row>
    <row r="619" spans="1:38" ht="21.75" thickBot="1" x14ac:dyDescent="0.4">
      <c r="B619" s="37"/>
      <c r="C619" s="37"/>
      <c r="D619" s="37"/>
      <c r="E619" s="37"/>
      <c r="F619" s="38"/>
      <c r="G619" s="37"/>
      <c r="H619" s="38"/>
      <c r="I619" s="39"/>
      <c r="J619" s="38"/>
      <c r="K619" s="39"/>
      <c r="L619" s="38"/>
    </row>
    <row r="620" spans="1:38" ht="27" customHeight="1" thickBot="1" x14ac:dyDescent="0.3">
      <c r="A620" s="732" t="s">
        <v>330</v>
      </c>
      <c r="B620" s="733"/>
      <c r="C620" s="733"/>
      <c r="D620" s="733"/>
      <c r="E620" s="733"/>
      <c r="F620" s="733"/>
      <c r="G620" s="733"/>
      <c r="H620" s="733"/>
      <c r="I620" s="733"/>
      <c r="J620" s="733"/>
      <c r="K620" s="734"/>
      <c r="L620" s="733"/>
      <c r="M620" s="733"/>
      <c r="N620" s="733"/>
      <c r="O620" s="733"/>
      <c r="P620" s="733"/>
      <c r="Q620" s="733"/>
      <c r="R620" s="733"/>
      <c r="S620" s="733"/>
      <c r="T620" s="733"/>
      <c r="U620" s="733"/>
      <c r="V620" s="733"/>
      <c r="W620" s="733"/>
      <c r="X620" s="733"/>
      <c r="Y620" s="733"/>
      <c r="Z620" s="733"/>
      <c r="AA620" s="733"/>
      <c r="AB620" s="733"/>
      <c r="AC620" s="733"/>
      <c r="AD620" s="733"/>
      <c r="AE620" s="733"/>
      <c r="AF620" s="733"/>
      <c r="AG620" s="733"/>
      <c r="AH620" s="733"/>
      <c r="AI620" s="733"/>
      <c r="AJ620" s="733"/>
      <c r="AK620" s="733"/>
      <c r="AL620" s="40"/>
    </row>
    <row r="621" spans="1:38" ht="33.75" customHeight="1" x14ac:dyDescent="0.25">
      <c r="A621" s="735" t="s">
        <v>8</v>
      </c>
      <c r="B621" s="736"/>
      <c r="C621" s="706" t="s">
        <v>197</v>
      </c>
      <c r="D621" s="707"/>
      <c r="E621" s="710" t="s">
        <v>198</v>
      </c>
      <c r="F621" s="711"/>
      <c r="G621" s="711"/>
      <c r="H621" s="711"/>
      <c r="I621" s="711"/>
      <c r="J621" s="711"/>
      <c r="K621" s="712"/>
      <c r="L621" s="711"/>
      <c r="M621" s="711"/>
      <c r="N621" s="743"/>
      <c r="O621" s="613" t="s">
        <v>199</v>
      </c>
      <c r="P621" s="614"/>
      <c r="Q621" s="614"/>
      <c r="R621" s="614"/>
      <c r="S621" s="614"/>
      <c r="T621" s="614"/>
      <c r="U621" s="614"/>
      <c r="V621" s="614"/>
      <c r="W621" s="614"/>
      <c r="X621" s="614"/>
      <c r="Y621" s="614"/>
      <c r="Z621" s="614"/>
      <c r="AA621" s="614"/>
      <c r="AB621" s="614"/>
      <c r="AC621" s="614"/>
      <c r="AD621" s="614"/>
      <c r="AE621" s="614"/>
      <c r="AF621" s="614"/>
      <c r="AG621" s="614"/>
      <c r="AH621" s="614"/>
      <c r="AI621" s="614"/>
      <c r="AJ621" s="614"/>
      <c r="AK621" s="614"/>
      <c r="AL621" s="615"/>
    </row>
    <row r="622" spans="1:38" ht="51" customHeight="1" thickBot="1" x14ac:dyDescent="0.3">
      <c r="A622" s="737"/>
      <c r="B622" s="738"/>
      <c r="C622" s="741"/>
      <c r="D622" s="742"/>
      <c r="E622" s="744"/>
      <c r="F622" s="745"/>
      <c r="G622" s="745"/>
      <c r="H622" s="745"/>
      <c r="I622" s="745"/>
      <c r="J622" s="745"/>
      <c r="K622" s="746"/>
      <c r="L622" s="745"/>
      <c r="M622" s="745"/>
      <c r="N622" s="747"/>
      <c r="O622" s="616"/>
      <c r="P622" s="617"/>
      <c r="Q622" s="617"/>
      <c r="R622" s="617"/>
      <c r="S622" s="617"/>
      <c r="T622" s="617"/>
      <c r="U622" s="617"/>
      <c r="V622" s="617"/>
      <c r="W622" s="617"/>
      <c r="X622" s="617"/>
      <c r="Y622" s="617"/>
      <c r="Z622" s="617"/>
      <c r="AA622" s="617"/>
      <c r="AB622" s="617"/>
      <c r="AC622" s="617"/>
      <c r="AD622" s="617"/>
      <c r="AE622" s="617"/>
      <c r="AF622" s="617"/>
      <c r="AG622" s="617"/>
      <c r="AH622" s="617"/>
      <c r="AI622" s="617"/>
      <c r="AJ622" s="617"/>
      <c r="AK622" s="617"/>
      <c r="AL622" s="618"/>
    </row>
    <row r="623" spans="1:38" ht="75" customHeight="1" x14ac:dyDescent="0.25">
      <c r="A623" s="737"/>
      <c r="B623" s="738"/>
      <c r="C623" s="619" t="s">
        <v>200</v>
      </c>
      <c r="D623" s="621" t="s">
        <v>201</v>
      </c>
      <c r="E623" s="623" t="s">
        <v>0</v>
      </c>
      <c r="F623" s="624"/>
      <c r="G623" s="624"/>
      <c r="H623" s="625"/>
      <c r="I623" s="629" t="s">
        <v>1</v>
      </c>
      <c r="J623" s="630"/>
      <c r="K623" s="631"/>
      <c r="L623" s="632"/>
      <c r="M623" s="637" t="s">
        <v>2</v>
      </c>
      <c r="N623" s="638"/>
      <c r="O623" s="641" t="s">
        <v>202</v>
      </c>
      <c r="P623" s="642"/>
      <c r="Q623" s="642"/>
      <c r="R623" s="642"/>
      <c r="S623" s="645" t="s">
        <v>2</v>
      </c>
      <c r="T623" s="646"/>
      <c r="U623" s="649" t="s">
        <v>203</v>
      </c>
      <c r="V623" s="650"/>
      <c r="W623" s="650"/>
      <c r="X623" s="650"/>
      <c r="Y623" s="650"/>
      <c r="Z623" s="651"/>
      <c r="AA623" s="655" t="s">
        <v>2</v>
      </c>
      <c r="AB623" s="656"/>
      <c r="AC623" s="659" t="s">
        <v>5</v>
      </c>
      <c r="AD623" s="660"/>
      <c r="AE623" s="660"/>
      <c r="AF623" s="661"/>
      <c r="AG623" s="665" t="s">
        <v>2</v>
      </c>
      <c r="AH623" s="666"/>
      <c r="AI623" s="669" t="s">
        <v>204</v>
      </c>
      <c r="AJ623" s="670"/>
      <c r="AK623" s="670"/>
      <c r="AL623" s="671"/>
    </row>
    <row r="624" spans="1:38" ht="75" customHeight="1" thickBot="1" x14ac:dyDescent="0.3">
      <c r="A624" s="737"/>
      <c r="B624" s="738"/>
      <c r="C624" s="619"/>
      <c r="D624" s="621"/>
      <c r="E624" s="626"/>
      <c r="F624" s="627"/>
      <c r="G624" s="627"/>
      <c r="H624" s="628"/>
      <c r="I624" s="633"/>
      <c r="J624" s="634"/>
      <c r="K624" s="635"/>
      <c r="L624" s="636"/>
      <c r="M624" s="639"/>
      <c r="N624" s="640"/>
      <c r="O624" s="643"/>
      <c r="P624" s="644"/>
      <c r="Q624" s="644"/>
      <c r="R624" s="644"/>
      <c r="S624" s="647"/>
      <c r="T624" s="648"/>
      <c r="U624" s="652"/>
      <c r="V624" s="653"/>
      <c r="W624" s="653"/>
      <c r="X624" s="653"/>
      <c r="Y624" s="653"/>
      <c r="Z624" s="654"/>
      <c r="AA624" s="657"/>
      <c r="AB624" s="658"/>
      <c r="AC624" s="662"/>
      <c r="AD624" s="663"/>
      <c r="AE624" s="663"/>
      <c r="AF624" s="664"/>
      <c r="AG624" s="667"/>
      <c r="AH624" s="668"/>
      <c r="AI624" s="672"/>
      <c r="AJ624" s="673"/>
      <c r="AK624" s="673"/>
      <c r="AL624" s="674"/>
    </row>
    <row r="625" spans="1:38" ht="139.5" customHeight="1" thickBot="1" x14ac:dyDescent="0.3">
      <c r="A625" s="739"/>
      <c r="B625" s="740"/>
      <c r="C625" s="620"/>
      <c r="D625" s="622"/>
      <c r="E625" s="41" t="s">
        <v>15</v>
      </c>
      <c r="F625" s="42" t="s">
        <v>205</v>
      </c>
      <c r="G625" s="41" t="s">
        <v>206</v>
      </c>
      <c r="H625" s="42" t="s">
        <v>14</v>
      </c>
      <c r="I625" s="43" t="s">
        <v>15</v>
      </c>
      <c r="J625" s="44" t="s">
        <v>207</v>
      </c>
      <c r="K625" s="43" t="s">
        <v>17</v>
      </c>
      <c r="L625" s="44" t="s">
        <v>208</v>
      </c>
      <c r="M625" s="45" t="s">
        <v>19</v>
      </c>
      <c r="N625" s="46" t="s">
        <v>20</v>
      </c>
      <c r="O625" s="47" t="s">
        <v>209</v>
      </c>
      <c r="P625" s="48" t="s">
        <v>210</v>
      </c>
      <c r="Q625" s="47" t="s">
        <v>211</v>
      </c>
      <c r="R625" s="48" t="s">
        <v>212</v>
      </c>
      <c r="S625" s="49" t="s">
        <v>213</v>
      </c>
      <c r="T625" s="50" t="s">
        <v>214</v>
      </c>
      <c r="U625" s="51" t="s">
        <v>209</v>
      </c>
      <c r="V625" s="52" t="s">
        <v>215</v>
      </c>
      <c r="W625" s="53" t="s">
        <v>216</v>
      </c>
      <c r="X625" s="54" t="s">
        <v>211</v>
      </c>
      <c r="Y625" s="52" t="s">
        <v>217</v>
      </c>
      <c r="Z625" s="53" t="s">
        <v>218</v>
      </c>
      <c r="AA625" s="55" t="s">
        <v>219</v>
      </c>
      <c r="AB625" s="56" t="s">
        <v>220</v>
      </c>
      <c r="AC625" s="57" t="s">
        <v>209</v>
      </c>
      <c r="AD625" s="58" t="s">
        <v>210</v>
      </c>
      <c r="AE625" s="57" t="s">
        <v>211</v>
      </c>
      <c r="AF625" s="58" t="s">
        <v>212</v>
      </c>
      <c r="AG625" s="59" t="s">
        <v>221</v>
      </c>
      <c r="AH625" s="60" t="s">
        <v>222</v>
      </c>
      <c r="AI625" s="61" t="s">
        <v>223</v>
      </c>
      <c r="AJ625" s="62" t="s">
        <v>224</v>
      </c>
      <c r="AK625" s="63" t="s">
        <v>225</v>
      </c>
      <c r="AL625" s="64" t="s">
        <v>226</v>
      </c>
    </row>
    <row r="626" spans="1:38" ht="38.25" customHeight="1" thickBot="1" x14ac:dyDescent="0.3">
      <c r="A626" s="598" t="s">
        <v>227</v>
      </c>
      <c r="B626" s="675"/>
      <c r="C626" s="65" t="s">
        <v>228</v>
      </c>
      <c r="D626" s="575" t="s">
        <v>229</v>
      </c>
      <c r="E626" s="65" t="s">
        <v>230</v>
      </c>
      <c r="F626" s="66" t="s">
        <v>231</v>
      </c>
      <c r="G626" s="65" t="s">
        <v>232</v>
      </c>
      <c r="H626" s="66" t="s">
        <v>233</v>
      </c>
      <c r="I626" s="67" t="s">
        <v>234</v>
      </c>
      <c r="J626" s="66" t="s">
        <v>235</v>
      </c>
      <c r="K626" s="67" t="s">
        <v>236</v>
      </c>
      <c r="L626" s="66" t="s">
        <v>237</v>
      </c>
      <c r="M626" s="65" t="s">
        <v>238</v>
      </c>
      <c r="N626" s="66" t="s">
        <v>239</v>
      </c>
      <c r="O626" s="65" t="s">
        <v>240</v>
      </c>
      <c r="P626" s="66" t="s">
        <v>241</v>
      </c>
      <c r="Q626" s="65" t="s">
        <v>242</v>
      </c>
      <c r="R626" s="66" t="s">
        <v>243</v>
      </c>
      <c r="S626" s="65" t="s">
        <v>244</v>
      </c>
      <c r="T626" s="66" t="s">
        <v>245</v>
      </c>
      <c r="U626" s="65" t="s">
        <v>246</v>
      </c>
      <c r="V626" s="68" t="s">
        <v>247</v>
      </c>
      <c r="W626" s="66" t="s">
        <v>248</v>
      </c>
      <c r="X626" s="575" t="s">
        <v>249</v>
      </c>
      <c r="Y626" s="66" t="s">
        <v>250</v>
      </c>
      <c r="Z626" s="66" t="s">
        <v>251</v>
      </c>
      <c r="AA626" s="65" t="s">
        <v>252</v>
      </c>
      <c r="AB626" s="65" t="s">
        <v>253</v>
      </c>
      <c r="AC626" s="65" t="s">
        <v>254</v>
      </c>
      <c r="AD626" s="65" t="s">
        <v>255</v>
      </c>
      <c r="AE626" s="65" t="s">
        <v>256</v>
      </c>
      <c r="AF626" s="65" t="s">
        <v>257</v>
      </c>
      <c r="AG626" s="65" t="s">
        <v>258</v>
      </c>
      <c r="AH626" s="65" t="s">
        <v>259</v>
      </c>
      <c r="AI626" s="65" t="s">
        <v>260</v>
      </c>
      <c r="AJ626" s="575" t="s">
        <v>261</v>
      </c>
      <c r="AK626" s="65" t="s">
        <v>262</v>
      </c>
      <c r="AL626" s="576" t="s">
        <v>263</v>
      </c>
    </row>
    <row r="627" spans="1:38" ht="99" customHeight="1" x14ac:dyDescent="0.25">
      <c r="A627" s="69">
        <v>1</v>
      </c>
      <c r="B627" s="70" t="s">
        <v>264</v>
      </c>
      <c r="C627" s="676">
        <f>N640</f>
        <v>2317943.6500000004</v>
      </c>
      <c r="D627" s="679">
        <f>C627-AH640</f>
        <v>358325.26000000024</v>
      </c>
      <c r="E627" s="71"/>
      <c r="F627" s="72"/>
      <c r="G627" s="71"/>
      <c r="H627" s="72"/>
      <c r="I627" s="71"/>
      <c r="J627" s="72"/>
      <c r="K627" s="71"/>
      <c r="L627" s="72"/>
      <c r="M627" s="71"/>
      <c r="N627" s="72"/>
      <c r="O627" s="71"/>
      <c r="P627" s="72"/>
      <c r="Q627" s="71"/>
      <c r="R627" s="72"/>
      <c r="S627" s="71"/>
      <c r="T627" s="72"/>
      <c r="U627" s="71"/>
      <c r="V627" s="74"/>
      <c r="W627" s="72"/>
      <c r="X627" s="71"/>
      <c r="Y627" s="74"/>
      <c r="Z627" s="72"/>
      <c r="AA627" s="71"/>
      <c r="AB627" s="72"/>
      <c r="AC627" s="71"/>
      <c r="AD627" s="72"/>
      <c r="AE627" s="71"/>
      <c r="AF627" s="72"/>
      <c r="AG627" s="73"/>
      <c r="AH627" s="72"/>
      <c r="AI627" s="75"/>
      <c r="AJ627" s="76"/>
      <c r="AK627" s="77"/>
      <c r="AL627" s="78"/>
    </row>
    <row r="628" spans="1:38" ht="87" customHeight="1" x14ac:dyDescent="0.25">
      <c r="A628" s="79">
        <v>2</v>
      </c>
      <c r="B628" s="80" t="s">
        <v>40</v>
      </c>
      <c r="C628" s="677"/>
      <c r="D628" s="680"/>
      <c r="E628" s="71"/>
      <c r="F628" s="72"/>
      <c r="G628" s="71"/>
      <c r="H628" s="72"/>
      <c r="I628" s="71"/>
      <c r="J628" s="72"/>
      <c r="K628" s="71"/>
      <c r="L628" s="72"/>
      <c r="M628" s="71"/>
      <c r="N628" s="72"/>
      <c r="O628" s="71"/>
      <c r="P628" s="72"/>
      <c r="Q628" s="71"/>
      <c r="R628" s="72"/>
      <c r="S628" s="71"/>
      <c r="T628" s="72"/>
      <c r="U628" s="71"/>
      <c r="V628" s="74"/>
      <c r="W628" s="72"/>
      <c r="X628" s="71"/>
      <c r="Y628" s="74"/>
      <c r="Z628" s="72"/>
      <c r="AA628" s="71"/>
      <c r="AB628" s="72"/>
      <c r="AC628" s="71"/>
      <c r="AD628" s="72"/>
      <c r="AE628" s="71"/>
      <c r="AF628" s="72"/>
      <c r="AG628" s="73"/>
      <c r="AH628" s="72"/>
      <c r="AI628" s="75"/>
      <c r="AJ628" s="76"/>
      <c r="AK628" s="77"/>
      <c r="AL628" s="78"/>
    </row>
    <row r="629" spans="1:38" ht="85.5" customHeight="1" x14ac:dyDescent="0.25">
      <c r="A629" s="79">
        <v>3</v>
      </c>
      <c r="B629" s="80" t="s">
        <v>135</v>
      </c>
      <c r="C629" s="677"/>
      <c r="D629" s="680"/>
      <c r="E629" s="81"/>
      <c r="F629" s="82"/>
      <c r="G629" s="83"/>
      <c r="H629" s="84"/>
      <c r="I629" s="85"/>
      <c r="J629" s="86"/>
      <c r="K629" s="108"/>
      <c r="L629" s="86"/>
      <c r="M629" s="87"/>
      <c r="N629" s="88"/>
      <c r="O629" s="89"/>
      <c r="P629" s="90"/>
      <c r="Q629" s="89"/>
      <c r="R629" s="90"/>
      <c r="S629" s="91"/>
      <c r="T629" s="92"/>
      <c r="U629" s="93"/>
      <c r="V629" s="94"/>
      <c r="W629" s="95"/>
      <c r="X629" s="96"/>
      <c r="Y629" s="94"/>
      <c r="Z629" s="95"/>
      <c r="AA629" s="97"/>
      <c r="AB629" s="98"/>
      <c r="AC629" s="99"/>
      <c r="AD629" s="100"/>
      <c r="AE629" s="99"/>
      <c r="AF629" s="100"/>
      <c r="AG629" s="101"/>
      <c r="AH629" s="102"/>
      <c r="AI629" s="103"/>
      <c r="AJ629" s="104"/>
      <c r="AK629" s="77"/>
      <c r="AL629" s="105"/>
    </row>
    <row r="630" spans="1:38" ht="101.25" customHeight="1" x14ac:dyDescent="0.25">
      <c r="A630" s="79">
        <v>4</v>
      </c>
      <c r="B630" s="80" t="s">
        <v>117</v>
      </c>
      <c r="C630" s="677"/>
      <c r="D630" s="680"/>
      <c r="E630" s="81">
        <v>0</v>
      </c>
      <c r="F630" s="82">
        <v>0</v>
      </c>
      <c r="G630" s="83">
        <v>4</v>
      </c>
      <c r="H630" s="82">
        <v>181360</v>
      </c>
      <c r="I630" s="85">
        <v>0</v>
      </c>
      <c r="J630" s="86">
        <v>0</v>
      </c>
      <c r="K630" s="108">
        <v>4</v>
      </c>
      <c r="L630" s="86">
        <v>181360</v>
      </c>
      <c r="M630" s="87">
        <f>SUM(I630,K630)</f>
        <v>4</v>
      </c>
      <c r="N630" s="88">
        <f>SUM(J630,L630)</f>
        <v>181360</v>
      </c>
      <c r="O630" s="89">
        <v>0</v>
      </c>
      <c r="P630" s="90">
        <v>0</v>
      </c>
      <c r="Q630" s="89">
        <v>0</v>
      </c>
      <c r="R630" s="90">
        <v>0</v>
      </c>
      <c r="S630" s="91">
        <f>SUM(O630,Q630)</f>
        <v>0</v>
      </c>
      <c r="T630" s="92">
        <f>SUM(P630,R630)</f>
        <v>0</v>
      </c>
      <c r="U630" s="93">
        <v>0</v>
      </c>
      <c r="V630" s="94">
        <v>0</v>
      </c>
      <c r="W630" s="95">
        <v>0</v>
      </c>
      <c r="X630" s="96">
        <v>0</v>
      </c>
      <c r="Y630" s="94">
        <v>0</v>
      </c>
      <c r="Z630" s="95">
        <v>0</v>
      </c>
      <c r="AA630" s="97">
        <f>SUM(U630,X630)</f>
        <v>0</v>
      </c>
      <c r="AB630" s="98">
        <f>SUM(W630,Z630)</f>
        <v>0</v>
      </c>
      <c r="AC630" s="99">
        <v>0</v>
      </c>
      <c r="AD630" s="100">
        <v>0</v>
      </c>
      <c r="AE630" s="99">
        <v>4</v>
      </c>
      <c r="AF630" s="100">
        <v>160217.87</v>
      </c>
      <c r="AG630" s="101">
        <f>SUM(AC630,AE630)</f>
        <v>4</v>
      </c>
      <c r="AH630" s="102">
        <f>SUM(AD630,AF630,AB630)</f>
        <v>160217.87</v>
      </c>
      <c r="AI630" s="103">
        <f>IFERROR(AD630/(C627-AH634),0)</f>
        <v>0</v>
      </c>
      <c r="AJ630" s="104">
        <f>IFERROR(AF630/(C627-AH634),0)</f>
        <v>8.5367098375310674E-2</v>
      </c>
      <c r="AK630" s="77"/>
      <c r="AL630" s="105">
        <f>IFERROR(AH630/C627,0)</f>
        <v>6.9120692386115581E-2</v>
      </c>
    </row>
    <row r="631" spans="1:38" ht="138" customHeight="1" x14ac:dyDescent="0.25">
      <c r="A631" s="79">
        <v>5</v>
      </c>
      <c r="B631" s="80" t="s">
        <v>42</v>
      </c>
      <c r="C631" s="677"/>
      <c r="D631" s="680"/>
      <c r="E631" s="71"/>
      <c r="F631" s="72"/>
      <c r="G631" s="71"/>
      <c r="H631" s="72"/>
      <c r="I631" s="71"/>
      <c r="J631" s="72"/>
      <c r="K631" s="71"/>
      <c r="L631" s="72"/>
      <c r="M631" s="71"/>
      <c r="N631" s="72"/>
      <c r="O631" s="71"/>
      <c r="P631" s="72"/>
      <c r="Q631" s="71"/>
      <c r="R631" s="72"/>
      <c r="S631" s="71"/>
      <c r="T631" s="72"/>
      <c r="U631" s="71"/>
      <c r="V631" s="74"/>
      <c r="W631" s="72"/>
      <c r="X631" s="71"/>
      <c r="Y631" s="74"/>
      <c r="Z631" s="72"/>
      <c r="AA631" s="72"/>
      <c r="AB631" s="72"/>
      <c r="AC631" s="71"/>
      <c r="AD631" s="72"/>
      <c r="AE631" s="71"/>
      <c r="AF631" s="72"/>
      <c r="AG631" s="73"/>
      <c r="AH631" s="72"/>
      <c r="AI631" s="75"/>
      <c r="AJ631" s="76"/>
      <c r="AK631" s="77"/>
      <c r="AL631" s="78"/>
    </row>
    <row r="632" spans="1:38" ht="116.25" customHeight="1" x14ac:dyDescent="0.25">
      <c r="A632" s="79">
        <v>6</v>
      </c>
      <c r="B632" s="80" t="s">
        <v>119</v>
      </c>
      <c r="C632" s="677"/>
      <c r="D632" s="680"/>
      <c r="E632" s="81">
        <v>19</v>
      </c>
      <c r="F632" s="82">
        <v>405278.12</v>
      </c>
      <c r="G632" s="83">
        <v>7</v>
      </c>
      <c r="H632" s="84">
        <v>127330</v>
      </c>
      <c r="I632" s="108">
        <v>7</v>
      </c>
      <c r="J632" s="86">
        <v>79459.56</v>
      </c>
      <c r="K632" s="108">
        <v>7</v>
      </c>
      <c r="L632" s="86">
        <v>127330</v>
      </c>
      <c r="M632" s="87">
        <f>SUM(I632,K632)</f>
        <v>14</v>
      </c>
      <c r="N632" s="88">
        <f>SUM(J632,L632)</f>
        <v>206789.56</v>
      </c>
      <c r="O632" s="89">
        <v>0</v>
      </c>
      <c r="P632" s="90">
        <v>0</v>
      </c>
      <c r="Q632" s="89">
        <v>0</v>
      </c>
      <c r="R632" s="90">
        <v>0</v>
      </c>
      <c r="S632" s="91">
        <f>SUM(O632,Q632)</f>
        <v>0</v>
      </c>
      <c r="T632" s="92">
        <f>SUM(P632,R632)</f>
        <v>0</v>
      </c>
      <c r="U632" s="93">
        <v>0</v>
      </c>
      <c r="V632" s="94">
        <v>0</v>
      </c>
      <c r="W632" s="95">
        <v>0</v>
      </c>
      <c r="X632" s="96">
        <v>0</v>
      </c>
      <c r="Y632" s="94">
        <v>0</v>
      </c>
      <c r="Z632" s="94">
        <v>0</v>
      </c>
      <c r="AA632" s="97">
        <f>SUM(U632,X632)</f>
        <v>0</v>
      </c>
      <c r="AB632" s="98">
        <f>SUM(W632,Z632)</f>
        <v>0</v>
      </c>
      <c r="AC632" s="99">
        <v>7</v>
      </c>
      <c r="AD632" s="100">
        <v>77861.75</v>
      </c>
      <c r="AE632" s="99">
        <v>7</v>
      </c>
      <c r="AF632" s="100">
        <v>116626.09</v>
      </c>
      <c r="AG632" s="101">
        <f>SUM(AC632,AE632)</f>
        <v>14</v>
      </c>
      <c r="AH632" s="102">
        <f>SUM(AD632,AF632,AB632)</f>
        <v>194487.84</v>
      </c>
      <c r="AI632" s="103">
        <f>IFERROR(AD632/(C627-AH634),0)</f>
        <v>4.1486206700437636E-2</v>
      </c>
      <c r="AJ632" s="104">
        <f>IFERROR(AF632/(C627-AH634),0)</f>
        <v>6.2140577066452304E-2</v>
      </c>
      <c r="AK632" s="77"/>
      <c r="AL632" s="105">
        <f>IFERROR(AH632/C627,0)</f>
        <v>8.3905335662495487E-2</v>
      </c>
    </row>
    <row r="633" spans="1:38" ht="65.25" customHeight="1" x14ac:dyDescent="0.25">
      <c r="A633" s="79">
        <v>7</v>
      </c>
      <c r="B633" s="80" t="s">
        <v>193</v>
      </c>
      <c r="C633" s="677"/>
      <c r="D633" s="680"/>
      <c r="E633" s="112"/>
      <c r="F633" s="113"/>
      <c r="G633" s="114"/>
      <c r="H633" s="72"/>
      <c r="I633" s="114"/>
      <c r="J633" s="72"/>
      <c r="K633" s="114"/>
      <c r="L633" s="72"/>
      <c r="M633" s="73"/>
      <c r="N633" s="72"/>
      <c r="O633" s="114"/>
      <c r="P633" s="72"/>
      <c r="Q633" s="114"/>
      <c r="R633" s="72"/>
      <c r="S633" s="73"/>
      <c r="T633" s="115"/>
      <c r="U633" s="114"/>
      <c r="V633" s="74"/>
      <c r="W633" s="72"/>
      <c r="X633" s="73"/>
      <c r="Y633" s="74"/>
      <c r="Z633" s="72"/>
      <c r="AA633" s="72"/>
      <c r="AB633" s="72"/>
      <c r="AC633" s="114"/>
      <c r="AD633" s="72"/>
      <c r="AE633" s="114"/>
      <c r="AF633" s="72"/>
      <c r="AG633" s="73"/>
      <c r="AH633" s="72"/>
      <c r="AI633" s="75"/>
      <c r="AJ633" s="76"/>
      <c r="AK633" s="77"/>
      <c r="AL633" s="78"/>
    </row>
    <row r="634" spans="1:38" ht="59.25" customHeight="1" x14ac:dyDescent="0.25">
      <c r="A634" s="79">
        <v>8</v>
      </c>
      <c r="B634" s="80" t="s">
        <v>265</v>
      </c>
      <c r="C634" s="677"/>
      <c r="D634" s="680"/>
      <c r="E634" s="118"/>
      <c r="F634" s="119"/>
      <c r="G634" s="307">
        <v>19</v>
      </c>
      <c r="H634" s="308">
        <v>577453.76</v>
      </c>
      <c r="I634" s="114"/>
      <c r="J634" s="72"/>
      <c r="K634" s="108">
        <v>19</v>
      </c>
      <c r="L634" s="86">
        <v>577453.76</v>
      </c>
      <c r="M634" s="122">
        <f t="shared" ref="M634:N639" si="131">SUM(I634,K634)</f>
        <v>19</v>
      </c>
      <c r="N634" s="123">
        <f t="shared" si="131"/>
        <v>577453.76</v>
      </c>
      <c r="O634" s="124"/>
      <c r="P634" s="125"/>
      <c r="Q634" s="126">
        <v>0</v>
      </c>
      <c r="R634" s="127">
        <v>0</v>
      </c>
      <c r="S634" s="91">
        <f t="shared" ref="S634:T639" si="132">SUM(O634,Q634)</f>
        <v>0</v>
      </c>
      <c r="T634" s="92">
        <f t="shared" si="132"/>
        <v>0</v>
      </c>
      <c r="U634" s="114"/>
      <c r="V634" s="74"/>
      <c r="W634" s="72"/>
      <c r="X634" s="96">
        <v>0</v>
      </c>
      <c r="Y634" s="95">
        <v>0</v>
      </c>
      <c r="Z634" s="95">
        <v>0</v>
      </c>
      <c r="AA634" s="97">
        <f t="shared" ref="AA634:AA639" si="133">SUM(U634,X634)</f>
        <v>0</v>
      </c>
      <c r="AB634" s="98">
        <f t="shared" ref="AB634:AB639" si="134">SUM(W634,Z634)</f>
        <v>0</v>
      </c>
      <c r="AC634" s="114"/>
      <c r="AD634" s="72"/>
      <c r="AE634" s="99">
        <v>19</v>
      </c>
      <c r="AF634" s="100">
        <v>441133.11</v>
      </c>
      <c r="AG634" s="101">
        <f t="shared" ref="AG634:AG639" si="135">SUM(AC634,AE634)</f>
        <v>19</v>
      </c>
      <c r="AH634" s="102">
        <f t="shared" ref="AH634:AH639" si="136">SUM(AD634,AF634,AB634)</f>
        <v>441133.11</v>
      </c>
      <c r="AI634" s="132"/>
      <c r="AJ634" s="133"/>
      <c r="AK634" s="134">
        <f>IFERROR(AH634/C627,0)</f>
        <v>0.1903122666506582</v>
      </c>
      <c r="AL634" s="105">
        <f>IFERROR(AH634/C627,0)</f>
        <v>0.1903122666506582</v>
      </c>
    </row>
    <row r="635" spans="1:38" ht="60" customHeight="1" x14ac:dyDescent="0.25">
      <c r="A635" s="79">
        <v>9</v>
      </c>
      <c r="B635" s="80" t="s">
        <v>120</v>
      </c>
      <c r="C635" s="677"/>
      <c r="D635" s="680"/>
      <c r="E635" s="81">
        <v>5</v>
      </c>
      <c r="F635" s="82">
        <v>97191.44</v>
      </c>
      <c r="G635" s="83">
        <v>1</v>
      </c>
      <c r="H635" s="84">
        <v>55000</v>
      </c>
      <c r="I635" s="108">
        <v>3</v>
      </c>
      <c r="J635" s="86">
        <v>43780.56</v>
      </c>
      <c r="K635" s="108">
        <v>1</v>
      </c>
      <c r="L635" s="86">
        <v>55000</v>
      </c>
      <c r="M635" s="87">
        <f t="shared" si="131"/>
        <v>4</v>
      </c>
      <c r="N635" s="88">
        <f t="shared" si="131"/>
        <v>98780.56</v>
      </c>
      <c r="O635" s="89">
        <v>0</v>
      </c>
      <c r="P635" s="90">
        <v>0</v>
      </c>
      <c r="Q635" s="89">
        <v>0</v>
      </c>
      <c r="R635" s="90">
        <v>0</v>
      </c>
      <c r="S635" s="91">
        <f t="shared" si="132"/>
        <v>0</v>
      </c>
      <c r="T635" s="92">
        <f t="shared" si="132"/>
        <v>0</v>
      </c>
      <c r="U635" s="93">
        <v>0</v>
      </c>
      <c r="V635" s="94">
        <v>0</v>
      </c>
      <c r="W635" s="95">
        <v>0</v>
      </c>
      <c r="X635" s="96">
        <v>0</v>
      </c>
      <c r="Y635" s="94">
        <v>0</v>
      </c>
      <c r="Z635" s="95">
        <v>0</v>
      </c>
      <c r="AA635" s="97">
        <f t="shared" si="133"/>
        <v>0</v>
      </c>
      <c r="AB635" s="98">
        <f t="shared" si="134"/>
        <v>0</v>
      </c>
      <c r="AC635" s="99">
        <v>3</v>
      </c>
      <c r="AD635" s="100">
        <v>37882.300000000003</v>
      </c>
      <c r="AE635" s="99">
        <v>1</v>
      </c>
      <c r="AF635" s="100">
        <v>21218</v>
      </c>
      <c r="AG635" s="101">
        <f t="shared" si="135"/>
        <v>4</v>
      </c>
      <c r="AH635" s="102">
        <f t="shared" si="136"/>
        <v>59100.3</v>
      </c>
      <c r="AI635" s="103">
        <f>IFERROR(AD635/(C627-AH634),0)</f>
        <v>2.0184402843347198E-2</v>
      </c>
      <c r="AJ635" s="104">
        <f>IFERROR(AF635/(C627-AH634),0)</f>
        <v>1.1305349979545614E-2</v>
      </c>
      <c r="AK635" s="77"/>
      <c r="AL635" s="105">
        <f>IFERROR(AH635/C627,0)</f>
        <v>2.5496866586899123E-2</v>
      </c>
    </row>
    <row r="636" spans="1:38" ht="73.5" customHeight="1" x14ac:dyDescent="0.25">
      <c r="A636" s="79">
        <v>10</v>
      </c>
      <c r="B636" s="80" t="s">
        <v>121</v>
      </c>
      <c r="C636" s="677"/>
      <c r="D636" s="680"/>
      <c r="E636" s="81">
        <v>14</v>
      </c>
      <c r="F636" s="82">
        <v>383381.5</v>
      </c>
      <c r="G636" s="83">
        <v>5</v>
      </c>
      <c r="H636" s="84">
        <v>336648.2</v>
      </c>
      <c r="I636" s="108">
        <v>6</v>
      </c>
      <c r="J636" s="86">
        <v>82806.41</v>
      </c>
      <c r="K636" s="108">
        <v>5</v>
      </c>
      <c r="L636" s="86">
        <v>336648.2</v>
      </c>
      <c r="M636" s="87">
        <f t="shared" si="131"/>
        <v>11</v>
      </c>
      <c r="N636" s="88">
        <f t="shared" si="131"/>
        <v>419454.61</v>
      </c>
      <c r="O636" s="89">
        <v>0</v>
      </c>
      <c r="P636" s="90">
        <v>0</v>
      </c>
      <c r="Q636" s="89">
        <v>0</v>
      </c>
      <c r="R636" s="90">
        <v>0</v>
      </c>
      <c r="S636" s="91">
        <f t="shared" si="132"/>
        <v>0</v>
      </c>
      <c r="T636" s="92">
        <f t="shared" si="132"/>
        <v>0</v>
      </c>
      <c r="U636" s="93">
        <v>0</v>
      </c>
      <c r="V636" s="94">
        <v>0</v>
      </c>
      <c r="W636" s="95">
        <v>0</v>
      </c>
      <c r="X636" s="96">
        <v>0</v>
      </c>
      <c r="Y636" s="94">
        <v>0</v>
      </c>
      <c r="Z636" s="95">
        <v>0</v>
      </c>
      <c r="AA636" s="97">
        <f t="shared" si="133"/>
        <v>0</v>
      </c>
      <c r="AB636" s="98">
        <f t="shared" si="134"/>
        <v>0</v>
      </c>
      <c r="AC636" s="135">
        <v>6</v>
      </c>
      <c r="AD636" s="136">
        <v>82553.41</v>
      </c>
      <c r="AE636" s="135">
        <v>5</v>
      </c>
      <c r="AF636" s="136">
        <v>246781.28</v>
      </c>
      <c r="AG636" s="101">
        <f t="shared" si="135"/>
        <v>11</v>
      </c>
      <c r="AH636" s="102">
        <f t="shared" si="136"/>
        <v>329334.69</v>
      </c>
      <c r="AI636" s="103">
        <f>IFERROR(AD636/(C627-AH634),0)</f>
        <v>4.3986011502258497E-2</v>
      </c>
      <c r="AJ636" s="104">
        <f>IFERROR(AF636/(C627-AH634),0)</f>
        <v>0.13148971339429921</v>
      </c>
      <c r="AK636" s="77"/>
      <c r="AL636" s="105">
        <f>IFERROR(AH636/C627,0)</f>
        <v>0.14208054194932648</v>
      </c>
    </row>
    <row r="637" spans="1:38" ht="120" customHeight="1" x14ac:dyDescent="0.25">
      <c r="A637" s="79">
        <v>11</v>
      </c>
      <c r="B637" s="80" t="s">
        <v>122</v>
      </c>
      <c r="C637" s="677"/>
      <c r="D637" s="680"/>
      <c r="E637" s="81">
        <v>20</v>
      </c>
      <c r="F637" s="82">
        <v>322312.65999999997</v>
      </c>
      <c r="G637" s="83">
        <v>7</v>
      </c>
      <c r="H637" s="84">
        <v>172652</v>
      </c>
      <c r="I637" s="108">
        <v>9</v>
      </c>
      <c r="J637" s="86">
        <v>98008.75</v>
      </c>
      <c r="K637" s="108">
        <v>7</v>
      </c>
      <c r="L637" s="86">
        <v>172652</v>
      </c>
      <c r="M637" s="87">
        <f t="shared" si="131"/>
        <v>16</v>
      </c>
      <c r="N637" s="88">
        <f t="shared" si="131"/>
        <v>270660.75</v>
      </c>
      <c r="O637" s="89">
        <v>0</v>
      </c>
      <c r="P637" s="90">
        <v>0</v>
      </c>
      <c r="Q637" s="89">
        <v>0</v>
      </c>
      <c r="R637" s="90">
        <v>0</v>
      </c>
      <c r="S637" s="91">
        <f t="shared" si="132"/>
        <v>0</v>
      </c>
      <c r="T637" s="92">
        <f t="shared" si="132"/>
        <v>0</v>
      </c>
      <c r="U637" s="93">
        <v>0</v>
      </c>
      <c r="V637" s="94">
        <v>0</v>
      </c>
      <c r="W637" s="95">
        <v>0</v>
      </c>
      <c r="X637" s="96">
        <v>0</v>
      </c>
      <c r="Y637" s="94">
        <v>0</v>
      </c>
      <c r="Z637" s="95">
        <v>0</v>
      </c>
      <c r="AA637" s="97">
        <f t="shared" si="133"/>
        <v>0</v>
      </c>
      <c r="AB637" s="98">
        <f t="shared" si="134"/>
        <v>0</v>
      </c>
      <c r="AC637" s="99">
        <v>9</v>
      </c>
      <c r="AD637" s="100">
        <v>94069.5</v>
      </c>
      <c r="AE637" s="99">
        <v>7</v>
      </c>
      <c r="AF637" s="100">
        <v>140688.53</v>
      </c>
      <c r="AG637" s="101">
        <f t="shared" si="135"/>
        <v>16</v>
      </c>
      <c r="AH637" s="102">
        <f t="shared" si="136"/>
        <v>234758.03</v>
      </c>
      <c r="AI637" s="103">
        <f>IFERROR(AD637/(C627-AH634),0)</f>
        <v>5.0122001126442939E-2</v>
      </c>
      <c r="AJ637" s="104">
        <f>IFERROR(AF637/(C627-AH634),0)</f>
        <v>7.4961498244782848E-2</v>
      </c>
      <c r="AK637" s="77"/>
      <c r="AL637" s="105">
        <f>IFERROR(AH637/C627,0)</f>
        <v>0.10127857508529164</v>
      </c>
    </row>
    <row r="638" spans="1:38" ht="63.75" customHeight="1" x14ac:dyDescent="0.25">
      <c r="A638" s="79">
        <v>12</v>
      </c>
      <c r="B638" s="80" t="s">
        <v>123</v>
      </c>
      <c r="C638" s="677"/>
      <c r="D638" s="680"/>
      <c r="E638" s="81">
        <v>20</v>
      </c>
      <c r="F638" s="82">
        <v>594978.69999999995</v>
      </c>
      <c r="G638" s="83">
        <v>5</v>
      </c>
      <c r="H638" s="84">
        <v>141600</v>
      </c>
      <c r="I638" s="108">
        <v>3</v>
      </c>
      <c r="J638" s="86">
        <v>81969.210000000006</v>
      </c>
      <c r="K638" s="108">
        <v>5</v>
      </c>
      <c r="L638" s="86">
        <v>141600</v>
      </c>
      <c r="M638" s="87">
        <f t="shared" si="131"/>
        <v>8</v>
      </c>
      <c r="N638" s="88">
        <f t="shared" si="131"/>
        <v>223569.21000000002</v>
      </c>
      <c r="O638" s="89">
        <v>0</v>
      </c>
      <c r="P638" s="90">
        <v>0</v>
      </c>
      <c r="Q638" s="89">
        <v>0</v>
      </c>
      <c r="R638" s="404">
        <v>0</v>
      </c>
      <c r="S638" s="91">
        <f t="shared" si="132"/>
        <v>0</v>
      </c>
      <c r="T638" s="92">
        <f t="shared" si="132"/>
        <v>0</v>
      </c>
      <c r="U638" s="93">
        <v>0</v>
      </c>
      <c r="V638" s="94">
        <v>0</v>
      </c>
      <c r="W638" s="95">
        <v>0</v>
      </c>
      <c r="X638" s="96">
        <v>0</v>
      </c>
      <c r="Y638" s="94">
        <v>0</v>
      </c>
      <c r="Z638" s="95">
        <v>0</v>
      </c>
      <c r="AA638" s="97">
        <f t="shared" si="133"/>
        <v>0</v>
      </c>
      <c r="AB638" s="98">
        <f t="shared" si="134"/>
        <v>0</v>
      </c>
      <c r="AC638" s="99">
        <v>3</v>
      </c>
      <c r="AD638" s="100">
        <v>78556</v>
      </c>
      <c r="AE638" s="99">
        <v>5</v>
      </c>
      <c r="AF638" s="100">
        <v>133680.15</v>
      </c>
      <c r="AG638" s="101">
        <f t="shared" si="135"/>
        <v>8</v>
      </c>
      <c r="AH638" s="102">
        <f t="shared" si="136"/>
        <v>212236.15</v>
      </c>
      <c r="AI638" s="103">
        <f>IFERROR(AD638/(C627-AH634),0)</f>
        <v>4.1856116174624626E-2</v>
      </c>
      <c r="AJ638" s="104">
        <f>IFERROR(AF638/(C627-AH634),0)</f>
        <v>7.1227301398254061E-2</v>
      </c>
      <c r="AK638" s="77"/>
      <c r="AL638" s="105">
        <f>IFERROR(AH638/C627,0)</f>
        <v>9.1562256053981272E-2</v>
      </c>
    </row>
    <row r="639" spans="1:38" ht="62.25" customHeight="1" thickBot="1" x14ac:dyDescent="0.3">
      <c r="A639" s="138">
        <v>13</v>
      </c>
      <c r="B639" s="139" t="s">
        <v>124</v>
      </c>
      <c r="C639" s="678"/>
      <c r="D639" s="681"/>
      <c r="E639" s="140">
        <v>34</v>
      </c>
      <c r="F639" s="141">
        <v>726931.42</v>
      </c>
      <c r="G639" s="142">
        <v>3</v>
      </c>
      <c r="H639" s="143">
        <v>40500</v>
      </c>
      <c r="I639" s="144">
        <v>16</v>
      </c>
      <c r="J639" s="145">
        <v>299375.2</v>
      </c>
      <c r="K639" s="144">
        <v>3</v>
      </c>
      <c r="L639" s="145">
        <v>40500</v>
      </c>
      <c r="M639" s="87">
        <f t="shared" si="131"/>
        <v>19</v>
      </c>
      <c r="N639" s="88">
        <f t="shared" si="131"/>
        <v>339875.2</v>
      </c>
      <c r="O639" s="148">
        <v>0</v>
      </c>
      <c r="P639" s="149">
        <v>0</v>
      </c>
      <c r="Q639" s="148">
        <v>0</v>
      </c>
      <c r="R639" s="149">
        <v>0</v>
      </c>
      <c r="S639" s="91">
        <f t="shared" si="132"/>
        <v>0</v>
      </c>
      <c r="T639" s="92">
        <f t="shared" si="132"/>
        <v>0</v>
      </c>
      <c r="U639" s="152">
        <v>0</v>
      </c>
      <c r="V639" s="153">
        <v>0</v>
      </c>
      <c r="W639" s="154">
        <v>0</v>
      </c>
      <c r="X639" s="155">
        <v>0</v>
      </c>
      <c r="Y639" s="153">
        <v>0</v>
      </c>
      <c r="Z639" s="154">
        <v>0</v>
      </c>
      <c r="AA639" s="97">
        <f t="shared" si="133"/>
        <v>0</v>
      </c>
      <c r="AB639" s="98">
        <f t="shared" si="134"/>
        <v>0</v>
      </c>
      <c r="AC639" s="158">
        <v>16</v>
      </c>
      <c r="AD639" s="159">
        <v>294650.40000000002</v>
      </c>
      <c r="AE639" s="158">
        <v>3</v>
      </c>
      <c r="AF639" s="159">
        <v>33700</v>
      </c>
      <c r="AG639" s="101">
        <f t="shared" si="135"/>
        <v>19</v>
      </c>
      <c r="AH639" s="102">
        <f t="shared" si="136"/>
        <v>328350.40000000002</v>
      </c>
      <c r="AI639" s="162">
        <f>IFERROR(AD639/(C627-AH634),0)</f>
        <v>0.15699528200646184</v>
      </c>
      <c r="AJ639" s="163">
        <f>IFERROR(AF639/(C627-AH634),0)</f>
        <v>1.7955994641845944E-2</v>
      </c>
      <c r="AK639" s="164"/>
      <c r="AL639" s="165">
        <f>IFERROR(AH639/C627,0)</f>
        <v>0.14165590263594197</v>
      </c>
    </row>
    <row r="640" spans="1:38" ht="29.25" customHeight="1" thickBot="1" x14ac:dyDescent="0.3">
      <c r="A640" s="682" t="s">
        <v>266</v>
      </c>
      <c r="B640" s="683"/>
      <c r="C640" s="166">
        <f>C627</f>
        <v>2317943.6500000004</v>
      </c>
      <c r="D640" s="166">
        <f>D627</f>
        <v>358325.26000000024</v>
      </c>
      <c r="E640" s="167">
        <f t="shared" ref="E640:L640" si="137">SUM(E627:E639)</f>
        <v>112</v>
      </c>
      <c r="F640" s="168">
        <f t="shared" si="137"/>
        <v>2530073.84</v>
      </c>
      <c r="G640" s="167">
        <f t="shared" si="137"/>
        <v>51</v>
      </c>
      <c r="H640" s="168">
        <f t="shared" si="137"/>
        <v>1632543.96</v>
      </c>
      <c r="I640" s="169">
        <f t="shared" si="137"/>
        <v>44</v>
      </c>
      <c r="J640" s="170">
        <f t="shared" si="137"/>
        <v>685399.69000000006</v>
      </c>
      <c r="K640" s="169">
        <f t="shared" si="137"/>
        <v>51</v>
      </c>
      <c r="L640" s="170">
        <f t="shared" si="137"/>
        <v>1632543.96</v>
      </c>
      <c r="M640" s="169">
        <f>SUM(M627:M639)</f>
        <v>95</v>
      </c>
      <c r="N640" s="170">
        <f>SUM(N627:N639)</f>
        <v>2317943.6500000004</v>
      </c>
      <c r="O640" s="171">
        <f>SUM(O627:O639)</f>
        <v>0</v>
      </c>
      <c r="P640" s="168">
        <f>SUM(P627:P639)</f>
        <v>0</v>
      </c>
      <c r="Q640" s="172">
        <f t="shared" ref="Q640:AJ640" si="138">SUM(Q627:Q639)</f>
        <v>0</v>
      </c>
      <c r="R640" s="168">
        <f t="shared" si="138"/>
        <v>0</v>
      </c>
      <c r="S640" s="173">
        <f t="shared" si="138"/>
        <v>0</v>
      </c>
      <c r="T640" s="168">
        <f t="shared" si="138"/>
        <v>0</v>
      </c>
      <c r="U640" s="172">
        <f t="shared" si="138"/>
        <v>0</v>
      </c>
      <c r="V640" s="168">
        <f t="shared" si="138"/>
        <v>0</v>
      </c>
      <c r="W640" s="168">
        <f t="shared" si="138"/>
        <v>0</v>
      </c>
      <c r="X640" s="173">
        <f t="shared" si="138"/>
        <v>0</v>
      </c>
      <c r="Y640" s="168">
        <f t="shared" si="138"/>
        <v>0</v>
      </c>
      <c r="Z640" s="168">
        <f t="shared" si="138"/>
        <v>0</v>
      </c>
      <c r="AA640" s="173">
        <f t="shared" si="138"/>
        <v>0</v>
      </c>
      <c r="AB640" s="168">
        <f t="shared" si="138"/>
        <v>0</v>
      </c>
      <c r="AC640" s="172">
        <f t="shared" si="138"/>
        <v>44</v>
      </c>
      <c r="AD640" s="168">
        <f t="shared" si="138"/>
        <v>665573.3600000001</v>
      </c>
      <c r="AE640" s="172">
        <f t="shared" si="138"/>
        <v>51</v>
      </c>
      <c r="AF640" s="168">
        <f t="shared" si="138"/>
        <v>1294045.0299999998</v>
      </c>
      <c r="AG640" s="173">
        <f t="shared" si="138"/>
        <v>95</v>
      </c>
      <c r="AH640" s="168">
        <f t="shared" si="138"/>
        <v>1959618.3900000001</v>
      </c>
      <c r="AI640" s="174">
        <f t="shared" si="138"/>
        <v>0.35463002035357272</v>
      </c>
      <c r="AJ640" s="174">
        <f t="shared" si="138"/>
        <v>0.45444753310049057</v>
      </c>
      <c r="AK640" s="175">
        <f>AK634</f>
        <v>0.1903122666506582</v>
      </c>
      <c r="AL640" s="176">
        <f>AH640/C627</f>
        <v>0.84541243701070978</v>
      </c>
    </row>
    <row r="641" spans="1:38" ht="21.75" thickBot="1" x14ac:dyDescent="0.4">
      <c r="AF641" s="177" t="s">
        <v>267</v>
      </c>
      <c r="AG641" s="178">
        <v>4.1475999999999997</v>
      </c>
      <c r="AH641" s="179">
        <f>AH640/AG641</f>
        <v>472470.43832577881</v>
      </c>
    </row>
    <row r="642" spans="1:38" ht="15.75" thickTop="1" x14ac:dyDescent="0.25">
      <c r="A642" s="604" t="s">
        <v>268</v>
      </c>
      <c r="B642" s="684"/>
      <c r="C642" s="684"/>
      <c r="D642" s="684"/>
      <c r="E642" s="684"/>
      <c r="F642" s="684"/>
      <c r="G642" s="684"/>
      <c r="H642" s="684"/>
      <c r="I642" s="684"/>
      <c r="J642" s="684"/>
      <c r="K642" s="685"/>
      <c r="L642" s="684"/>
      <c r="M642" s="684"/>
      <c r="N642" s="684"/>
      <c r="O642" s="684"/>
      <c r="P642" s="684"/>
      <c r="Q642" s="686"/>
    </row>
    <row r="643" spans="1:38" ht="18.75" x14ac:dyDescent="0.3">
      <c r="A643" s="687"/>
      <c r="B643" s="688"/>
      <c r="C643" s="688"/>
      <c r="D643" s="688"/>
      <c r="E643" s="688"/>
      <c r="F643" s="688"/>
      <c r="G643" s="688"/>
      <c r="H643" s="688"/>
      <c r="I643" s="688"/>
      <c r="J643" s="688"/>
      <c r="K643" s="689"/>
      <c r="L643" s="688"/>
      <c r="M643" s="688"/>
      <c r="N643" s="688"/>
      <c r="O643" s="688"/>
      <c r="P643" s="688"/>
      <c r="Q643" s="690"/>
      <c r="AF643" s="180"/>
    </row>
    <row r="644" spans="1:38" ht="15.75" x14ac:dyDescent="0.25">
      <c r="A644" s="687"/>
      <c r="B644" s="688"/>
      <c r="C644" s="688"/>
      <c r="D644" s="688"/>
      <c r="E644" s="688"/>
      <c r="F644" s="688"/>
      <c r="G644" s="688"/>
      <c r="H644" s="688"/>
      <c r="I644" s="688"/>
      <c r="J644" s="688"/>
      <c r="K644" s="689"/>
      <c r="L644" s="688"/>
      <c r="M644" s="688"/>
      <c r="N644" s="688"/>
      <c r="O644" s="688"/>
      <c r="P644" s="688"/>
      <c r="Q644" s="690"/>
      <c r="AE644" s="181" t="s">
        <v>269</v>
      </c>
      <c r="AF644" s="182"/>
    </row>
    <row r="645" spans="1:38" ht="15.75" x14ac:dyDescent="0.25">
      <c r="A645" s="687"/>
      <c r="B645" s="688"/>
      <c r="C645" s="688"/>
      <c r="D645" s="688"/>
      <c r="E645" s="688"/>
      <c r="F645" s="688"/>
      <c r="G645" s="688"/>
      <c r="H645" s="688"/>
      <c r="I645" s="688"/>
      <c r="J645" s="688"/>
      <c r="K645" s="689"/>
      <c r="L645" s="688"/>
      <c r="M645" s="688"/>
      <c r="N645" s="688"/>
      <c r="O645" s="688"/>
      <c r="P645" s="688"/>
      <c r="Q645" s="690"/>
      <c r="AE645" s="181" t="s">
        <v>270</v>
      </c>
      <c r="AF645" s="183">
        <f>(AF640-AF634)+(Z640-Z634)</f>
        <v>852911.91999999981</v>
      </c>
    </row>
    <row r="646" spans="1:38" ht="15.75" x14ac:dyDescent="0.25">
      <c r="A646" s="687"/>
      <c r="B646" s="688"/>
      <c r="C646" s="688"/>
      <c r="D646" s="688"/>
      <c r="E646" s="688"/>
      <c r="F646" s="688"/>
      <c r="G646" s="688"/>
      <c r="H646" s="688"/>
      <c r="I646" s="688"/>
      <c r="J646" s="688"/>
      <c r="K646" s="689"/>
      <c r="L646" s="688"/>
      <c r="M646" s="688"/>
      <c r="N646" s="688"/>
      <c r="O646" s="688"/>
      <c r="P646" s="688"/>
      <c r="Q646" s="690"/>
      <c r="AE646" s="181" t="s">
        <v>271</v>
      </c>
      <c r="AF646" s="183">
        <f>AD640+W640</f>
        <v>665573.3600000001</v>
      </c>
    </row>
    <row r="647" spans="1:38" ht="15.75" x14ac:dyDescent="0.25">
      <c r="A647" s="687"/>
      <c r="B647" s="688"/>
      <c r="C647" s="688"/>
      <c r="D647" s="688"/>
      <c r="E647" s="688"/>
      <c r="F647" s="688"/>
      <c r="G647" s="688"/>
      <c r="H647" s="688"/>
      <c r="I647" s="688"/>
      <c r="J647" s="688"/>
      <c r="K647" s="689"/>
      <c r="L647" s="688"/>
      <c r="M647" s="688"/>
      <c r="N647" s="688"/>
      <c r="O647" s="688"/>
      <c r="P647" s="688"/>
      <c r="Q647" s="690"/>
      <c r="AE647" s="181" t="s">
        <v>272</v>
      </c>
      <c r="AF647" s="183">
        <f>AF634+Z634</f>
        <v>441133.11</v>
      </c>
    </row>
    <row r="648" spans="1:38" ht="15.75" x14ac:dyDescent="0.25">
      <c r="A648" s="687"/>
      <c r="B648" s="688"/>
      <c r="C648" s="688"/>
      <c r="D648" s="688"/>
      <c r="E648" s="688"/>
      <c r="F648" s="688"/>
      <c r="G648" s="688"/>
      <c r="H648" s="688"/>
      <c r="I648" s="688"/>
      <c r="J648" s="688"/>
      <c r="K648" s="689"/>
      <c r="L648" s="688"/>
      <c r="M648" s="688"/>
      <c r="N648" s="688"/>
      <c r="O648" s="688"/>
      <c r="P648" s="688"/>
      <c r="Q648" s="690"/>
      <c r="AE648" s="181" t="s">
        <v>2</v>
      </c>
      <c r="AF648" s="184">
        <f>SUM(AF645:AF647)</f>
        <v>1959618.3899999997</v>
      </c>
    </row>
    <row r="649" spans="1:38" x14ac:dyDescent="0.25">
      <c r="A649" s="687"/>
      <c r="B649" s="688"/>
      <c r="C649" s="688"/>
      <c r="D649" s="688"/>
      <c r="E649" s="688"/>
      <c r="F649" s="688"/>
      <c r="G649" s="688"/>
      <c r="H649" s="688"/>
      <c r="I649" s="688"/>
      <c r="J649" s="688"/>
      <c r="K649" s="689"/>
      <c r="L649" s="688"/>
      <c r="M649" s="688"/>
      <c r="N649" s="688"/>
      <c r="O649" s="688"/>
      <c r="P649" s="688"/>
      <c r="Q649" s="690"/>
    </row>
    <row r="650" spans="1:38" ht="15.75" thickBot="1" x14ac:dyDescent="0.3">
      <c r="A650" s="691"/>
      <c r="B650" s="692"/>
      <c r="C650" s="692"/>
      <c r="D650" s="692"/>
      <c r="E650" s="692"/>
      <c r="F650" s="692"/>
      <c r="G650" s="692"/>
      <c r="H650" s="692"/>
      <c r="I650" s="692"/>
      <c r="J650" s="692"/>
      <c r="K650" s="693"/>
      <c r="L650" s="692"/>
      <c r="M650" s="692"/>
      <c r="N650" s="692"/>
      <c r="O650" s="692"/>
      <c r="P650" s="692"/>
      <c r="Q650" s="694"/>
    </row>
    <row r="651" spans="1:38" ht="15.75" thickTop="1" x14ac:dyDescent="0.25"/>
    <row r="653" spans="1:38" ht="15.75" thickBot="1" x14ac:dyDescent="0.3"/>
    <row r="654" spans="1:38" ht="27" thickBot="1" x14ac:dyDescent="0.3">
      <c r="A654" s="695" t="s">
        <v>330</v>
      </c>
      <c r="B654" s="696"/>
      <c r="C654" s="696"/>
      <c r="D654" s="696"/>
      <c r="E654" s="696"/>
      <c r="F654" s="696"/>
      <c r="G654" s="696"/>
      <c r="H654" s="696"/>
      <c r="I654" s="696"/>
      <c r="J654" s="696"/>
      <c r="K654" s="697"/>
      <c r="L654" s="696"/>
      <c r="M654" s="696"/>
      <c r="N654" s="696"/>
      <c r="O654" s="696"/>
      <c r="P654" s="696"/>
      <c r="Q654" s="696"/>
      <c r="R654" s="696"/>
      <c r="S654" s="696"/>
      <c r="T654" s="696"/>
      <c r="U654" s="696"/>
      <c r="V654" s="696"/>
      <c r="W654" s="696"/>
      <c r="X654" s="696"/>
      <c r="Y654" s="696"/>
      <c r="Z654" s="696"/>
      <c r="AA654" s="696"/>
      <c r="AB654" s="696"/>
      <c r="AC654" s="696"/>
      <c r="AD654" s="696"/>
      <c r="AE654" s="696"/>
      <c r="AF654" s="696"/>
      <c r="AG654" s="696"/>
      <c r="AH654" s="696"/>
      <c r="AI654" s="696"/>
      <c r="AJ654" s="696"/>
      <c r="AK654" s="698"/>
      <c r="AL654" s="185"/>
    </row>
    <row r="655" spans="1:38" ht="21" customHeight="1" x14ac:dyDescent="0.25">
      <c r="A655" s="699" t="s">
        <v>273</v>
      </c>
      <c r="B655" s="700"/>
      <c r="C655" s="706" t="s">
        <v>197</v>
      </c>
      <c r="D655" s="707"/>
      <c r="E655" s="710" t="s">
        <v>274</v>
      </c>
      <c r="F655" s="711"/>
      <c r="G655" s="711"/>
      <c r="H655" s="711"/>
      <c r="I655" s="711"/>
      <c r="J655" s="711"/>
      <c r="K655" s="712"/>
      <c r="L655" s="711"/>
      <c r="M655" s="711"/>
      <c r="N655" s="711"/>
      <c r="O655" s="613" t="s">
        <v>199</v>
      </c>
      <c r="P655" s="614"/>
      <c r="Q655" s="614"/>
      <c r="R655" s="614"/>
      <c r="S655" s="614"/>
      <c r="T655" s="614"/>
      <c r="U655" s="614"/>
      <c r="V655" s="614"/>
      <c r="W655" s="614"/>
      <c r="X655" s="614"/>
      <c r="Y655" s="614"/>
      <c r="Z655" s="614"/>
      <c r="AA655" s="614"/>
      <c r="AB655" s="614"/>
      <c r="AC655" s="614"/>
      <c r="AD655" s="614"/>
      <c r="AE655" s="614"/>
      <c r="AF655" s="614"/>
      <c r="AG655" s="614"/>
      <c r="AH655" s="614"/>
      <c r="AI655" s="614"/>
      <c r="AJ655" s="614"/>
      <c r="AK655" s="615"/>
      <c r="AL655" s="186"/>
    </row>
    <row r="656" spans="1:38" ht="36" customHeight="1" thickBot="1" x14ac:dyDescent="0.3">
      <c r="A656" s="701"/>
      <c r="B656" s="702"/>
      <c r="C656" s="708"/>
      <c r="D656" s="709"/>
      <c r="E656" s="713"/>
      <c r="F656" s="714"/>
      <c r="G656" s="714"/>
      <c r="H656" s="714"/>
      <c r="I656" s="714"/>
      <c r="J656" s="714"/>
      <c r="K656" s="715"/>
      <c r="L656" s="714"/>
      <c r="M656" s="714"/>
      <c r="N656" s="714"/>
      <c r="O656" s="716"/>
      <c r="P656" s="717"/>
      <c r="Q656" s="717"/>
      <c r="R656" s="717"/>
      <c r="S656" s="717"/>
      <c r="T656" s="717"/>
      <c r="U656" s="717"/>
      <c r="V656" s="717"/>
      <c r="W656" s="717"/>
      <c r="X656" s="717"/>
      <c r="Y656" s="717"/>
      <c r="Z656" s="717"/>
      <c r="AA656" s="717"/>
      <c r="AB656" s="717"/>
      <c r="AC656" s="717"/>
      <c r="AD656" s="717"/>
      <c r="AE656" s="717"/>
      <c r="AF656" s="717"/>
      <c r="AG656" s="717"/>
      <c r="AH656" s="717"/>
      <c r="AI656" s="717"/>
      <c r="AJ656" s="717"/>
      <c r="AK656" s="718"/>
      <c r="AL656" s="186"/>
    </row>
    <row r="657" spans="1:38" s="180" customFormat="1" ht="84" customHeight="1" thickBot="1" x14ac:dyDescent="0.35">
      <c r="A657" s="701"/>
      <c r="B657" s="703"/>
      <c r="C657" s="719" t="s">
        <v>200</v>
      </c>
      <c r="D657" s="721" t="s">
        <v>201</v>
      </c>
      <c r="E657" s="723" t="s">
        <v>0</v>
      </c>
      <c r="F657" s="724"/>
      <c r="G657" s="724"/>
      <c r="H657" s="725"/>
      <c r="I657" s="726" t="s">
        <v>1</v>
      </c>
      <c r="J657" s="727"/>
      <c r="K657" s="728"/>
      <c r="L657" s="729"/>
      <c r="M657" s="578" t="s">
        <v>2</v>
      </c>
      <c r="N657" s="579"/>
      <c r="O657" s="580" t="s">
        <v>202</v>
      </c>
      <c r="P657" s="581"/>
      <c r="Q657" s="581"/>
      <c r="R657" s="582"/>
      <c r="S657" s="583" t="s">
        <v>2</v>
      </c>
      <c r="T657" s="584"/>
      <c r="U657" s="585" t="s">
        <v>203</v>
      </c>
      <c r="V657" s="586"/>
      <c r="W657" s="586"/>
      <c r="X657" s="586"/>
      <c r="Y657" s="586"/>
      <c r="Z657" s="587"/>
      <c r="AA657" s="588" t="s">
        <v>2</v>
      </c>
      <c r="AB657" s="589"/>
      <c r="AC657" s="590" t="s">
        <v>5</v>
      </c>
      <c r="AD657" s="591"/>
      <c r="AE657" s="591"/>
      <c r="AF657" s="592"/>
      <c r="AG657" s="593" t="s">
        <v>2</v>
      </c>
      <c r="AH657" s="594"/>
      <c r="AI657" s="595" t="s">
        <v>204</v>
      </c>
      <c r="AJ657" s="596"/>
      <c r="AK657" s="597"/>
      <c r="AL657" s="187"/>
    </row>
    <row r="658" spans="1:38" ht="113.25" thickBot="1" x14ac:dyDescent="0.3">
      <c r="A658" s="704"/>
      <c r="B658" s="705"/>
      <c r="C658" s="720"/>
      <c r="D658" s="722"/>
      <c r="E658" s="41" t="s">
        <v>15</v>
      </c>
      <c r="F658" s="42" t="s">
        <v>205</v>
      </c>
      <c r="G658" s="41" t="s">
        <v>206</v>
      </c>
      <c r="H658" s="42" t="s">
        <v>14</v>
      </c>
      <c r="I658" s="43" t="s">
        <v>15</v>
      </c>
      <c r="J658" s="44" t="s">
        <v>207</v>
      </c>
      <c r="K658" s="43" t="s">
        <v>17</v>
      </c>
      <c r="L658" s="44" t="s">
        <v>208</v>
      </c>
      <c r="M658" s="45" t="s">
        <v>19</v>
      </c>
      <c r="N658" s="46" t="s">
        <v>20</v>
      </c>
      <c r="O658" s="47" t="s">
        <v>209</v>
      </c>
      <c r="P658" s="48" t="s">
        <v>210</v>
      </c>
      <c r="Q658" s="47" t="s">
        <v>211</v>
      </c>
      <c r="R658" s="48" t="s">
        <v>212</v>
      </c>
      <c r="S658" s="49" t="s">
        <v>213</v>
      </c>
      <c r="T658" s="50" t="s">
        <v>214</v>
      </c>
      <c r="U658" s="51" t="s">
        <v>209</v>
      </c>
      <c r="V658" s="52" t="s">
        <v>215</v>
      </c>
      <c r="W658" s="53" t="s">
        <v>216</v>
      </c>
      <c r="X658" s="54" t="s">
        <v>211</v>
      </c>
      <c r="Y658" s="52" t="s">
        <v>217</v>
      </c>
      <c r="Z658" s="53" t="s">
        <v>218</v>
      </c>
      <c r="AA658" s="55" t="s">
        <v>219</v>
      </c>
      <c r="AB658" s="56" t="s">
        <v>220</v>
      </c>
      <c r="AC658" s="57" t="s">
        <v>209</v>
      </c>
      <c r="AD658" s="58" t="s">
        <v>210</v>
      </c>
      <c r="AE658" s="57" t="s">
        <v>211</v>
      </c>
      <c r="AF658" s="58" t="s">
        <v>212</v>
      </c>
      <c r="AG658" s="59" t="s">
        <v>221</v>
      </c>
      <c r="AH658" s="60" t="s">
        <v>222</v>
      </c>
      <c r="AI658" s="61" t="s">
        <v>223</v>
      </c>
      <c r="AJ658" s="63" t="s">
        <v>224</v>
      </c>
      <c r="AK658" s="188" t="s">
        <v>275</v>
      </c>
      <c r="AL658" s="189"/>
    </row>
    <row r="659" spans="1:38" ht="15.75" thickBot="1" x14ac:dyDescent="0.3">
      <c r="A659" s="598" t="s">
        <v>227</v>
      </c>
      <c r="B659" s="599"/>
      <c r="C659" s="190" t="s">
        <v>228</v>
      </c>
      <c r="D659" s="191" t="s">
        <v>229</v>
      </c>
      <c r="E659" s="192" t="s">
        <v>230</v>
      </c>
      <c r="F659" s="193" t="s">
        <v>231</v>
      </c>
      <c r="G659" s="192" t="s">
        <v>232</v>
      </c>
      <c r="H659" s="193" t="s">
        <v>233</v>
      </c>
      <c r="I659" s="194" t="s">
        <v>234</v>
      </c>
      <c r="J659" s="193" t="s">
        <v>235</v>
      </c>
      <c r="K659" s="194" t="s">
        <v>236</v>
      </c>
      <c r="L659" s="193" t="s">
        <v>237</v>
      </c>
      <c r="M659" s="194" t="s">
        <v>238</v>
      </c>
      <c r="N659" s="193" t="s">
        <v>239</v>
      </c>
      <c r="O659" s="192" t="s">
        <v>240</v>
      </c>
      <c r="P659" s="193" t="s">
        <v>241</v>
      </c>
      <c r="Q659" s="192" t="s">
        <v>242</v>
      </c>
      <c r="R659" s="193" t="s">
        <v>243</v>
      </c>
      <c r="S659" s="194" t="s">
        <v>244</v>
      </c>
      <c r="T659" s="193" t="s">
        <v>245</v>
      </c>
      <c r="U659" s="192" t="s">
        <v>246</v>
      </c>
      <c r="V659" s="195" t="s">
        <v>247</v>
      </c>
      <c r="W659" s="196" t="s">
        <v>248</v>
      </c>
      <c r="X659" s="197" t="s">
        <v>249</v>
      </c>
      <c r="Y659" s="198" t="s">
        <v>250</v>
      </c>
      <c r="Z659" s="193" t="s">
        <v>251</v>
      </c>
      <c r="AA659" s="194" t="s">
        <v>252</v>
      </c>
      <c r="AB659" s="199" t="s">
        <v>253</v>
      </c>
      <c r="AC659" s="192" t="s">
        <v>254</v>
      </c>
      <c r="AD659" s="199" t="s">
        <v>255</v>
      </c>
      <c r="AE659" s="192" t="s">
        <v>256</v>
      </c>
      <c r="AF659" s="199" t="s">
        <v>257</v>
      </c>
      <c r="AG659" s="194" t="s">
        <v>258</v>
      </c>
      <c r="AH659" s="199" t="s">
        <v>259</v>
      </c>
      <c r="AI659" s="190" t="s">
        <v>260</v>
      </c>
      <c r="AJ659" s="199" t="s">
        <v>261</v>
      </c>
      <c r="AK659" s="200" t="s">
        <v>262</v>
      </c>
      <c r="AL659" s="201"/>
    </row>
    <row r="660" spans="1:38" ht="37.5" x14ac:dyDescent="0.25">
      <c r="A660" s="202">
        <v>1</v>
      </c>
      <c r="B660" s="203" t="s">
        <v>276</v>
      </c>
      <c r="C660" s="748">
        <f>N669</f>
        <v>2317943.65</v>
      </c>
      <c r="D660" s="749">
        <f>C660-AH669</f>
        <v>358325.25999999978</v>
      </c>
      <c r="E660" s="81">
        <v>6</v>
      </c>
      <c r="F660" s="82">
        <v>100640.14</v>
      </c>
      <c r="G660" s="83">
        <v>3</v>
      </c>
      <c r="H660" s="84">
        <v>61180</v>
      </c>
      <c r="I660" s="339">
        <v>4</v>
      </c>
      <c r="J660" s="86">
        <v>40540.76</v>
      </c>
      <c r="K660" s="339">
        <v>3</v>
      </c>
      <c r="L660" s="86">
        <v>61180</v>
      </c>
      <c r="M660" s="87">
        <f t="shared" ref="M660:N664" si="139">SUM(I660,K660)</f>
        <v>7</v>
      </c>
      <c r="N660" s="88">
        <f t="shared" si="139"/>
        <v>101720.76000000001</v>
      </c>
      <c r="O660" s="89">
        <v>0</v>
      </c>
      <c r="P660" s="90">
        <v>0</v>
      </c>
      <c r="Q660" s="89">
        <v>0</v>
      </c>
      <c r="R660" s="90">
        <v>0</v>
      </c>
      <c r="S660" s="91">
        <f t="shared" ref="S660:T664" si="140">SUM(O660,Q660)</f>
        <v>0</v>
      </c>
      <c r="T660" s="92">
        <f t="shared" si="140"/>
        <v>0</v>
      </c>
      <c r="U660" s="93">
        <v>0</v>
      </c>
      <c r="V660" s="94">
        <v>0</v>
      </c>
      <c r="W660" s="95">
        <v>0</v>
      </c>
      <c r="X660" s="96">
        <v>0</v>
      </c>
      <c r="Y660" s="94">
        <v>0</v>
      </c>
      <c r="Z660" s="95">
        <v>0</v>
      </c>
      <c r="AA660" s="97">
        <f>SUM(U660,X660)</f>
        <v>0</v>
      </c>
      <c r="AB660" s="98">
        <f>SUM(W660,Z660)</f>
        <v>0</v>
      </c>
      <c r="AC660" s="99">
        <v>4</v>
      </c>
      <c r="AD660" s="100">
        <v>39907.68</v>
      </c>
      <c r="AE660" s="99">
        <v>3</v>
      </c>
      <c r="AF660" s="100">
        <v>51581.05</v>
      </c>
      <c r="AG660" s="101">
        <f>SUM(AC660,AE660)</f>
        <v>7</v>
      </c>
      <c r="AH660" s="102">
        <f>SUM(AD660,AF660,AB660)</f>
        <v>91488.73000000001</v>
      </c>
      <c r="AI660" s="103">
        <f>IFERROR(AD660/C660,0)</f>
        <v>1.7216846492364039E-2</v>
      </c>
      <c r="AJ660" s="134">
        <f>IFERROR(AF660/C660,0)</f>
        <v>2.2252935268724072E-2</v>
      </c>
      <c r="AK660" s="222">
        <f>IFERROR(AH660/C660,0)</f>
        <v>3.9469781761088119E-2</v>
      </c>
      <c r="AL660" s="223"/>
    </row>
    <row r="661" spans="1:38" ht="75" x14ac:dyDescent="0.25">
      <c r="A661" s="224">
        <v>2</v>
      </c>
      <c r="B661" s="203" t="s">
        <v>277</v>
      </c>
      <c r="C661" s="748"/>
      <c r="D661" s="749"/>
      <c r="E661" s="81">
        <v>35</v>
      </c>
      <c r="F661" s="82">
        <v>770015.65</v>
      </c>
      <c r="G661" s="83">
        <v>17</v>
      </c>
      <c r="H661" s="84">
        <v>625250.19999999995</v>
      </c>
      <c r="I661" s="339">
        <v>9</v>
      </c>
      <c r="J661" s="86">
        <v>159174.60999999999</v>
      </c>
      <c r="K661" s="339">
        <v>17</v>
      </c>
      <c r="L661" s="86">
        <v>625250.19999999995</v>
      </c>
      <c r="M661" s="87">
        <f t="shared" si="139"/>
        <v>26</v>
      </c>
      <c r="N661" s="88">
        <f t="shared" si="139"/>
        <v>784424.80999999994</v>
      </c>
      <c r="O661" s="316">
        <v>0</v>
      </c>
      <c r="P661" s="317">
        <v>0</v>
      </c>
      <c r="Q661" s="316">
        <v>0</v>
      </c>
      <c r="R661" s="317">
        <v>0</v>
      </c>
      <c r="S661" s="91">
        <f t="shared" si="140"/>
        <v>0</v>
      </c>
      <c r="T661" s="92">
        <f t="shared" si="140"/>
        <v>0</v>
      </c>
      <c r="U661" s="93">
        <v>0</v>
      </c>
      <c r="V661" s="94">
        <v>0</v>
      </c>
      <c r="W661" s="95">
        <v>0</v>
      </c>
      <c r="X661" s="96">
        <v>0</v>
      </c>
      <c r="Y661" s="94">
        <v>0</v>
      </c>
      <c r="Z661" s="95">
        <v>0</v>
      </c>
      <c r="AA661" s="97">
        <f>SUM(U661,X661)</f>
        <v>0</v>
      </c>
      <c r="AB661" s="98">
        <f>SUM(W661,Z661)</f>
        <v>0</v>
      </c>
      <c r="AC661" s="99">
        <v>9</v>
      </c>
      <c r="AD661" s="100">
        <v>153166.95000000001</v>
      </c>
      <c r="AE661" s="110">
        <v>17</v>
      </c>
      <c r="AF661" s="111">
        <v>481436.5</v>
      </c>
      <c r="AG661" s="101">
        <f>SUM(AC661,AE661)</f>
        <v>26</v>
      </c>
      <c r="AH661" s="102">
        <f>SUM(AD661,AF661,AB661)</f>
        <v>634603.44999999995</v>
      </c>
      <c r="AI661" s="103">
        <f>IFERROR(AD661/C660,0)</f>
        <v>6.6078806531815401E-2</v>
      </c>
      <c r="AJ661" s="134">
        <f>IFERROR(AF661/C660,0)</f>
        <v>0.20769982911361975</v>
      </c>
      <c r="AK661" s="222">
        <f>IFERROR(AH661/C660,0)</f>
        <v>0.27377863564543514</v>
      </c>
      <c r="AL661" s="223"/>
    </row>
    <row r="662" spans="1:38" ht="37.5" x14ac:dyDescent="0.25">
      <c r="A662" s="224">
        <v>3</v>
      </c>
      <c r="B662" s="203" t="s">
        <v>278</v>
      </c>
      <c r="C662" s="748"/>
      <c r="D662" s="749"/>
      <c r="E662" s="81">
        <v>8</v>
      </c>
      <c r="F662" s="82">
        <v>272487.52</v>
      </c>
      <c r="G662" s="83">
        <v>3</v>
      </c>
      <c r="H662" s="84">
        <v>110500</v>
      </c>
      <c r="I662" s="405">
        <v>0</v>
      </c>
      <c r="J662" s="406">
        <v>0</v>
      </c>
      <c r="K662" s="339">
        <v>3</v>
      </c>
      <c r="L662" s="86">
        <v>110500</v>
      </c>
      <c r="M662" s="87">
        <f t="shared" si="139"/>
        <v>3</v>
      </c>
      <c r="N662" s="88">
        <f t="shared" si="139"/>
        <v>110500</v>
      </c>
      <c r="O662" s="89">
        <v>0</v>
      </c>
      <c r="P662" s="90">
        <v>0</v>
      </c>
      <c r="Q662" s="89">
        <v>0</v>
      </c>
      <c r="R662" s="90">
        <v>0</v>
      </c>
      <c r="S662" s="91">
        <f t="shared" si="140"/>
        <v>0</v>
      </c>
      <c r="T662" s="92">
        <f t="shared" si="140"/>
        <v>0</v>
      </c>
      <c r="U662" s="93">
        <v>0</v>
      </c>
      <c r="V662" s="94">
        <v>0</v>
      </c>
      <c r="W662" s="95">
        <v>0</v>
      </c>
      <c r="X662" s="96">
        <v>0</v>
      </c>
      <c r="Y662" s="94">
        <v>0</v>
      </c>
      <c r="Z662" s="95">
        <v>0</v>
      </c>
      <c r="AA662" s="97">
        <f>SUM(U662,X662)</f>
        <v>0</v>
      </c>
      <c r="AB662" s="98">
        <f>SUM(W662,Z662)</f>
        <v>0</v>
      </c>
      <c r="AC662" s="99">
        <v>0</v>
      </c>
      <c r="AD662" s="100">
        <v>0</v>
      </c>
      <c r="AE662" s="99">
        <v>3</v>
      </c>
      <c r="AF662" s="100">
        <v>100860.07</v>
      </c>
      <c r="AG662" s="101">
        <f>SUM(AC662,AE662)</f>
        <v>3</v>
      </c>
      <c r="AH662" s="102">
        <f>SUM(AD662,AF662,AB662)</f>
        <v>100860.07</v>
      </c>
      <c r="AI662" s="103">
        <f>IFERROR(AD662/C660,0)</f>
        <v>0</v>
      </c>
      <c r="AJ662" s="134">
        <f>IFERROR(AF662/C660,0)</f>
        <v>4.3512735954560421E-2</v>
      </c>
      <c r="AK662" s="222">
        <f>IFERROR(AH662/C660,0)</f>
        <v>4.3512735954560421E-2</v>
      </c>
      <c r="AL662" s="223"/>
    </row>
    <row r="663" spans="1:38" ht="38.25" thickBot="1" x14ac:dyDescent="0.3">
      <c r="A663" s="224">
        <v>4</v>
      </c>
      <c r="B663" s="203" t="s">
        <v>279</v>
      </c>
      <c r="C663" s="748"/>
      <c r="D663" s="749"/>
      <c r="E663" s="81">
        <v>48</v>
      </c>
      <c r="F663" s="82">
        <v>910011.27</v>
      </c>
      <c r="G663" s="83">
        <v>6</v>
      </c>
      <c r="H663" s="84">
        <v>147300</v>
      </c>
      <c r="I663" s="339">
        <v>23</v>
      </c>
      <c r="J663" s="86">
        <v>327980.90999999997</v>
      </c>
      <c r="K663" s="339">
        <v>6</v>
      </c>
      <c r="L663" s="86">
        <v>147300</v>
      </c>
      <c r="M663" s="87">
        <f t="shared" si="139"/>
        <v>29</v>
      </c>
      <c r="N663" s="88">
        <f t="shared" si="139"/>
        <v>475280.91</v>
      </c>
      <c r="O663" s="316">
        <v>0</v>
      </c>
      <c r="P663" s="317">
        <v>0</v>
      </c>
      <c r="Q663" s="316">
        <v>0</v>
      </c>
      <c r="R663" s="317">
        <v>0</v>
      </c>
      <c r="S663" s="91">
        <f t="shared" si="140"/>
        <v>0</v>
      </c>
      <c r="T663" s="92">
        <f t="shared" si="140"/>
        <v>0</v>
      </c>
      <c r="U663" s="93">
        <v>0</v>
      </c>
      <c r="V663" s="94">
        <v>0</v>
      </c>
      <c r="W663" s="154">
        <v>0</v>
      </c>
      <c r="X663" s="96">
        <v>0</v>
      </c>
      <c r="Y663" s="94">
        <v>0</v>
      </c>
      <c r="Z663" s="95">
        <v>0</v>
      </c>
      <c r="AA663" s="97">
        <f>SUM(U663,X663)</f>
        <v>0</v>
      </c>
      <c r="AB663" s="98">
        <f>SUM(W663,Z663)</f>
        <v>0</v>
      </c>
      <c r="AC663" s="99">
        <v>23</v>
      </c>
      <c r="AD663" s="100">
        <v>318609.94</v>
      </c>
      <c r="AE663" s="99">
        <v>6</v>
      </c>
      <c r="AF663" s="100">
        <v>124882.5</v>
      </c>
      <c r="AG663" s="101">
        <f>SUM(AC663,AE663)</f>
        <v>29</v>
      </c>
      <c r="AH663" s="102">
        <f>SUM(AD663,AF663,AB663)</f>
        <v>443492.44</v>
      </c>
      <c r="AI663" s="103">
        <f>IFERROR(AD663/C660,0)</f>
        <v>0.13745370384651068</v>
      </c>
      <c r="AJ663" s="134">
        <f>IFERROR(AF663/C660,0)</f>
        <v>5.3876417573826697E-2</v>
      </c>
      <c r="AK663" s="222">
        <f>IFERROR(AH663/C660,0)</f>
        <v>0.1913301214203374</v>
      </c>
      <c r="AL663" s="223"/>
    </row>
    <row r="664" spans="1:38" ht="37.5" x14ac:dyDescent="0.25">
      <c r="A664" s="224">
        <v>5</v>
      </c>
      <c r="B664" s="203" t="s">
        <v>280</v>
      </c>
      <c r="C664" s="748"/>
      <c r="D664" s="749"/>
      <c r="E664" s="81">
        <v>0</v>
      </c>
      <c r="F664" s="82">
        <v>0</v>
      </c>
      <c r="G664" s="83">
        <v>3</v>
      </c>
      <c r="H664" s="84">
        <v>110860</v>
      </c>
      <c r="I664" s="339">
        <v>0</v>
      </c>
      <c r="J664" s="86">
        <v>0</v>
      </c>
      <c r="K664" s="339">
        <v>3</v>
      </c>
      <c r="L664" s="86">
        <v>110860</v>
      </c>
      <c r="M664" s="87">
        <f t="shared" si="139"/>
        <v>3</v>
      </c>
      <c r="N664" s="88">
        <f t="shared" si="139"/>
        <v>110860</v>
      </c>
      <c r="O664" s="89">
        <v>0</v>
      </c>
      <c r="P664" s="342">
        <v>0</v>
      </c>
      <c r="Q664" s="89">
        <v>0</v>
      </c>
      <c r="R664" s="90">
        <v>0</v>
      </c>
      <c r="S664" s="91">
        <f t="shared" si="140"/>
        <v>0</v>
      </c>
      <c r="T664" s="92">
        <f t="shared" si="140"/>
        <v>0</v>
      </c>
      <c r="U664" s="93">
        <v>0</v>
      </c>
      <c r="V664" s="94">
        <v>0</v>
      </c>
      <c r="W664" s="95">
        <v>0</v>
      </c>
      <c r="X664" s="96">
        <v>0</v>
      </c>
      <c r="Y664" s="94">
        <v>0</v>
      </c>
      <c r="Z664" s="95">
        <v>0</v>
      </c>
      <c r="AA664" s="97">
        <f>SUM(U664,X664)</f>
        <v>0</v>
      </c>
      <c r="AB664" s="98">
        <f>SUM(W664,Z664)</f>
        <v>0</v>
      </c>
      <c r="AC664" s="99">
        <v>0</v>
      </c>
      <c r="AD664" s="100">
        <v>0</v>
      </c>
      <c r="AE664" s="99">
        <v>3</v>
      </c>
      <c r="AF664" s="100">
        <v>94151.8</v>
      </c>
      <c r="AG664" s="101">
        <f>SUM(AC664,AE664)</f>
        <v>3</v>
      </c>
      <c r="AH664" s="102">
        <f>SUM(AD664,AF664,AB664)</f>
        <v>94151.8</v>
      </c>
      <c r="AI664" s="103">
        <f>IFERROR(AD664/C660,0)</f>
        <v>0</v>
      </c>
      <c r="AJ664" s="134">
        <f>IFERROR(AF664/C660,0)</f>
        <v>4.0618675091605445E-2</v>
      </c>
      <c r="AK664" s="222">
        <f>IFERROR(AH664/C660,0)</f>
        <v>4.0618675091605445E-2</v>
      </c>
      <c r="AL664" s="223"/>
    </row>
    <row r="665" spans="1:38" ht="37.5" x14ac:dyDescent="0.25">
      <c r="A665" s="224">
        <v>6</v>
      </c>
      <c r="B665" s="203" t="s">
        <v>281</v>
      </c>
      <c r="C665" s="748"/>
      <c r="D665" s="749"/>
      <c r="E665" s="81"/>
      <c r="F665" s="82"/>
      <c r="G665" s="83"/>
      <c r="H665" s="84"/>
      <c r="I665" s="339"/>
      <c r="J665" s="340"/>
      <c r="K665" s="339"/>
      <c r="L665" s="340"/>
      <c r="M665" s="87"/>
      <c r="N665" s="88"/>
      <c r="O665" s="89"/>
      <c r="P665" s="342"/>
      <c r="Q665" s="89"/>
      <c r="R665" s="90"/>
      <c r="S665" s="91"/>
      <c r="T665" s="92"/>
      <c r="U665" s="93"/>
      <c r="V665" s="94"/>
      <c r="W665" s="95"/>
      <c r="X665" s="96"/>
      <c r="Y665" s="94"/>
      <c r="Z665" s="95"/>
      <c r="AA665" s="97"/>
      <c r="AB665" s="98"/>
      <c r="AC665" s="99"/>
      <c r="AD665" s="100"/>
      <c r="AE665" s="99"/>
      <c r="AF665" s="100"/>
      <c r="AG665" s="101">
        <f t="shared" ref="AG665:AH667" si="141">AC665+AE665</f>
        <v>0</v>
      </c>
      <c r="AH665" s="102">
        <f t="shared" si="141"/>
        <v>0</v>
      </c>
      <c r="AI665" s="103"/>
      <c r="AJ665" s="134"/>
      <c r="AK665" s="222"/>
      <c r="AL665" s="223"/>
    </row>
    <row r="666" spans="1:38" ht="37.5" x14ac:dyDescent="0.3">
      <c r="A666" s="306">
        <v>7</v>
      </c>
      <c r="B666" s="225" t="s">
        <v>282</v>
      </c>
      <c r="C666" s="748"/>
      <c r="D666" s="749"/>
      <c r="E666" s="81"/>
      <c r="F666" s="82"/>
      <c r="G666" s="83"/>
      <c r="H666" s="84"/>
      <c r="I666" s="339"/>
      <c r="J666" s="340"/>
      <c r="K666" s="339"/>
      <c r="L666" s="340"/>
      <c r="M666" s="87"/>
      <c r="N666" s="88"/>
      <c r="O666" s="89"/>
      <c r="P666" s="342"/>
      <c r="Q666" s="89"/>
      <c r="R666" s="90"/>
      <c r="S666" s="91"/>
      <c r="T666" s="92"/>
      <c r="U666" s="93"/>
      <c r="V666" s="94"/>
      <c r="W666" s="95"/>
      <c r="X666" s="96"/>
      <c r="Y666" s="94"/>
      <c r="Z666" s="95"/>
      <c r="AA666" s="97"/>
      <c r="AB666" s="98"/>
      <c r="AC666" s="99"/>
      <c r="AD666" s="100"/>
      <c r="AE666" s="99"/>
      <c r="AF666" s="100"/>
      <c r="AG666" s="101">
        <f t="shared" si="141"/>
        <v>0</v>
      </c>
      <c r="AH666" s="102">
        <f t="shared" si="141"/>
        <v>0</v>
      </c>
      <c r="AI666" s="103"/>
      <c r="AJ666" s="134"/>
      <c r="AK666" s="222"/>
      <c r="AL666" s="223"/>
    </row>
    <row r="667" spans="1:38" ht="37.5" x14ac:dyDescent="0.25">
      <c r="A667" s="229">
        <v>8</v>
      </c>
      <c r="B667" s="226" t="s">
        <v>283</v>
      </c>
      <c r="C667" s="748"/>
      <c r="D667" s="749"/>
      <c r="E667" s="81"/>
      <c r="F667" s="82"/>
      <c r="G667" s="83"/>
      <c r="H667" s="84"/>
      <c r="I667" s="339"/>
      <c r="J667" s="340"/>
      <c r="K667" s="339"/>
      <c r="L667" s="340"/>
      <c r="M667" s="87"/>
      <c r="N667" s="88"/>
      <c r="O667" s="89"/>
      <c r="P667" s="342"/>
      <c r="Q667" s="89"/>
      <c r="R667" s="90"/>
      <c r="S667" s="91"/>
      <c r="T667" s="92"/>
      <c r="U667" s="93"/>
      <c r="V667" s="94"/>
      <c r="W667" s="95"/>
      <c r="X667" s="96"/>
      <c r="Y667" s="94"/>
      <c r="Z667" s="95"/>
      <c r="AA667" s="97"/>
      <c r="AB667" s="98"/>
      <c r="AC667" s="99"/>
      <c r="AD667" s="100"/>
      <c r="AE667" s="99"/>
      <c r="AF667" s="100"/>
      <c r="AG667" s="101">
        <f t="shared" si="141"/>
        <v>0</v>
      </c>
      <c r="AH667" s="102">
        <f t="shared" si="141"/>
        <v>0</v>
      </c>
      <c r="AI667" s="103"/>
      <c r="AJ667" s="134"/>
      <c r="AK667" s="222"/>
      <c r="AL667" s="223"/>
    </row>
    <row r="668" spans="1:38" ht="37.5" x14ac:dyDescent="0.25">
      <c r="A668" s="229" t="s">
        <v>332</v>
      </c>
      <c r="B668" s="226" t="s">
        <v>171</v>
      </c>
      <c r="C668" s="748"/>
      <c r="D668" s="749"/>
      <c r="E668" s="81">
        <v>15</v>
      </c>
      <c r="F668" s="82">
        <v>476919.26</v>
      </c>
      <c r="G668" s="83">
        <v>19</v>
      </c>
      <c r="H668" s="84">
        <v>577453.76</v>
      </c>
      <c r="I668" s="339">
        <v>8</v>
      </c>
      <c r="J668" s="340">
        <v>157703.41</v>
      </c>
      <c r="K668" s="339">
        <v>19</v>
      </c>
      <c r="L668" s="340">
        <v>577453.76</v>
      </c>
      <c r="M668" s="87">
        <f>SUM(I668,K668)</f>
        <v>27</v>
      </c>
      <c r="N668" s="88">
        <f>SUM(J668,L668)</f>
        <v>735157.17</v>
      </c>
      <c r="O668" s="89">
        <v>0</v>
      </c>
      <c r="P668" s="342">
        <v>0</v>
      </c>
      <c r="Q668" s="89">
        <v>0</v>
      </c>
      <c r="R668" s="90">
        <v>0</v>
      </c>
      <c r="S668" s="91">
        <f>SUM(O668,Q668)</f>
        <v>0</v>
      </c>
      <c r="T668" s="92">
        <f>SUM(P668,R668)</f>
        <v>0</v>
      </c>
      <c r="U668" s="93">
        <v>0</v>
      </c>
      <c r="V668" s="94">
        <v>0</v>
      </c>
      <c r="W668" s="95">
        <v>0</v>
      </c>
      <c r="X668" s="96">
        <v>0</v>
      </c>
      <c r="Y668" s="94">
        <v>0</v>
      </c>
      <c r="Z668" s="95">
        <v>0</v>
      </c>
      <c r="AA668" s="97">
        <f>SUM(U668,X668)</f>
        <v>0</v>
      </c>
      <c r="AB668" s="98">
        <f>SUM(W668,Z668)</f>
        <v>0</v>
      </c>
      <c r="AC668" s="99">
        <v>8</v>
      </c>
      <c r="AD668" s="100">
        <v>153888.79</v>
      </c>
      <c r="AE668" s="99">
        <v>19</v>
      </c>
      <c r="AF668" s="100">
        <v>441133.11</v>
      </c>
      <c r="AG668" s="101">
        <f>SUM(AC668,AE668)</f>
        <v>27</v>
      </c>
      <c r="AH668" s="102">
        <f>SUM(AD668,AF668,AB668)</f>
        <v>595021.9</v>
      </c>
      <c r="AI668" s="103">
        <f>IFERROR(AD668/C660,0)</f>
        <v>6.6390220487025225E-2</v>
      </c>
      <c r="AJ668" s="134">
        <f>IFERROR(AF668/C660,0)</f>
        <v>0.19031226665065823</v>
      </c>
      <c r="AK668" s="222">
        <f>IFERROR(AH668/C660,0)</f>
        <v>0.25670248713768345</v>
      </c>
      <c r="AL668" s="223"/>
    </row>
    <row r="669" spans="1:38" ht="24" thickBot="1" x14ac:dyDescent="0.3">
      <c r="A669" s="616" t="s">
        <v>266</v>
      </c>
      <c r="B669" s="618"/>
      <c r="C669" s="231">
        <f>C660</f>
        <v>2317943.65</v>
      </c>
      <c r="D669" s="231">
        <f>D660</f>
        <v>358325.25999999978</v>
      </c>
      <c r="E669" s="167">
        <f t="shared" ref="E669:AH669" si="142">SUM(E660:E668)</f>
        <v>112</v>
      </c>
      <c r="F669" s="168">
        <f t="shared" si="142"/>
        <v>2530073.84</v>
      </c>
      <c r="G669" s="167">
        <f t="shared" si="142"/>
        <v>51</v>
      </c>
      <c r="H669" s="232">
        <f t="shared" si="142"/>
        <v>1632543.96</v>
      </c>
      <c r="I669" s="233">
        <f t="shared" si="142"/>
        <v>44</v>
      </c>
      <c r="J669" s="168">
        <f t="shared" si="142"/>
        <v>685399.69000000006</v>
      </c>
      <c r="K669" s="233">
        <f t="shared" si="142"/>
        <v>51</v>
      </c>
      <c r="L669" s="168">
        <f t="shared" si="142"/>
        <v>1632543.96</v>
      </c>
      <c r="M669" s="233">
        <f t="shared" si="142"/>
        <v>95</v>
      </c>
      <c r="N669" s="168">
        <f t="shared" si="142"/>
        <v>2317943.65</v>
      </c>
      <c r="O669" s="172">
        <f t="shared" si="142"/>
        <v>0</v>
      </c>
      <c r="P669" s="168">
        <f t="shared" si="142"/>
        <v>0</v>
      </c>
      <c r="Q669" s="172">
        <f t="shared" si="142"/>
        <v>0</v>
      </c>
      <c r="R669" s="234">
        <f t="shared" si="142"/>
        <v>0</v>
      </c>
      <c r="S669" s="173">
        <f t="shared" si="142"/>
        <v>0</v>
      </c>
      <c r="T669" s="234">
        <f t="shared" si="142"/>
        <v>0</v>
      </c>
      <c r="U669" s="235">
        <f t="shared" si="142"/>
        <v>0</v>
      </c>
      <c r="V669" s="234">
        <f t="shared" si="142"/>
        <v>0</v>
      </c>
      <c r="W669" s="232">
        <f t="shared" si="142"/>
        <v>0</v>
      </c>
      <c r="X669" s="173">
        <f t="shared" si="142"/>
        <v>0</v>
      </c>
      <c r="Y669" s="234">
        <f t="shared" si="142"/>
        <v>0</v>
      </c>
      <c r="Z669" s="234">
        <f t="shared" si="142"/>
        <v>0</v>
      </c>
      <c r="AA669" s="236">
        <f t="shared" si="142"/>
        <v>0</v>
      </c>
      <c r="AB669" s="168">
        <f t="shared" si="142"/>
        <v>0</v>
      </c>
      <c r="AC669" s="171">
        <f t="shared" si="142"/>
        <v>44</v>
      </c>
      <c r="AD669" s="168">
        <f t="shared" si="142"/>
        <v>665573.36</v>
      </c>
      <c r="AE669" s="172">
        <f t="shared" si="142"/>
        <v>51</v>
      </c>
      <c r="AF669" s="168">
        <f t="shared" si="142"/>
        <v>1294045.0300000003</v>
      </c>
      <c r="AG669" s="173">
        <f t="shared" si="142"/>
        <v>95</v>
      </c>
      <c r="AH669" s="232">
        <f t="shared" si="142"/>
        <v>1959618.3900000001</v>
      </c>
      <c r="AI669" s="237">
        <f>AD669/C627</f>
        <v>0.28713957735771528</v>
      </c>
      <c r="AJ669" s="238">
        <f>AF669/C627</f>
        <v>0.55827285965299456</v>
      </c>
      <c r="AK669" s="239">
        <f>AH669/C627</f>
        <v>0.84541243701070978</v>
      </c>
      <c r="AL669" s="223"/>
    </row>
    <row r="670" spans="1:38" ht="15.75" thickBot="1" x14ac:dyDescent="0.3">
      <c r="E670" s="240"/>
      <c r="F670" s="241"/>
      <c r="G670" s="240"/>
      <c r="H670" s="241"/>
      <c r="I670" s="242"/>
      <c r="J670" s="240"/>
      <c r="K670" s="242"/>
      <c r="L670" s="241"/>
      <c r="M670" s="240"/>
      <c r="N670" s="240"/>
      <c r="O670" s="240"/>
      <c r="P670" s="240"/>
      <c r="Q670" s="240"/>
      <c r="R670" s="240"/>
      <c r="S670" s="240"/>
      <c r="T670" s="240"/>
      <c r="U670" s="240"/>
      <c r="V670" s="240"/>
      <c r="W670" s="240"/>
      <c r="X670" s="240"/>
      <c r="Y670" s="240"/>
      <c r="Z670" s="240"/>
      <c r="AA670" s="240"/>
      <c r="AB670" s="240"/>
      <c r="AC670" s="240"/>
      <c r="AD670" s="240"/>
      <c r="AE670" s="240"/>
      <c r="AF670" s="240"/>
      <c r="AG670" s="240"/>
      <c r="AH670" s="240"/>
      <c r="AJ670" s="243"/>
      <c r="AK670" s="243"/>
      <c r="AL670" s="243"/>
    </row>
    <row r="671" spans="1:38" ht="19.5" thickTop="1" x14ac:dyDescent="0.3">
      <c r="A671" s="604" t="s">
        <v>268</v>
      </c>
      <c r="B671" s="684"/>
      <c r="C671" s="684"/>
      <c r="D671" s="684"/>
      <c r="E671" s="684"/>
      <c r="F671" s="684"/>
      <c r="G671" s="684"/>
      <c r="H671" s="684"/>
      <c r="I671" s="684"/>
      <c r="J671" s="684"/>
      <c r="K671" s="685"/>
      <c r="L671" s="684"/>
      <c r="M671" s="684"/>
      <c r="N671" s="684"/>
      <c r="O671" s="684"/>
      <c r="P671" s="684"/>
      <c r="Q671" s="686"/>
      <c r="AD671" s="180"/>
    </row>
    <row r="672" spans="1:38" x14ac:dyDescent="0.25">
      <c r="A672" s="687"/>
      <c r="B672" s="688"/>
      <c r="C672" s="688"/>
      <c r="D672" s="688"/>
      <c r="E672" s="688"/>
      <c r="F672" s="688"/>
      <c r="G672" s="688"/>
      <c r="H672" s="688"/>
      <c r="I672" s="688"/>
      <c r="J672" s="688"/>
      <c r="K672" s="689"/>
      <c r="L672" s="688"/>
      <c r="M672" s="688"/>
      <c r="N672" s="688"/>
      <c r="O672" s="688"/>
      <c r="P672" s="688"/>
      <c r="Q672" s="690"/>
    </row>
    <row r="673" spans="1:38" x14ac:dyDescent="0.25">
      <c r="A673" s="687"/>
      <c r="B673" s="688"/>
      <c r="C673" s="688"/>
      <c r="D673" s="688"/>
      <c r="E673" s="688"/>
      <c r="F673" s="688"/>
      <c r="G673" s="688"/>
      <c r="H673" s="688"/>
      <c r="I673" s="688"/>
      <c r="J673" s="688"/>
      <c r="K673" s="689"/>
      <c r="L673" s="688"/>
      <c r="M673" s="688"/>
      <c r="N673" s="688"/>
      <c r="O673" s="688"/>
      <c r="P673" s="688"/>
      <c r="Q673" s="690"/>
    </row>
    <row r="674" spans="1:38" x14ac:dyDescent="0.25">
      <c r="A674" s="687"/>
      <c r="B674" s="688"/>
      <c r="C674" s="688"/>
      <c r="D674" s="688"/>
      <c r="E674" s="688"/>
      <c r="F674" s="688"/>
      <c r="G674" s="688"/>
      <c r="H674" s="688"/>
      <c r="I674" s="688"/>
      <c r="J674" s="688"/>
      <c r="K674" s="689"/>
      <c r="L674" s="688"/>
      <c r="M674" s="688"/>
      <c r="N674" s="688"/>
      <c r="O674" s="688"/>
      <c r="P674" s="688"/>
      <c r="Q674" s="690"/>
    </row>
    <row r="675" spans="1:38" x14ac:dyDescent="0.25">
      <c r="A675" s="687"/>
      <c r="B675" s="688"/>
      <c r="C675" s="688"/>
      <c r="D675" s="688"/>
      <c r="E675" s="688"/>
      <c r="F675" s="688"/>
      <c r="G675" s="688"/>
      <c r="H675" s="688"/>
      <c r="I675" s="688"/>
      <c r="J675" s="688"/>
      <c r="K675" s="689"/>
      <c r="L675" s="688"/>
      <c r="M675" s="688"/>
      <c r="N675" s="688"/>
      <c r="O675" s="688"/>
      <c r="P675" s="688"/>
      <c r="Q675" s="690"/>
    </row>
    <row r="676" spans="1:38" x14ac:dyDescent="0.25">
      <c r="A676" s="687"/>
      <c r="B676" s="688"/>
      <c r="C676" s="688"/>
      <c r="D676" s="688"/>
      <c r="E676" s="688"/>
      <c r="F676" s="688"/>
      <c r="G676" s="688"/>
      <c r="H676" s="688"/>
      <c r="I676" s="688"/>
      <c r="J676" s="688"/>
      <c r="K676" s="689"/>
      <c r="L676" s="688"/>
      <c r="M676" s="688"/>
      <c r="N676" s="688"/>
      <c r="O676" s="688"/>
      <c r="P676" s="688"/>
      <c r="Q676" s="690"/>
    </row>
    <row r="677" spans="1:38" x14ac:dyDescent="0.25">
      <c r="A677" s="687"/>
      <c r="B677" s="688"/>
      <c r="C677" s="688"/>
      <c r="D677" s="688"/>
      <c r="E677" s="688"/>
      <c r="F677" s="688"/>
      <c r="G677" s="688"/>
      <c r="H677" s="688"/>
      <c r="I677" s="688"/>
      <c r="J677" s="688"/>
      <c r="K677" s="689"/>
      <c r="L677" s="688"/>
      <c r="M677" s="688"/>
      <c r="N677" s="688"/>
      <c r="O677" s="688"/>
      <c r="P677" s="688"/>
      <c r="Q677" s="690"/>
    </row>
    <row r="678" spans="1:38" x14ac:dyDescent="0.25">
      <c r="A678" s="687"/>
      <c r="B678" s="688"/>
      <c r="C678" s="688"/>
      <c r="D678" s="688"/>
      <c r="E678" s="688"/>
      <c r="F678" s="688"/>
      <c r="G678" s="688"/>
      <c r="H678" s="688"/>
      <c r="I678" s="688"/>
      <c r="J678" s="688"/>
      <c r="K678" s="689"/>
      <c r="L678" s="688"/>
      <c r="M678" s="688"/>
      <c r="N678" s="688"/>
      <c r="O678" s="688"/>
      <c r="P678" s="688"/>
      <c r="Q678" s="690"/>
    </row>
    <row r="679" spans="1:38" ht="15.75" thickBot="1" x14ac:dyDescent="0.3">
      <c r="A679" s="691"/>
      <c r="B679" s="692"/>
      <c r="C679" s="692"/>
      <c r="D679" s="692"/>
      <c r="E679" s="692"/>
      <c r="F679" s="692"/>
      <c r="G679" s="692"/>
      <c r="H679" s="692"/>
      <c r="I679" s="692"/>
      <c r="J679" s="692"/>
      <c r="K679" s="693"/>
      <c r="L679" s="692"/>
      <c r="M679" s="692"/>
      <c r="N679" s="692"/>
      <c r="O679" s="692"/>
      <c r="P679" s="692"/>
      <c r="Q679" s="694"/>
    </row>
    <row r="680" spans="1:38" ht="15.75" thickTop="1" x14ac:dyDescent="0.25"/>
    <row r="681" spans="1:38" x14ac:dyDescent="0.25">
      <c r="B681" s="244"/>
      <c r="C681" s="244"/>
    </row>
    <row r="684" spans="1:38" ht="23.25" x14ac:dyDescent="0.35">
      <c r="A684" s="245"/>
      <c r="B684" s="34" t="s">
        <v>296</v>
      </c>
      <c r="C684" s="348"/>
      <c r="D684" s="348"/>
      <c r="E684" s="348"/>
      <c r="F684" s="347"/>
      <c r="G684" s="348"/>
      <c r="H684" s="347"/>
      <c r="I684" s="346"/>
      <c r="J684" s="347"/>
      <c r="K684" s="346"/>
      <c r="L684" s="347"/>
      <c r="M684" s="348"/>
      <c r="N684" s="347"/>
      <c r="S684" s="4"/>
      <c r="X684" s="4"/>
      <c r="AA684" s="4"/>
      <c r="AG684" s="4"/>
    </row>
    <row r="685" spans="1:38" ht="21.75" thickBot="1" x14ac:dyDescent="0.4">
      <c r="B685" s="37"/>
      <c r="C685" s="37"/>
      <c r="D685" s="37"/>
      <c r="E685" s="37"/>
      <c r="F685" s="38"/>
      <c r="G685" s="37"/>
      <c r="H685" s="38"/>
      <c r="I685" s="39"/>
      <c r="J685" s="38"/>
      <c r="K685" s="39"/>
      <c r="L685" s="38"/>
    </row>
    <row r="686" spans="1:38" ht="27" customHeight="1" thickBot="1" x14ac:dyDescent="0.3">
      <c r="A686" s="732" t="s">
        <v>330</v>
      </c>
      <c r="B686" s="733"/>
      <c r="C686" s="733"/>
      <c r="D686" s="733"/>
      <c r="E686" s="733"/>
      <c r="F686" s="733"/>
      <c r="G686" s="733"/>
      <c r="H686" s="733"/>
      <c r="I686" s="733"/>
      <c r="J686" s="733"/>
      <c r="K686" s="734"/>
      <c r="L686" s="733"/>
      <c r="M686" s="733"/>
      <c r="N686" s="733"/>
      <c r="O686" s="733"/>
      <c r="P686" s="733"/>
      <c r="Q686" s="733"/>
      <c r="R686" s="733"/>
      <c r="S686" s="733"/>
      <c r="T686" s="733"/>
      <c r="U686" s="733"/>
      <c r="V686" s="733"/>
      <c r="W686" s="733"/>
      <c r="X686" s="733"/>
      <c r="Y686" s="733"/>
      <c r="Z686" s="733"/>
      <c r="AA686" s="733"/>
      <c r="AB686" s="733"/>
      <c r="AC686" s="733"/>
      <c r="AD686" s="733"/>
      <c r="AE686" s="733"/>
      <c r="AF686" s="733"/>
      <c r="AG686" s="733"/>
      <c r="AH686" s="733"/>
      <c r="AI686" s="733"/>
      <c r="AJ686" s="733"/>
      <c r="AK686" s="733"/>
      <c r="AL686" s="40"/>
    </row>
    <row r="687" spans="1:38" ht="33.75" customHeight="1" x14ac:dyDescent="0.25">
      <c r="A687" s="735" t="s">
        <v>8</v>
      </c>
      <c r="B687" s="736"/>
      <c r="C687" s="706" t="s">
        <v>197</v>
      </c>
      <c r="D687" s="707"/>
      <c r="E687" s="710" t="s">
        <v>198</v>
      </c>
      <c r="F687" s="711"/>
      <c r="G687" s="711"/>
      <c r="H687" s="711"/>
      <c r="I687" s="711"/>
      <c r="J687" s="711"/>
      <c r="K687" s="712"/>
      <c r="L687" s="711"/>
      <c r="M687" s="711"/>
      <c r="N687" s="743"/>
      <c r="O687" s="613" t="s">
        <v>199</v>
      </c>
      <c r="P687" s="614"/>
      <c r="Q687" s="614"/>
      <c r="R687" s="614"/>
      <c r="S687" s="614"/>
      <c r="T687" s="614"/>
      <c r="U687" s="614"/>
      <c r="V687" s="614"/>
      <c r="W687" s="614"/>
      <c r="X687" s="614"/>
      <c r="Y687" s="614"/>
      <c r="Z687" s="614"/>
      <c r="AA687" s="614"/>
      <c r="AB687" s="614"/>
      <c r="AC687" s="614"/>
      <c r="AD687" s="614"/>
      <c r="AE687" s="614"/>
      <c r="AF687" s="614"/>
      <c r="AG687" s="614"/>
      <c r="AH687" s="614"/>
      <c r="AI687" s="614"/>
      <c r="AJ687" s="614"/>
      <c r="AK687" s="614"/>
      <c r="AL687" s="615"/>
    </row>
    <row r="688" spans="1:38" ht="51" customHeight="1" thickBot="1" x14ac:dyDescent="0.3">
      <c r="A688" s="737"/>
      <c r="B688" s="738"/>
      <c r="C688" s="741"/>
      <c r="D688" s="742"/>
      <c r="E688" s="744"/>
      <c r="F688" s="745"/>
      <c r="G688" s="745"/>
      <c r="H688" s="745"/>
      <c r="I688" s="745"/>
      <c r="J688" s="745"/>
      <c r="K688" s="746"/>
      <c r="L688" s="745"/>
      <c r="M688" s="745"/>
      <c r="N688" s="747"/>
      <c r="O688" s="616"/>
      <c r="P688" s="617"/>
      <c r="Q688" s="617"/>
      <c r="R688" s="617"/>
      <c r="S688" s="617"/>
      <c r="T688" s="617"/>
      <c r="U688" s="617"/>
      <c r="V688" s="617"/>
      <c r="W688" s="617"/>
      <c r="X688" s="617"/>
      <c r="Y688" s="617"/>
      <c r="Z688" s="617"/>
      <c r="AA688" s="617"/>
      <c r="AB688" s="617"/>
      <c r="AC688" s="617"/>
      <c r="AD688" s="617"/>
      <c r="AE688" s="617"/>
      <c r="AF688" s="617"/>
      <c r="AG688" s="617"/>
      <c r="AH688" s="617"/>
      <c r="AI688" s="617"/>
      <c r="AJ688" s="617"/>
      <c r="AK688" s="617"/>
      <c r="AL688" s="618"/>
    </row>
    <row r="689" spans="1:38" ht="75" customHeight="1" x14ac:dyDescent="0.25">
      <c r="A689" s="737"/>
      <c r="B689" s="738"/>
      <c r="C689" s="619" t="s">
        <v>200</v>
      </c>
      <c r="D689" s="621" t="s">
        <v>201</v>
      </c>
      <c r="E689" s="623" t="s">
        <v>0</v>
      </c>
      <c r="F689" s="624"/>
      <c r="G689" s="624"/>
      <c r="H689" s="625"/>
      <c r="I689" s="629" t="s">
        <v>1</v>
      </c>
      <c r="J689" s="630"/>
      <c r="K689" s="631"/>
      <c r="L689" s="632"/>
      <c r="M689" s="637" t="s">
        <v>2</v>
      </c>
      <c r="N689" s="638"/>
      <c r="O689" s="641" t="s">
        <v>202</v>
      </c>
      <c r="P689" s="642"/>
      <c r="Q689" s="642"/>
      <c r="R689" s="642"/>
      <c r="S689" s="645" t="s">
        <v>2</v>
      </c>
      <c r="T689" s="646"/>
      <c r="U689" s="649" t="s">
        <v>203</v>
      </c>
      <c r="V689" s="650"/>
      <c r="W689" s="650"/>
      <c r="X689" s="650"/>
      <c r="Y689" s="650"/>
      <c r="Z689" s="651"/>
      <c r="AA689" s="655" t="s">
        <v>2</v>
      </c>
      <c r="AB689" s="656"/>
      <c r="AC689" s="659" t="s">
        <v>5</v>
      </c>
      <c r="AD689" s="660"/>
      <c r="AE689" s="660"/>
      <c r="AF689" s="661"/>
      <c r="AG689" s="665" t="s">
        <v>2</v>
      </c>
      <c r="AH689" s="666"/>
      <c r="AI689" s="669" t="s">
        <v>204</v>
      </c>
      <c r="AJ689" s="670"/>
      <c r="AK689" s="670"/>
      <c r="AL689" s="671"/>
    </row>
    <row r="690" spans="1:38" ht="75" customHeight="1" thickBot="1" x14ac:dyDescent="0.3">
      <c r="A690" s="737"/>
      <c r="B690" s="738"/>
      <c r="C690" s="619"/>
      <c r="D690" s="621"/>
      <c r="E690" s="626"/>
      <c r="F690" s="627"/>
      <c r="G690" s="627"/>
      <c r="H690" s="628"/>
      <c r="I690" s="633"/>
      <c r="J690" s="634"/>
      <c r="K690" s="635"/>
      <c r="L690" s="636"/>
      <c r="M690" s="639"/>
      <c r="N690" s="640"/>
      <c r="O690" s="643"/>
      <c r="P690" s="644"/>
      <c r="Q690" s="644"/>
      <c r="R690" s="644"/>
      <c r="S690" s="647"/>
      <c r="T690" s="648"/>
      <c r="U690" s="652"/>
      <c r="V690" s="653"/>
      <c r="W690" s="653"/>
      <c r="X690" s="653"/>
      <c r="Y690" s="653"/>
      <c r="Z690" s="654"/>
      <c r="AA690" s="657"/>
      <c r="AB690" s="658"/>
      <c r="AC690" s="662"/>
      <c r="AD690" s="663"/>
      <c r="AE690" s="663"/>
      <c r="AF690" s="664"/>
      <c r="AG690" s="667"/>
      <c r="AH690" s="668"/>
      <c r="AI690" s="672"/>
      <c r="AJ690" s="673"/>
      <c r="AK690" s="673"/>
      <c r="AL690" s="674"/>
    </row>
    <row r="691" spans="1:38" ht="139.5" customHeight="1" thickBot="1" x14ac:dyDescent="0.3">
      <c r="A691" s="739"/>
      <c r="B691" s="740"/>
      <c r="C691" s="620"/>
      <c r="D691" s="622"/>
      <c r="E691" s="41" t="s">
        <v>15</v>
      </c>
      <c r="F691" s="42" t="s">
        <v>297</v>
      </c>
      <c r="G691" s="41" t="s">
        <v>206</v>
      </c>
      <c r="H691" s="42" t="s">
        <v>14</v>
      </c>
      <c r="I691" s="43" t="s">
        <v>209</v>
      </c>
      <c r="J691" s="44" t="s">
        <v>207</v>
      </c>
      <c r="K691" s="43" t="s">
        <v>17</v>
      </c>
      <c r="L691" s="44" t="s">
        <v>208</v>
      </c>
      <c r="M691" s="45" t="s">
        <v>19</v>
      </c>
      <c r="N691" s="46" t="s">
        <v>20</v>
      </c>
      <c r="O691" s="47" t="s">
        <v>209</v>
      </c>
      <c r="P691" s="48" t="s">
        <v>210</v>
      </c>
      <c r="Q691" s="47" t="s">
        <v>211</v>
      </c>
      <c r="R691" s="48" t="s">
        <v>212</v>
      </c>
      <c r="S691" s="49" t="s">
        <v>213</v>
      </c>
      <c r="T691" s="50" t="s">
        <v>214</v>
      </c>
      <c r="U691" s="51" t="s">
        <v>209</v>
      </c>
      <c r="V691" s="52" t="s">
        <v>215</v>
      </c>
      <c r="W691" s="53" t="s">
        <v>216</v>
      </c>
      <c r="X691" s="54" t="s">
        <v>211</v>
      </c>
      <c r="Y691" s="52" t="s">
        <v>217</v>
      </c>
      <c r="Z691" s="53" t="s">
        <v>218</v>
      </c>
      <c r="AA691" s="55" t="s">
        <v>219</v>
      </c>
      <c r="AB691" s="56" t="s">
        <v>220</v>
      </c>
      <c r="AC691" s="57" t="s">
        <v>209</v>
      </c>
      <c r="AD691" s="58" t="s">
        <v>210</v>
      </c>
      <c r="AE691" s="57" t="s">
        <v>211</v>
      </c>
      <c r="AF691" s="58" t="s">
        <v>212</v>
      </c>
      <c r="AG691" s="59" t="s">
        <v>221</v>
      </c>
      <c r="AH691" s="60" t="s">
        <v>222</v>
      </c>
      <c r="AI691" s="61" t="s">
        <v>223</v>
      </c>
      <c r="AJ691" s="62" t="s">
        <v>224</v>
      </c>
      <c r="AK691" s="63" t="s">
        <v>225</v>
      </c>
      <c r="AL691" s="64" t="s">
        <v>226</v>
      </c>
    </row>
    <row r="692" spans="1:38" ht="38.25" customHeight="1" thickBot="1" x14ac:dyDescent="0.3">
      <c r="A692" s="598" t="s">
        <v>227</v>
      </c>
      <c r="B692" s="675"/>
      <c r="C692" s="65" t="s">
        <v>228</v>
      </c>
      <c r="D692" s="575" t="s">
        <v>229</v>
      </c>
      <c r="E692" s="65" t="s">
        <v>230</v>
      </c>
      <c r="F692" s="66" t="s">
        <v>231</v>
      </c>
      <c r="G692" s="65" t="s">
        <v>232</v>
      </c>
      <c r="H692" s="66" t="s">
        <v>233</v>
      </c>
      <c r="I692" s="67" t="s">
        <v>234</v>
      </c>
      <c r="J692" s="66" t="s">
        <v>235</v>
      </c>
      <c r="K692" s="67" t="s">
        <v>236</v>
      </c>
      <c r="L692" s="66" t="s">
        <v>237</v>
      </c>
      <c r="M692" s="65" t="s">
        <v>238</v>
      </c>
      <c r="N692" s="66" t="s">
        <v>239</v>
      </c>
      <c r="O692" s="65" t="s">
        <v>240</v>
      </c>
      <c r="P692" s="66" t="s">
        <v>241</v>
      </c>
      <c r="Q692" s="65" t="s">
        <v>242</v>
      </c>
      <c r="R692" s="66" t="s">
        <v>243</v>
      </c>
      <c r="S692" s="65" t="s">
        <v>244</v>
      </c>
      <c r="T692" s="66" t="s">
        <v>245</v>
      </c>
      <c r="U692" s="65" t="s">
        <v>246</v>
      </c>
      <c r="V692" s="68" t="s">
        <v>247</v>
      </c>
      <c r="W692" s="66" t="s">
        <v>248</v>
      </c>
      <c r="X692" s="575" t="s">
        <v>249</v>
      </c>
      <c r="Y692" s="66" t="s">
        <v>250</v>
      </c>
      <c r="Z692" s="66" t="s">
        <v>251</v>
      </c>
      <c r="AA692" s="65" t="s">
        <v>252</v>
      </c>
      <c r="AB692" s="65" t="s">
        <v>253</v>
      </c>
      <c r="AC692" s="65" t="s">
        <v>254</v>
      </c>
      <c r="AD692" s="65" t="s">
        <v>255</v>
      </c>
      <c r="AE692" s="65" t="s">
        <v>256</v>
      </c>
      <c r="AF692" s="65" t="s">
        <v>257</v>
      </c>
      <c r="AG692" s="65" t="s">
        <v>258</v>
      </c>
      <c r="AH692" s="65" t="s">
        <v>259</v>
      </c>
      <c r="AI692" s="65" t="s">
        <v>260</v>
      </c>
      <c r="AJ692" s="575" t="s">
        <v>261</v>
      </c>
      <c r="AK692" s="65" t="s">
        <v>262</v>
      </c>
      <c r="AL692" s="576" t="s">
        <v>263</v>
      </c>
    </row>
    <row r="693" spans="1:38" ht="99" customHeight="1" x14ac:dyDescent="0.25">
      <c r="A693" s="69">
        <v>1</v>
      </c>
      <c r="B693" s="70" t="s">
        <v>264</v>
      </c>
      <c r="C693" s="676">
        <f>N706</f>
        <v>1593485.95</v>
      </c>
      <c r="D693" s="679">
        <f>C693-AH706</f>
        <v>441230.90999999992</v>
      </c>
      <c r="E693" s="71"/>
      <c r="F693" s="72"/>
      <c r="G693" s="71"/>
      <c r="H693" s="72"/>
      <c r="I693" s="73"/>
      <c r="J693" s="72"/>
      <c r="K693" s="73"/>
      <c r="L693" s="72"/>
      <c r="M693" s="71"/>
      <c r="N693" s="72"/>
      <c r="O693" s="71"/>
      <c r="P693" s="72"/>
      <c r="Q693" s="71"/>
      <c r="R693" s="72"/>
      <c r="S693" s="71"/>
      <c r="T693" s="72"/>
      <c r="U693" s="71"/>
      <c r="V693" s="74"/>
      <c r="W693" s="72"/>
      <c r="X693" s="71"/>
      <c r="Y693" s="74"/>
      <c r="Z693" s="72"/>
      <c r="AA693" s="71"/>
      <c r="AB693" s="72"/>
      <c r="AC693" s="71"/>
      <c r="AD693" s="72"/>
      <c r="AE693" s="71"/>
      <c r="AF693" s="72"/>
      <c r="AG693" s="71"/>
      <c r="AH693" s="72"/>
      <c r="AI693" s="75"/>
      <c r="AJ693" s="76"/>
      <c r="AK693" s="77"/>
      <c r="AL693" s="78"/>
    </row>
    <row r="694" spans="1:38" ht="87" customHeight="1" x14ac:dyDescent="0.25">
      <c r="A694" s="79">
        <v>2</v>
      </c>
      <c r="B694" s="80" t="s">
        <v>40</v>
      </c>
      <c r="C694" s="677"/>
      <c r="D694" s="680"/>
      <c r="E694" s="71"/>
      <c r="F694" s="72"/>
      <c r="G694" s="71"/>
      <c r="H694" s="72"/>
      <c r="I694" s="73"/>
      <c r="J694" s="72"/>
      <c r="K694" s="73"/>
      <c r="L694" s="72"/>
      <c r="M694" s="71"/>
      <c r="N694" s="72"/>
      <c r="O694" s="71"/>
      <c r="P694" s="72"/>
      <c r="Q694" s="71"/>
      <c r="R694" s="72"/>
      <c r="S694" s="71"/>
      <c r="T694" s="72"/>
      <c r="U694" s="71"/>
      <c r="V694" s="74"/>
      <c r="W694" s="72"/>
      <c r="X694" s="71"/>
      <c r="Y694" s="74"/>
      <c r="Z694" s="72"/>
      <c r="AA694" s="71"/>
      <c r="AB694" s="72"/>
      <c r="AC694" s="71"/>
      <c r="AD694" s="72"/>
      <c r="AE694" s="71"/>
      <c r="AF694" s="72"/>
      <c r="AG694" s="71"/>
      <c r="AH694" s="72"/>
      <c r="AI694" s="75"/>
      <c r="AJ694" s="76"/>
      <c r="AK694" s="77"/>
      <c r="AL694" s="78"/>
    </row>
    <row r="695" spans="1:38" ht="85.5" customHeight="1" x14ac:dyDescent="0.25">
      <c r="A695" s="79">
        <v>3</v>
      </c>
      <c r="B695" s="80" t="s">
        <v>135</v>
      </c>
      <c r="C695" s="677"/>
      <c r="D695" s="680"/>
      <c r="E695" s="81"/>
      <c r="F695" s="82"/>
      <c r="G695" s="83"/>
      <c r="H695" s="84"/>
      <c r="I695" s="85"/>
      <c r="J695" s="86"/>
      <c r="K695" s="85"/>
      <c r="L695" s="86"/>
      <c r="M695" s="87"/>
      <c r="N695" s="88"/>
      <c r="O695" s="89"/>
      <c r="P695" s="90"/>
      <c r="Q695" s="89"/>
      <c r="R695" s="90"/>
      <c r="S695" s="91"/>
      <c r="T695" s="92"/>
      <c r="U695" s="93"/>
      <c r="V695" s="94"/>
      <c r="W695" s="95"/>
      <c r="X695" s="96"/>
      <c r="Y695" s="94"/>
      <c r="Z695" s="95"/>
      <c r="AA695" s="97"/>
      <c r="AB695" s="98"/>
      <c r="AC695" s="99"/>
      <c r="AD695" s="100"/>
      <c r="AE695" s="99"/>
      <c r="AF695" s="100"/>
      <c r="AG695" s="101"/>
      <c r="AH695" s="102"/>
      <c r="AI695" s="103"/>
      <c r="AJ695" s="104"/>
      <c r="AK695" s="77"/>
      <c r="AL695" s="105"/>
    </row>
    <row r="696" spans="1:38" ht="101.25" customHeight="1" x14ac:dyDescent="0.25">
      <c r="A696" s="79">
        <v>4</v>
      </c>
      <c r="B696" s="80" t="s">
        <v>117</v>
      </c>
      <c r="C696" s="677"/>
      <c r="D696" s="680"/>
      <c r="E696" s="81">
        <v>1</v>
      </c>
      <c r="F696" s="82">
        <v>39559.19</v>
      </c>
      <c r="G696" s="83">
        <v>1</v>
      </c>
      <c r="H696" s="84">
        <v>60000</v>
      </c>
      <c r="I696" s="85">
        <v>1</v>
      </c>
      <c r="J696" s="86">
        <v>38279.199999999997</v>
      </c>
      <c r="K696" s="85">
        <v>1</v>
      </c>
      <c r="L696" s="86">
        <v>60000</v>
      </c>
      <c r="M696" s="87">
        <f>SUM(I696,K696)</f>
        <v>2</v>
      </c>
      <c r="N696" s="88">
        <f>SUM(J696,L696)</f>
        <v>98279.2</v>
      </c>
      <c r="O696" s="89">
        <v>0</v>
      </c>
      <c r="P696" s="90">
        <v>0</v>
      </c>
      <c r="Q696" s="89">
        <v>0</v>
      </c>
      <c r="R696" s="90">
        <v>0</v>
      </c>
      <c r="S696" s="91">
        <f>SUM(O696,Q696)</f>
        <v>0</v>
      </c>
      <c r="T696" s="92">
        <f>SUM(P696,R696)</f>
        <v>0</v>
      </c>
      <c r="U696" s="93">
        <v>0</v>
      </c>
      <c r="V696" s="94">
        <v>0</v>
      </c>
      <c r="W696" s="95">
        <v>0</v>
      </c>
      <c r="X696" s="96">
        <v>0</v>
      </c>
      <c r="Y696" s="94">
        <v>0</v>
      </c>
      <c r="Z696" s="95">
        <v>0</v>
      </c>
      <c r="AA696" s="97">
        <f>SUM(U696,X696)</f>
        <v>0</v>
      </c>
      <c r="AB696" s="98">
        <f>SUM(W696,Z696)</f>
        <v>0</v>
      </c>
      <c r="AC696" s="99">
        <v>1</v>
      </c>
      <c r="AD696" s="100">
        <v>38276.839999999997</v>
      </c>
      <c r="AE696" s="99">
        <v>1</v>
      </c>
      <c r="AF696" s="100">
        <v>12297.64</v>
      </c>
      <c r="AG696" s="101">
        <f>SUM(AC696,AE696)</f>
        <v>2</v>
      </c>
      <c r="AH696" s="102">
        <f>SUM(AD696,AF696,AB696)</f>
        <v>50574.479999999996</v>
      </c>
      <c r="AI696" s="103">
        <f>IFERROR(AD696/(C693-AH700),0)</f>
        <v>2.6207715703712185E-2</v>
      </c>
      <c r="AJ696" s="104">
        <f>IFERROR(AF696/(C693-AH700),0)</f>
        <v>8.420053822274752E-3</v>
      </c>
      <c r="AK696" s="77"/>
      <c r="AL696" s="105">
        <f>IFERROR(AH696/C693,0)</f>
        <v>3.1738265404850287E-2</v>
      </c>
    </row>
    <row r="697" spans="1:38" ht="138" customHeight="1" x14ac:dyDescent="0.25">
      <c r="A697" s="79">
        <v>5</v>
      </c>
      <c r="B697" s="80" t="s">
        <v>42</v>
      </c>
      <c r="C697" s="677"/>
      <c r="D697" s="680"/>
      <c r="E697" s="71"/>
      <c r="F697" s="72"/>
      <c r="G697" s="71"/>
      <c r="H697" s="72"/>
      <c r="I697" s="71"/>
      <c r="J697" s="72"/>
      <c r="K697" s="71"/>
      <c r="L697" s="72"/>
      <c r="M697" s="71"/>
      <c r="N697" s="72"/>
      <c r="O697" s="71"/>
      <c r="P697" s="72"/>
      <c r="Q697" s="71"/>
      <c r="R697" s="72"/>
      <c r="S697" s="71"/>
      <c r="T697" s="72"/>
      <c r="U697" s="71"/>
      <c r="V697" s="74"/>
      <c r="W697" s="72"/>
      <c r="X697" s="71"/>
      <c r="Y697" s="74"/>
      <c r="Z697" s="72"/>
      <c r="AA697" s="71"/>
      <c r="AB697" s="72"/>
      <c r="AC697" s="71"/>
      <c r="AD697" s="72"/>
      <c r="AE697" s="71"/>
      <c r="AF697" s="72"/>
      <c r="AG697" s="71"/>
      <c r="AH697" s="72"/>
      <c r="AI697" s="75"/>
      <c r="AJ697" s="76"/>
      <c r="AK697" s="77"/>
      <c r="AL697" s="78"/>
    </row>
    <row r="698" spans="1:38" ht="116.25" customHeight="1" x14ac:dyDescent="0.25">
      <c r="A698" s="79">
        <v>6</v>
      </c>
      <c r="B698" s="80" t="s">
        <v>119</v>
      </c>
      <c r="C698" s="677"/>
      <c r="D698" s="680"/>
      <c r="E698" s="81">
        <v>15</v>
      </c>
      <c r="F698" s="82">
        <v>302556.90999999997</v>
      </c>
      <c r="G698" s="83">
        <v>2</v>
      </c>
      <c r="H698" s="84">
        <v>105000</v>
      </c>
      <c r="I698" s="246">
        <v>8</v>
      </c>
      <c r="J698" s="86">
        <v>183550.66</v>
      </c>
      <c r="K698" s="246">
        <v>2</v>
      </c>
      <c r="L698" s="86">
        <v>105000</v>
      </c>
      <c r="M698" s="87">
        <f>SUM(I698,K698)</f>
        <v>10</v>
      </c>
      <c r="N698" s="88">
        <f>SUM(J698,L698)</f>
        <v>288550.66000000003</v>
      </c>
      <c r="O698" s="89">
        <v>0</v>
      </c>
      <c r="P698" s="90">
        <v>0</v>
      </c>
      <c r="Q698" s="89">
        <v>0</v>
      </c>
      <c r="R698" s="90">
        <v>0</v>
      </c>
      <c r="S698" s="91">
        <f>SUM(O698,Q698)</f>
        <v>0</v>
      </c>
      <c r="T698" s="92">
        <f>SUM(P698,R698)</f>
        <v>0</v>
      </c>
      <c r="U698" s="93">
        <v>0</v>
      </c>
      <c r="V698" s="94">
        <v>0</v>
      </c>
      <c r="W698" s="95">
        <v>0</v>
      </c>
      <c r="X698" s="96">
        <v>0</v>
      </c>
      <c r="Y698" s="94">
        <v>0</v>
      </c>
      <c r="Z698" s="95">
        <v>0</v>
      </c>
      <c r="AA698" s="97">
        <f>SUM(U698,X698)</f>
        <v>0</v>
      </c>
      <c r="AB698" s="98">
        <f>SUM(W698,Z698)</f>
        <v>0</v>
      </c>
      <c r="AC698" s="99">
        <v>8</v>
      </c>
      <c r="AD698" s="100">
        <v>161066.87</v>
      </c>
      <c r="AE698" s="99">
        <v>2</v>
      </c>
      <c r="AF698" s="100">
        <v>86551.38</v>
      </c>
      <c r="AG698" s="101">
        <f>SUM(AC698,AE698)</f>
        <v>10</v>
      </c>
      <c r="AH698" s="102">
        <f>SUM(AD698,AF698,AB698)</f>
        <v>247618.25</v>
      </c>
      <c r="AI698" s="103">
        <f>IFERROR(AD698/(C693-AH700),0)</f>
        <v>0.1102806485134815</v>
      </c>
      <c r="AJ698" s="104">
        <f>IFERROR(AF698/(C693-AH700),0)</f>
        <v>5.9260742548338914E-2</v>
      </c>
      <c r="AK698" s="77"/>
      <c r="AL698" s="105">
        <f>IFERROR(AH698/C693,0)</f>
        <v>0.155394059169458</v>
      </c>
    </row>
    <row r="699" spans="1:38" ht="65.25" customHeight="1" x14ac:dyDescent="0.25">
      <c r="A699" s="79">
        <v>7</v>
      </c>
      <c r="B699" s="80" t="s">
        <v>193</v>
      </c>
      <c r="C699" s="677"/>
      <c r="D699" s="680"/>
      <c r="E699" s="112"/>
      <c r="F699" s="113"/>
      <c r="G699" s="114"/>
      <c r="H699" s="72"/>
      <c r="I699" s="114"/>
      <c r="J699" s="72"/>
      <c r="K699" s="114"/>
      <c r="L699" s="72"/>
      <c r="M699" s="73"/>
      <c r="N699" s="72"/>
      <c r="O699" s="114"/>
      <c r="P699" s="72"/>
      <c r="Q699" s="114"/>
      <c r="R699" s="72"/>
      <c r="S699" s="73"/>
      <c r="T699" s="115"/>
      <c r="U699" s="114"/>
      <c r="V699" s="74"/>
      <c r="W699" s="72"/>
      <c r="X699" s="73"/>
      <c r="Y699" s="74"/>
      <c r="Z699" s="72"/>
      <c r="AA699" s="73"/>
      <c r="AB699" s="115"/>
      <c r="AC699" s="114"/>
      <c r="AD699" s="72"/>
      <c r="AE699" s="114"/>
      <c r="AF699" s="72"/>
      <c r="AG699" s="71"/>
      <c r="AH699" s="72"/>
      <c r="AI699" s="75"/>
      <c r="AJ699" s="76"/>
      <c r="AK699" s="77"/>
      <c r="AL699" s="78"/>
    </row>
    <row r="700" spans="1:38" ht="59.25" customHeight="1" x14ac:dyDescent="0.25">
      <c r="A700" s="79">
        <v>8</v>
      </c>
      <c r="B700" s="80" t="s">
        <v>265</v>
      </c>
      <c r="C700" s="677"/>
      <c r="D700" s="680"/>
      <c r="E700" s="118"/>
      <c r="F700" s="119"/>
      <c r="G700" s="120">
        <v>18</v>
      </c>
      <c r="H700" s="121">
        <v>225712</v>
      </c>
      <c r="I700" s="114"/>
      <c r="J700" s="72"/>
      <c r="K700" s="246">
        <v>18</v>
      </c>
      <c r="L700" s="86">
        <v>225712</v>
      </c>
      <c r="M700" s="122">
        <f>SUM(I700,K700)</f>
        <v>18</v>
      </c>
      <c r="N700" s="123">
        <f>SUM(J700,L700)</f>
        <v>225712</v>
      </c>
      <c r="O700" s="124"/>
      <c r="P700" s="125"/>
      <c r="Q700" s="336">
        <v>0</v>
      </c>
      <c r="R700" s="259">
        <v>0</v>
      </c>
      <c r="S700" s="128">
        <f>SUM(O700,Q700)</f>
        <v>0</v>
      </c>
      <c r="T700" s="129">
        <f>SUM(P700,R700)</f>
        <v>0</v>
      </c>
      <c r="U700" s="114"/>
      <c r="V700" s="74"/>
      <c r="W700" s="72"/>
      <c r="X700" s="96">
        <v>0</v>
      </c>
      <c r="Y700" s="94">
        <v>0</v>
      </c>
      <c r="Z700" s="95">
        <v>0</v>
      </c>
      <c r="AA700" s="130">
        <f>SUM(U700,X700)</f>
        <v>0</v>
      </c>
      <c r="AB700" s="131">
        <f>SUM(W700,Z700)</f>
        <v>0</v>
      </c>
      <c r="AC700" s="114"/>
      <c r="AD700" s="72"/>
      <c r="AE700" s="99">
        <v>15</v>
      </c>
      <c r="AF700" s="100">
        <v>132967.96999999997</v>
      </c>
      <c r="AG700" s="407">
        <f>SUM(AC700,AE700)</f>
        <v>15</v>
      </c>
      <c r="AH700" s="407">
        <f>SUM(AD700,AF700,AB700)</f>
        <v>132967.96999999997</v>
      </c>
      <c r="AI700" s="132"/>
      <c r="AJ700" s="133"/>
      <c r="AK700" s="134">
        <f>IFERROR(AH700/C693,0)</f>
        <v>8.3444708125603478E-2</v>
      </c>
      <c r="AL700" s="105">
        <f>IFERROR(AH700/C693,0)</f>
        <v>8.3444708125603478E-2</v>
      </c>
    </row>
    <row r="701" spans="1:38" ht="60" customHeight="1" x14ac:dyDescent="0.25">
      <c r="A701" s="79">
        <v>9</v>
      </c>
      <c r="B701" s="80" t="s">
        <v>120</v>
      </c>
      <c r="C701" s="677"/>
      <c r="D701" s="680"/>
      <c r="E701" s="81"/>
      <c r="F701" s="82"/>
      <c r="G701" s="83"/>
      <c r="H701" s="84"/>
      <c r="I701" s="246"/>
      <c r="J701" s="86"/>
      <c r="K701" s="246"/>
      <c r="L701" s="86"/>
      <c r="M701" s="87"/>
      <c r="N701" s="88"/>
      <c r="O701" s="89"/>
      <c r="P701" s="90"/>
      <c r="Q701" s="89"/>
      <c r="R701" s="90"/>
      <c r="S701" s="91"/>
      <c r="T701" s="92"/>
      <c r="U701" s="93"/>
      <c r="V701" s="94"/>
      <c r="W701" s="95"/>
      <c r="X701" s="96"/>
      <c r="Y701" s="94"/>
      <c r="Z701" s="95"/>
      <c r="AA701" s="97"/>
      <c r="AB701" s="98"/>
      <c r="AC701" s="99"/>
      <c r="AD701" s="100"/>
      <c r="AE701" s="99"/>
      <c r="AF701" s="100"/>
      <c r="AG701" s="101"/>
      <c r="AH701" s="102"/>
      <c r="AI701" s="103"/>
      <c r="AJ701" s="104"/>
      <c r="AK701" s="77"/>
      <c r="AL701" s="105"/>
    </row>
    <row r="702" spans="1:38" ht="73.5" customHeight="1" x14ac:dyDescent="0.25">
      <c r="A702" s="79">
        <v>10</v>
      </c>
      <c r="B702" s="80" t="s">
        <v>121</v>
      </c>
      <c r="C702" s="677"/>
      <c r="D702" s="680"/>
      <c r="E702" s="81">
        <v>16</v>
      </c>
      <c r="F702" s="82">
        <v>408636.22000000003</v>
      </c>
      <c r="G702" s="83">
        <v>3</v>
      </c>
      <c r="H702" s="84">
        <v>229380</v>
      </c>
      <c r="I702" s="246">
        <v>8</v>
      </c>
      <c r="J702" s="86">
        <v>144637.69</v>
      </c>
      <c r="K702" s="246">
        <v>3</v>
      </c>
      <c r="L702" s="86">
        <v>229380</v>
      </c>
      <c r="M702" s="87">
        <f t="shared" ref="M702:N705" si="143">SUM(I702,K702)</f>
        <v>11</v>
      </c>
      <c r="N702" s="88">
        <f t="shared" si="143"/>
        <v>374017.69</v>
      </c>
      <c r="O702" s="89">
        <v>0</v>
      </c>
      <c r="P702" s="90">
        <v>0</v>
      </c>
      <c r="Q702" s="89">
        <v>0</v>
      </c>
      <c r="R702" s="90">
        <v>0</v>
      </c>
      <c r="S702" s="91">
        <f t="shared" ref="S702:T705" si="144">SUM(O702,Q702)</f>
        <v>0</v>
      </c>
      <c r="T702" s="92">
        <f t="shared" si="144"/>
        <v>0</v>
      </c>
      <c r="U702" s="93">
        <v>0</v>
      </c>
      <c r="V702" s="94">
        <v>0</v>
      </c>
      <c r="W702" s="95">
        <v>0</v>
      </c>
      <c r="X702" s="96">
        <v>0</v>
      </c>
      <c r="Y702" s="94">
        <v>0</v>
      </c>
      <c r="Z702" s="95">
        <v>0</v>
      </c>
      <c r="AA702" s="97">
        <f>SUM(U702,X702)</f>
        <v>0</v>
      </c>
      <c r="AB702" s="98">
        <f>SUM(W702,Z702)</f>
        <v>0</v>
      </c>
      <c r="AC702" s="337">
        <v>8</v>
      </c>
      <c r="AD702" s="338">
        <v>120539.57</v>
      </c>
      <c r="AE702" s="337">
        <v>3</v>
      </c>
      <c r="AF702" s="338">
        <v>217149.77</v>
      </c>
      <c r="AG702" s="101">
        <f>SUM(AC702,AE702)</f>
        <v>11</v>
      </c>
      <c r="AH702" s="102">
        <f>SUM(AD702,AF702,AB702)</f>
        <v>337689.33999999997</v>
      </c>
      <c r="AI702" s="103">
        <f>IFERROR(AD702/(C693-AH700),0)</f>
        <v>8.2532068519964405E-2</v>
      </c>
      <c r="AJ702" s="104">
        <f>IFERROR(AF702/(C693-AH700),0)</f>
        <v>0.14867997037598948</v>
      </c>
      <c r="AK702" s="77"/>
      <c r="AL702" s="105">
        <f>IFERROR(AH702/C693,0)</f>
        <v>0.21191861779515531</v>
      </c>
    </row>
    <row r="703" spans="1:38" ht="120" customHeight="1" x14ac:dyDescent="0.25">
      <c r="A703" s="79">
        <v>11</v>
      </c>
      <c r="B703" s="80" t="s">
        <v>122</v>
      </c>
      <c r="C703" s="677"/>
      <c r="D703" s="680"/>
      <c r="E703" s="81">
        <v>13</v>
      </c>
      <c r="F703" s="82">
        <v>332862.26</v>
      </c>
      <c r="G703" s="83">
        <v>1</v>
      </c>
      <c r="H703" s="84">
        <v>100000</v>
      </c>
      <c r="I703" s="246">
        <v>6</v>
      </c>
      <c r="J703" s="86">
        <v>98731.760000000009</v>
      </c>
      <c r="K703" s="246">
        <v>1</v>
      </c>
      <c r="L703" s="86">
        <v>100000</v>
      </c>
      <c r="M703" s="87">
        <f t="shared" si="143"/>
        <v>7</v>
      </c>
      <c r="N703" s="88">
        <f t="shared" si="143"/>
        <v>198731.76</v>
      </c>
      <c r="O703" s="89">
        <v>0</v>
      </c>
      <c r="P703" s="90">
        <v>0</v>
      </c>
      <c r="Q703" s="89">
        <v>0</v>
      </c>
      <c r="R703" s="90">
        <v>0</v>
      </c>
      <c r="S703" s="91">
        <f t="shared" si="144"/>
        <v>0</v>
      </c>
      <c r="T703" s="92">
        <f t="shared" si="144"/>
        <v>0</v>
      </c>
      <c r="U703" s="93">
        <v>0</v>
      </c>
      <c r="V703" s="94">
        <v>0</v>
      </c>
      <c r="W703" s="95">
        <v>0</v>
      </c>
      <c r="X703" s="96">
        <v>0</v>
      </c>
      <c r="Y703" s="94">
        <v>0</v>
      </c>
      <c r="Z703" s="95">
        <v>0</v>
      </c>
      <c r="AA703" s="97">
        <f>SUM(U703,X703)</f>
        <v>0</v>
      </c>
      <c r="AB703" s="98">
        <f>SUM(W703,Z703)</f>
        <v>0</v>
      </c>
      <c r="AC703" s="99">
        <v>6</v>
      </c>
      <c r="AD703" s="100">
        <v>82494.98</v>
      </c>
      <c r="AE703" s="99">
        <v>0</v>
      </c>
      <c r="AF703" s="100">
        <v>0</v>
      </c>
      <c r="AG703" s="101">
        <f>SUM(AC703,AE703)</f>
        <v>6</v>
      </c>
      <c r="AH703" s="102">
        <f>SUM(AD703,AF703,AB703)</f>
        <v>82494.98</v>
      </c>
      <c r="AI703" s="103">
        <f>IFERROR(AD703/(C693-AH700),0)</f>
        <v>5.6483371741852841E-2</v>
      </c>
      <c r="AJ703" s="104">
        <f>IFERROR(AF703/(C693-AH700),0)</f>
        <v>0</v>
      </c>
      <c r="AK703" s="77"/>
      <c r="AL703" s="105">
        <f>IFERROR(AH703/C693,0)</f>
        <v>5.1770133272903973E-2</v>
      </c>
    </row>
    <row r="704" spans="1:38" ht="63.75" customHeight="1" x14ac:dyDescent="0.25">
      <c r="A704" s="79">
        <v>12</v>
      </c>
      <c r="B704" s="80" t="s">
        <v>123</v>
      </c>
      <c r="C704" s="677"/>
      <c r="D704" s="680"/>
      <c r="E704" s="81">
        <v>8</v>
      </c>
      <c r="F704" s="82">
        <v>171945.72999999998</v>
      </c>
      <c r="G704" s="83">
        <v>0</v>
      </c>
      <c r="H704" s="84">
        <v>0</v>
      </c>
      <c r="I704" s="246">
        <v>2</v>
      </c>
      <c r="J704" s="86">
        <v>60919.9</v>
      </c>
      <c r="K704" s="246">
        <v>0</v>
      </c>
      <c r="L704" s="86">
        <v>0</v>
      </c>
      <c r="M704" s="87">
        <f t="shared" si="143"/>
        <v>2</v>
      </c>
      <c r="N704" s="88">
        <f t="shared" si="143"/>
        <v>60919.9</v>
      </c>
      <c r="O704" s="89">
        <v>0</v>
      </c>
      <c r="P704" s="90">
        <v>0</v>
      </c>
      <c r="Q704" s="89">
        <v>0</v>
      </c>
      <c r="R704" s="90">
        <v>0</v>
      </c>
      <c r="S704" s="91">
        <f t="shared" si="144"/>
        <v>0</v>
      </c>
      <c r="T704" s="92">
        <f t="shared" si="144"/>
        <v>0</v>
      </c>
      <c r="U704" s="93">
        <v>0</v>
      </c>
      <c r="V704" s="94">
        <v>0</v>
      </c>
      <c r="W704" s="95">
        <v>0</v>
      </c>
      <c r="X704" s="96">
        <v>0</v>
      </c>
      <c r="Y704" s="94">
        <v>0</v>
      </c>
      <c r="Z704" s="95">
        <v>0</v>
      </c>
      <c r="AA704" s="97">
        <f>SUM(U704,X704)</f>
        <v>0</v>
      </c>
      <c r="AB704" s="98">
        <f>SUM(W704,Z704)</f>
        <v>0</v>
      </c>
      <c r="AC704" s="99">
        <v>2</v>
      </c>
      <c r="AD704" s="100">
        <v>42204.54</v>
      </c>
      <c r="AE704" s="99">
        <v>0</v>
      </c>
      <c r="AF704" s="100">
        <v>0</v>
      </c>
      <c r="AG704" s="101">
        <f>SUM(AC704,AE704)</f>
        <v>2</v>
      </c>
      <c r="AH704" s="102">
        <f>SUM(AD704,AF704,AB704)</f>
        <v>42204.54</v>
      </c>
      <c r="AI704" s="103">
        <f>IFERROR(AD704/(C693-AH700),0)</f>
        <v>2.8896967088347658E-2</v>
      </c>
      <c r="AJ704" s="104">
        <f>IFERROR(AF704/(C693-AH700),0)</f>
        <v>0</v>
      </c>
      <c r="AK704" s="77"/>
      <c r="AL704" s="105">
        <f>IFERROR(AH704/C693,0)</f>
        <v>2.6485668103945318E-2</v>
      </c>
    </row>
    <row r="705" spans="1:38" ht="62.25" customHeight="1" thickBot="1" x14ac:dyDescent="0.3">
      <c r="A705" s="138">
        <v>13</v>
      </c>
      <c r="B705" s="139" t="s">
        <v>124</v>
      </c>
      <c r="C705" s="678"/>
      <c r="D705" s="681"/>
      <c r="E705" s="140">
        <v>22</v>
      </c>
      <c r="F705" s="141">
        <v>489093.75</v>
      </c>
      <c r="G705" s="142">
        <v>3</v>
      </c>
      <c r="H705" s="143">
        <v>188524</v>
      </c>
      <c r="I705" s="353">
        <v>7</v>
      </c>
      <c r="J705" s="145">
        <v>158750.74</v>
      </c>
      <c r="K705" s="353">
        <v>3</v>
      </c>
      <c r="L705" s="145">
        <v>188524</v>
      </c>
      <c r="M705" s="146">
        <f t="shared" si="143"/>
        <v>10</v>
      </c>
      <c r="N705" s="147">
        <f t="shared" si="143"/>
        <v>347274.74</v>
      </c>
      <c r="O705" s="148">
        <v>0</v>
      </c>
      <c r="P705" s="149">
        <v>0</v>
      </c>
      <c r="Q705" s="148">
        <v>0</v>
      </c>
      <c r="R705" s="149">
        <v>0</v>
      </c>
      <c r="S705" s="150">
        <f t="shared" si="144"/>
        <v>0</v>
      </c>
      <c r="T705" s="151">
        <f t="shared" si="144"/>
        <v>0</v>
      </c>
      <c r="U705" s="152">
        <v>0</v>
      </c>
      <c r="V705" s="153">
        <v>0</v>
      </c>
      <c r="W705" s="154">
        <v>0</v>
      </c>
      <c r="X705" s="155">
        <v>0</v>
      </c>
      <c r="Y705" s="153">
        <v>0</v>
      </c>
      <c r="Z705" s="154">
        <v>0</v>
      </c>
      <c r="AA705" s="156">
        <f>SUM(U705,X705)</f>
        <v>0</v>
      </c>
      <c r="AB705" s="157">
        <f>SUM(W705,Z705)</f>
        <v>0</v>
      </c>
      <c r="AC705" s="158">
        <v>7</v>
      </c>
      <c r="AD705" s="159">
        <v>154147.19</v>
      </c>
      <c r="AE705" s="158">
        <v>3</v>
      </c>
      <c r="AF705" s="159">
        <v>104558.29</v>
      </c>
      <c r="AG705" s="160">
        <f>SUM(AC705,AE705)</f>
        <v>10</v>
      </c>
      <c r="AH705" s="161">
        <f>SUM(AD705,AF705,AB705)</f>
        <v>258705.47999999998</v>
      </c>
      <c r="AI705" s="162">
        <f>IFERROR(AD705/(C693-AH700),0)</f>
        <v>0.10554282255395446</v>
      </c>
      <c r="AJ705" s="163">
        <f>IFERROR(AF705/(C693-AH700),0)</f>
        <v>7.1589868410931845E-2</v>
      </c>
      <c r="AK705" s="164"/>
      <c r="AL705" s="165">
        <f>IFERROR(AH705/C693,0)</f>
        <v>0.16235190526781865</v>
      </c>
    </row>
    <row r="706" spans="1:38" ht="29.25" customHeight="1" thickBot="1" x14ac:dyDescent="0.3">
      <c r="A706" s="682" t="s">
        <v>266</v>
      </c>
      <c r="B706" s="683"/>
      <c r="C706" s="166">
        <f>C693</f>
        <v>1593485.95</v>
      </c>
      <c r="D706" s="166">
        <f>D693</f>
        <v>441230.90999999992</v>
      </c>
      <c r="E706" s="167">
        <f t="shared" ref="E706:L706" si="145">SUM(E693:E705)</f>
        <v>75</v>
      </c>
      <c r="F706" s="168">
        <f t="shared" si="145"/>
        <v>1744654.06</v>
      </c>
      <c r="G706" s="167">
        <f t="shared" si="145"/>
        <v>28</v>
      </c>
      <c r="H706" s="168">
        <f t="shared" si="145"/>
        <v>908616</v>
      </c>
      <c r="I706" s="169">
        <f t="shared" si="145"/>
        <v>32</v>
      </c>
      <c r="J706" s="170">
        <f t="shared" si="145"/>
        <v>684869.95</v>
      </c>
      <c r="K706" s="169">
        <f t="shared" si="145"/>
        <v>28</v>
      </c>
      <c r="L706" s="170">
        <f t="shared" si="145"/>
        <v>908616</v>
      </c>
      <c r="M706" s="169">
        <f>SUM(M693:M705)</f>
        <v>60</v>
      </c>
      <c r="N706" s="170">
        <f>SUM(N693:N705)</f>
        <v>1593485.95</v>
      </c>
      <c r="O706" s="171">
        <f>SUM(O693:O705)</f>
        <v>0</v>
      </c>
      <c r="P706" s="168">
        <f>SUM(P693:P705)</f>
        <v>0</v>
      </c>
      <c r="Q706" s="172">
        <f t="shared" ref="Q706:AJ706" si="146">SUM(Q693:Q705)</f>
        <v>0</v>
      </c>
      <c r="R706" s="168">
        <f t="shared" si="146"/>
        <v>0</v>
      </c>
      <c r="S706" s="173">
        <f t="shared" si="146"/>
        <v>0</v>
      </c>
      <c r="T706" s="168">
        <f t="shared" si="146"/>
        <v>0</v>
      </c>
      <c r="U706" s="172">
        <f t="shared" si="146"/>
        <v>0</v>
      </c>
      <c r="V706" s="168">
        <f t="shared" si="146"/>
        <v>0</v>
      </c>
      <c r="W706" s="168">
        <f t="shared" si="146"/>
        <v>0</v>
      </c>
      <c r="X706" s="173">
        <f t="shared" si="146"/>
        <v>0</v>
      </c>
      <c r="Y706" s="168">
        <f t="shared" si="146"/>
        <v>0</v>
      </c>
      <c r="Z706" s="168">
        <f t="shared" si="146"/>
        <v>0</v>
      </c>
      <c r="AA706" s="173">
        <f t="shared" si="146"/>
        <v>0</v>
      </c>
      <c r="AB706" s="168">
        <f t="shared" si="146"/>
        <v>0</v>
      </c>
      <c r="AC706" s="172">
        <f t="shared" si="146"/>
        <v>32</v>
      </c>
      <c r="AD706" s="168">
        <f t="shared" si="146"/>
        <v>598729.99</v>
      </c>
      <c r="AE706" s="172">
        <f t="shared" si="146"/>
        <v>24</v>
      </c>
      <c r="AF706" s="168">
        <f>SUM(AF693:AF705)</f>
        <v>553525.05000000005</v>
      </c>
      <c r="AG706" s="173">
        <f t="shared" si="146"/>
        <v>56</v>
      </c>
      <c r="AH706" s="168">
        <f t="shared" si="146"/>
        <v>1152255.04</v>
      </c>
      <c r="AI706" s="174">
        <f t="shared" si="146"/>
        <v>0.40994359412131309</v>
      </c>
      <c r="AJ706" s="174">
        <f t="shared" si="146"/>
        <v>0.287950635157535</v>
      </c>
      <c r="AK706" s="175">
        <f>AK700</f>
        <v>8.3444708125603478E-2</v>
      </c>
      <c r="AL706" s="176">
        <f>AH706/C693</f>
        <v>0.72310335713973506</v>
      </c>
    </row>
    <row r="707" spans="1:38" ht="21.75" thickBot="1" x14ac:dyDescent="0.4">
      <c r="AF707" s="177" t="s">
        <v>267</v>
      </c>
      <c r="AG707" s="178">
        <v>4.1475999999999997</v>
      </c>
      <c r="AH707" s="179">
        <f>AH706/AG707</f>
        <v>277812.47950622049</v>
      </c>
    </row>
    <row r="708" spans="1:38" ht="15.75" thickTop="1" x14ac:dyDescent="0.25">
      <c r="A708" s="604" t="s">
        <v>268</v>
      </c>
      <c r="B708" s="684"/>
      <c r="C708" s="684"/>
      <c r="D708" s="684"/>
      <c r="E708" s="684"/>
      <c r="F708" s="684"/>
      <c r="G708" s="684"/>
      <c r="H708" s="684"/>
      <c r="I708" s="684"/>
      <c r="J708" s="684"/>
      <c r="K708" s="685"/>
      <c r="L708" s="684"/>
      <c r="M708" s="684"/>
      <c r="N708" s="684"/>
      <c r="O708" s="684"/>
      <c r="P708" s="684"/>
      <c r="Q708" s="686"/>
    </row>
    <row r="709" spans="1:38" ht="18.75" x14ac:dyDescent="0.3">
      <c r="A709" s="687"/>
      <c r="B709" s="688"/>
      <c r="C709" s="688"/>
      <c r="D709" s="688"/>
      <c r="E709" s="688"/>
      <c r="F709" s="688"/>
      <c r="G709" s="688"/>
      <c r="H709" s="688"/>
      <c r="I709" s="688"/>
      <c r="J709" s="688"/>
      <c r="K709" s="689"/>
      <c r="L709" s="688"/>
      <c r="M709" s="688"/>
      <c r="N709" s="688"/>
      <c r="O709" s="688"/>
      <c r="P709" s="688"/>
      <c r="Q709" s="690"/>
      <c r="AF709" s="180"/>
    </row>
    <row r="710" spans="1:38" ht="15.75" x14ac:dyDescent="0.25">
      <c r="A710" s="687"/>
      <c r="B710" s="688"/>
      <c r="C710" s="688"/>
      <c r="D710" s="688"/>
      <c r="E710" s="688"/>
      <c r="F710" s="688"/>
      <c r="G710" s="688"/>
      <c r="H710" s="688"/>
      <c r="I710" s="688"/>
      <c r="J710" s="688"/>
      <c r="K710" s="689"/>
      <c r="L710" s="688"/>
      <c r="M710" s="688"/>
      <c r="N710" s="688"/>
      <c r="O710" s="688"/>
      <c r="P710" s="688"/>
      <c r="Q710" s="690"/>
      <c r="AE710" s="181" t="s">
        <v>269</v>
      </c>
      <c r="AF710" s="182"/>
    </row>
    <row r="711" spans="1:38" ht="15.75" x14ac:dyDescent="0.25">
      <c r="A711" s="687"/>
      <c r="B711" s="688"/>
      <c r="C711" s="688"/>
      <c r="D711" s="688"/>
      <c r="E711" s="688"/>
      <c r="F711" s="688"/>
      <c r="G711" s="688"/>
      <c r="H711" s="688"/>
      <c r="I711" s="688"/>
      <c r="J711" s="688"/>
      <c r="K711" s="689"/>
      <c r="L711" s="688"/>
      <c r="M711" s="688"/>
      <c r="N711" s="688"/>
      <c r="O711" s="688"/>
      <c r="P711" s="688"/>
      <c r="Q711" s="690"/>
      <c r="AE711" s="181" t="s">
        <v>270</v>
      </c>
      <c r="AF711" s="183">
        <f>(AF706-AF700)+(Z706-Z700)</f>
        <v>420557.08000000007</v>
      </c>
    </row>
    <row r="712" spans="1:38" ht="15.75" x14ac:dyDescent="0.25">
      <c r="A712" s="687"/>
      <c r="B712" s="688"/>
      <c r="C712" s="688"/>
      <c r="D712" s="688"/>
      <c r="E712" s="688"/>
      <c r="F712" s="688"/>
      <c r="G712" s="688"/>
      <c r="H712" s="688"/>
      <c r="I712" s="688"/>
      <c r="J712" s="688"/>
      <c r="K712" s="689"/>
      <c r="L712" s="688"/>
      <c r="M712" s="688"/>
      <c r="N712" s="688"/>
      <c r="O712" s="688"/>
      <c r="P712" s="688"/>
      <c r="Q712" s="690"/>
      <c r="AE712" s="181" t="s">
        <v>271</v>
      </c>
      <c r="AF712" s="183">
        <f>AD706+W706</f>
        <v>598729.99</v>
      </c>
    </row>
    <row r="713" spans="1:38" ht="15.75" x14ac:dyDescent="0.25">
      <c r="A713" s="687"/>
      <c r="B713" s="688"/>
      <c r="C713" s="688"/>
      <c r="D713" s="688"/>
      <c r="E713" s="688"/>
      <c r="F713" s="688"/>
      <c r="G713" s="688"/>
      <c r="H713" s="688"/>
      <c r="I713" s="688"/>
      <c r="J713" s="688"/>
      <c r="K713" s="689"/>
      <c r="L713" s="688"/>
      <c r="M713" s="688"/>
      <c r="N713" s="688"/>
      <c r="O713" s="688"/>
      <c r="P713" s="688"/>
      <c r="Q713" s="690"/>
      <c r="AE713" s="181" t="s">
        <v>272</v>
      </c>
      <c r="AF713" s="183">
        <f>AF700+Z700</f>
        <v>132967.96999999997</v>
      </c>
    </row>
    <row r="714" spans="1:38" ht="15.75" x14ac:dyDescent="0.25">
      <c r="A714" s="687"/>
      <c r="B714" s="688"/>
      <c r="C714" s="688"/>
      <c r="D714" s="688"/>
      <c r="E714" s="688"/>
      <c r="F714" s="688"/>
      <c r="G714" s="688"/>
      <c r="H714" s="688"/>
      <c r="I714" s="688"/>
      <c r="J714" s="688"/>
      <c r="K714" s="689"/>
      <c r="L714" s="688"/>
      <c r="M714" s="688"/>
      <c r="N714" s="688"/>
      <c r="O714" s="688"/>
      <c r="P714" s="688"/>
      <c r="Q714" s="690"/>
      <c r="AE714" s="181" t="s">
        <v>2</v>
      </c>
      <c r="AF714" s="184">
        <f>SUM(AF711:AF713)</f>
        <v>1152255.04</v>
      </c>
    </row>
    <row r="715" spans="1:38" x14ac:dyDescent="0.25">
      <c r="A715" s="687"/>
      <c r="B715" s="688"/>
      <c r="C715" s="688"/>
      <c r="D715" s="688"/>
      <c r="E715" s="688"/>
      <c r="F715" s="688"/>
      <c r="G715" s="688"/>
      <c r="H715" s="688"/>
      <c r="I715" s="688"/>
      <c r="J715" s="688"/>
      <c r="K715" s="689"/>
      <c r="L715" s="688"/>
      <c r="M715" s="688"/>
      <c r="N715" s="688"/>
      <c r="O715" s="688"/>
      <c r="P715" s="688"/>
      <c r="Q715" s="690"/>
    </row>
    <row r="716" spans="1:38" ht="15.75" thickBot="1" x14ac:dyDescent="0.3">
      <c r="A716" s="691"/>
      <c r="B716" s="692"/>
      <c r="C716" s="692"/>
      <c r="D716" s="692"/>
      <c r="E716" s="692"/>
      <c r="F716" s="692"/>
      <c r="G716" s="692"/>
      <c r="H716" s="692"/>
      <c r="I716" s="692"/>
      <c r="J716" s="692"/>
      <c r="K716" s="693"/>
      <c r="L716" s="692"/>
      <c r="M716" s="692"/>
      <c r="N716" s="692"/>
      <c r="O716" s="692"/>
      <c r="P716" s="692"/>
      <c r="Q716" s="694"/>
    </row>
    <row r="717" spans="1:38" ht="15.75" thickTop="1" x14ac:dyDescent="0.25"/>
    <row r="719" spans="1:38" ht="15.75" thickBot="1" x14ac:dyDescent="0.3"/>
    <row r="720" spans="1:38" ht="27" thickBot="1" x14ac:dyDescent="0.3">
      <c r="A720" s="695" t="s">
        <v>330</v>
      </c>
      <c r="B720" s="696"/>
      <c r="C720" s="696"/>
      <c r="D720" s="696"/>
      <c r="E720" s="696"/>
      <c r="F720" s="696"/>
      <c r="G720" s="696"/>
      <c r="H720" s="696"/>
      <c r="I720" s="696"/>
      <c r="J720" s="696"/>
      <c r="K720" s="697"/>
      <c r="L720" s="696"/>
      <c r="M720" s="696"/>
      <c r="N720" s="696"/>
      <c r="O720" s="696"/>
      <c r="P720" s="696"/>
      <c r="Q720" s="696"/>
      <c r="R720" s="696"/>
      <c r="S720" s="696"/>
      <c r="T720" s="696"/>
      <c r="U720" s="696"/>
      <c r="V720" s="696"/>
      <c r="W720" s="696"/>
      <c r="X720" s="696"/>
      <c r="Y720" s="696"/>
      <c r="Z720" s="696"/>
      <c r="AA720" s="696"/>
      <c r="AB720" s="696"/>
      <c r="AC720" s="696"/>
      <c r="AD720" s="696"/>
      <c r="AE720" s="696"/>
      <c r="AF720" s="696"/>
      <c r="AG720" s="696"/>
      <c r="AH720" s="696"/>
      <c r="AI720" s="696"/>
      <c r="AJ720" s="696"/>
      <c r="AK720" s="698"/>
      <c r="AL720" s="185"/>
    </row>
    <row r="721" spans="1:38" ht="21" customHeight="1" x14ac:dyDescent="0.25">
      <c r="A721" s="699" t="s">
        <v>273</v>
      </c>
      <c r="B721" s="700"/>
      <c r="C721" s="706" t="s">
        <v>197</v>
      </c>
      <c r="D721" s="707"/>
      <c r="E721" s="710" t="s">
        <v>274</v>
      </c>
      <c r="F721" s="711"/>
      <c r="G721" s="711"/>
      <c r="H721" s="711"/>
      <c r="I721" s="711"/>
      <c r="J721" s="711"/>
      <c r="K721" s="712"/>
      <c r="L721" s="711"/>
      <c r="M721" s="711"/>
      <c r="N721" s="711"/>
      <c r="O721" s="613" t="s">
        <v>199</v>
      </c>
      <c r="P721" s="614"/>
      <c r="Q721" s="614"/>
      <c r="R721" s="614"/>
      <c r="S721" s="614"/>
      <c r="T721" s="614"/>
      <c r="U721" s="614"/>
      <c r="V721" s="614"/>
      <c r="W721" s="614"/>
      <c r="X721" s="614"/>
      <c r="Y721" s="614"/>
      <c r="Z721" s="614"/>
      <c r="AA721" s="614"/>
      <c r="AB721" s="614"/>
      <c r="AC721" s="614"/>
      <c r="AD721" s="614"/>
      <c r="AE721" s="614"/>
      <c r="AF721" s="614"/>
      <c r="AG721" s="614"/>
      <c r="AH721" s="614"/>
      <c r="AI721" s="614"/>
      <c r="AJ721" s="614"/>
      <c r="AK721" s="615"/>
      <c r="AL721" s="186"/>
    </row>
    <row r="722" spans="1:38" ht="36" customHeight="1" thickBot="1" x14ac:dyDescent="0.3">
      <c r="A722" s="701"/>
      <c r="B722" s="702"/>
      <c r="C722" s="708"/>
      <c r="D722" s="709"/>
      <c r="E722" s="713"/>
      <c r="F722" s="714"/>
      <c r="G722" s="714"/>
      <c r="H722" s="714"/>
      <c r="I722" s="714"/>
      <c r="J722" s="714"/>
      <c r="K722" s="715"/>
      <c r="L722" s="714"/>
      <c r="M722" s="714"/>
      <c r="N722" s="714"/>
      <c r="O722" s="716"/>
      <c r="P722" s="717"/>
      <c r="Q722" s="717"/>
      <c r="R722" s="717"/>
      <c r="S722" s="717"/>
      <c r="T722" s="717"/>
      <c r="U722" s="717"/>
      <c r="V722" s="717"/>
      <c r="W722" s="717"/>
      <c r="X722" s="717"/>
      <c r="Y722" s="717"/>
      <c r="Z722" s="717"/>
      <c r="AA722" s="717"/>
      <c r="AB722" s="717"/>
      <c r="AC722" s="717"/>
      <c r="AD722" s="717"/>
      <c r="AE722" s="717"/>
      <c r="AF722" s="717"/>
      <c r="AG722" s="717"/>
      <c r="AH722" s="717"/>
      <c r="AI722" s="717"/>
      <c r="AJ722" s="717"/>
      <c r="AK722" s="718"/>
      <c r="AL722" s="186"/>
    </row>
    <row r="723" spans="1:38" s="180" customFormat="1" ht="84" customHeight="1" thickBot="1" x14ac:dyDescent="0.35">
      <c r="A723" s="701"/>
      <c r="B723" s="703"/>
      <c r="C723" s="719" t="s">
        <v>200</v>
      </c>
      <c r="D723" s="721" t="s">
        <v>201</v>
      </c>
      <c r="E723" s="723" t="s">
        <v>0</v>
      </c>
      <c r="F723" s="724"/>
      <c r="G723" s="724"/>
      <c r="H723" s="725"/>
      <c r="I723" s="726" t="s">
        <v>1</v>
      </c>
      <c r="J723" s="727"/>
      <c r="K723" s="728"/>
      <c r="L723" s="729"/>
      <c r="M723" s="578" t="s">
        <v>2</v>
      </c>
      <c r="N723" s="579"/>
      <c r="O723" s="580" t="s">
        <v>202</v>
      </c>
      <c r="P723" s="581"/>
      <c r="Q723" s="581"/>
      <c r="R723" s="582"/>
      <c r="S723" s="583" t="s">
        <v>2</v>
      </c>
      <c r="T723" s="584"/>
      <c r="U723" s="585" t="s">
        <v>203</v>
      </c>
      <c r="V723" s="586"/>
      <c r="W723" s="586"/>
      <c r="X723" s="586"/>
      <c r="Y723" s="586"/>
      <c r="Z723" s="587"/>
      <c r="AA723" s="588" t="s">
        <v>2</v>
      </c>
      <c r="AB723" s="589"/>
      <c r="AC723" s="590" t="s">
        <v>5</v>
      </c>
      <c r="AD723" s="591"/>
      <c r="AE723" s="591"/>
      <c r="AF723" s="592"/>
      <c r="AG723" s="593" t="s">
        <v>2</v>
      </c>
      <c r="AH723" s="594"/>
      <c r="AI723" s="595" t="s">
        <v>204</v>
      </c>
      <c r="AJ723" s="596"/>
      <c r="AK723" s="597"/>
      <c r="AL723" s="187"/>
    </row>
    <row r="724" spans="1:38" ht="113.25" thickBot="1" x14ac:dyDescent="0.3">
      <c r="A724" s="704"/>
      <c r="B724" s="705"/>
      <c r="C724" s="720"/>
      <c r="D724" s="722"/>
      <c r="E724" s="41" t="s">
        <v>15</v>
      </c>
      <c r="F724" s="42" t="s">
        <v>205</v>
      </c>
      <c r="G724" s="41" t="s">
        <v>206</v>
      </c>
      <c r="H724" s="42" t="s">
        <v>14</v>
      </c>
      <c r="I724" s="43" t="s">
        <v>15</v>
      </c>
      <c r="J724" s="44" t="s">
        <v>207</v>
      </c>
      <c r="K724" s="43" t="s">
        <v>17</v>
      </c>
      <c r="L724" s="44" t="s">
        <v>208</v>
      </c>
      <c r="M724" s="45" t="s">
        <v>19</v>
      </c>
      <c r="N724" s="46" t="s">
        <v>20</v>
      </c>
      <c r="O724" s="47" t="s">
        <v>209</v>
      </c>
      <c r="P724" s="48" t="s">
        <v>210</v>
      </c>
      <c r="Q724" s="47" t="s">
        <v>211</v>
      </c>
      <c r="R724" s="48" t="s">
        <v>212</v>
      </c>
      <c r="S724" s="49" t="s">
        <v>213</v>
      </c>
      <c r="T724" s="50" t="s">
        <v>214</v>
      </c>
      <c r="U724" s="51" t="s">
        <v>209</v>
      </c>
      <c r="V724" s="52" t="s">
        <v>215</v>
      </c>
      <c r="W724" s="53" t="s">
        <v>216</v>
      </c>
      <c r="X724" s="54" t="s">
        <v>211</v>
      </c>
      <c r="Y724" s="52" t="s">
        <v>217</v>
      </c>
      <c r="Z724" s="53" t="s">
        <v>218</v>
      </c>
      <c r="AA724" s="55" t="s">
        <v>219</v>
      </c>
      <c r="AB724" s="56" t="s">
        <v>220</v>
      </c>
      <c r="AC724" s="57" t="s">
        <v>209</v>
      </c>
      <c r="AD724" s="58" t="s">
        <v>210</v>
      </c>
      <c r="AE724" s="57" t="s">
        <v>211</v>
      </c>
      <c r="AF724" s="58" t="s">
        <v>212</v>
      </c>
      <c r="AG724" s="59" t="s">
        <v>221</v>
      </c>
      <c r="AH724" s="60" t="s">
        <v>222</v>
      </c>
      <c r="AI724" s="61" t="s">
        <v>223</v>
      </c>
      <c r="AJ724" s="63" t="s">
        <v>224</v>
      </c>
      <c r="AK724" s="188" t="s">
        <v>275</v>
      </c>
      <c r="AL724" s="189"/>
    </row>
    <row r="725" spans="1:38" ht="15.75" thickBot="1" x14ac:dyDescent="0.3">
      <c r="A725" s="598" t="s">
        <v>227</v>
      </c>
      <c r="B725" s="599"/>
      <c r="C725" s="190" t="s">
        <v>228</v>
      </c>
      <c r="D725" s="191" t="s">
        <v>229</v>
      </c>
      <c r="E725" s="192" t="s">
        <v>230</v>
      </c>
      <c r="F725" s="193" t="s">
        <v>231</v>
      </c>
      <c r="G725" s="192" t="s">
        <v>232</v>
      </c>
      <c r="H725" s="193" t="s">
        <v>233</v>
      </c>
      <c r="I725" s="194" t="s">
        <v>234</v>
      </c>
      <c r="J725" s="193" t="s">
        <v>235</v>
      </c>
      <c r="K725" s="194" t="s">
        <v>236</v>
      </c>
      <c r="L725" s="193" t="s">
        <v>237</v>
      </c>
      <c r="M725" s="194" t="s">
        <v>238</v>
      </c>
      <c r="N725" s="193" t="s">
        <v>239</v>
      </c>
      <c r="O725" s="192" t="s">
        <v>240</v>
      </c>
      <c r="P725" s="193" t="s">
        <v>241</v>
      </c>
      <c r="Q725" s="192" t="s">
        <v>242</v>
      </c>
      <c r="R725" s="193" t="s">
        <v>243</v>
      </c>
      <c r="S725" s="194" t="s">
        <v>244</v>
      </c>
      <c r="T725" s="193" t="s">
        <v>245</v>
      </c>
      <c r="U725" s="192" t="s">
        <v>246</v>
      </c>
      <c r="V725" s="195" t="s">
        <v>247</v>
      </c>
      <c r="W725" s="196" t="s">
        <v>248</v>
      </c>
      <c r="X725" s="197" t="s">
        <v>249</v>
      </c>
      <c r="Y725" s="198" t="s">
        <v>250</v>
      </c>
      <c r="Z725" s="193" t="s">
        <v>251</v>
      </c>
      <c r="AA725" s="194" t="s">
        <v>252</v>
      </c>
      <c r="AB725" s="199" t="s">
        <v>253</v>
      </c>
      <c r="AC725" s="192" t="s">
        <v>254</v>
      </c>
      <c r="AD725" s="199" t="s">
        <v>255</v>
      </c>
      <c r="AE725" s="192" t="s">
        <v>256</v>
      </c>
      <c r="AF725" s="199" t="s">
        <v>257</v>
      </c>
      <c r="AG725" s="194" t="s">
        <v>258</v>
      </c>
      <c r="AH725" s="199" t="s">
        <v>259</v>
      </c>
      <c r="AI725" s="190" t="s">
        <v>260</v>
      </c>
      <c r="AJ725" s="199" t="s">
        <v>261</v>
      </c>
      <c r="AK725" s="200" t="s">
        <v>262</v>
      </c>
      <c r="AL725" s="201"/>
    </row>
    <row r="726" spans="1:38" ht="37.5" x14ac:dyDescent="0.25">
      <c r="A726" s="202">
        <v>1</v>
      </c>
      <c r="B726" s="203" t="s">
        <v>276</v>
      </c>
      <c r="C726" s="748">
        <f>N737</f>
        <v>1593485.95</v>
      </c>
      <c r="D726" s="749">
        <f>C726-AH737</f>
        <v>441230.90999999992</v>
      </c>
      <c r="E726" s="81">
        <v>6</v>
      </c>
      <c r="F726" s="82">
        <v>173027.02</v>
      </c>
      <c r="G726" s="83">
        <v>1</v>
      </c>
      <c r="H726" s="84">
        <v>19000</v>
      </c>
      <c r="I726" s="339">
        <v>5</v>
      </c>
      <c r="J726" s="86">
        <v>92043.82</v>
      </c>
      <c r="K726" s="339">
        <v>1</v>
      </c>
      <c r="L726" s="86">
        <v>19000</v>
      </c>
      <c r="M726" s="87">
        <f t="shared" ref="M726:N731" si="147">SUM(I726,K726)</f>
        <v>6</v>
      </c>
      <c r="N726" s="88">
        <f t="shared" si="147"/>
        <v>111043.82</v>
      </c>
      <c r="O726" s="89">
        <v>0</v>
      </c>
      <c r="P726" s="90">
        <v>0</v>
      </c>
      <c r="Q726" s="89">
        <v>0</v>
      </c>
      <c r="R726" s="90">
        <v>0</v>
      </c>
      <c r="S726" s="91">
        <f t="shared" ref="S726:T731" si="148">SUM(O726,Q726)</f>
        <v>0</v>
      </c>
      <c r="T726" s="92">
        <f t="shared" si="148"/>
        <v>0</v>
      </c>
      <c r="U726" s="93">
        <v>0</v>
      </c>
      <c r="V726" s="94">
        <v>0</v>
      </c>
      <c r="W726" s="95">
        <v>0</v>
      </c>
      <c r="X726" s="96">
        <v>0</v>
      </c>
      <c r="Y726" s="94">
        <v>0</v>
      </c>
      <c r="Z726" s="95">
        <v>0</v>
      </c>
      <c r="AA726" s="97">
        <f t="shared" ref="AA726:AA731" si="149">SUM(U726,X726)</f>
        <v>0</v>
      </c>
      <c r="AB726" s="98">
        <f t="shared" ref="AB726:AB731" si="150">SUM(W726,Z726)</f>
        <v>0</v>
      </c>
      <c r="AC726" s="99">
        <v>5</v>
      </c>
      <c r="AD726" s="100">
        <v>63451.74</v>
      </c>
      <c r="AE726" s="99">
        <v>1</v>
      </c>
      <c r="AF726" s="100">
        <v>9727.4</v>
      </c>
      <c r="AG726" s="101">
        <f t="shared" ref="AG726:AG731" si="151">SUM(AC726,AE726)</f>
        <v>6</v>
      </c>
      <c r="AH726" s="102">
        <f t="shared" ref="AH726:AH731" si="152">SUM(AD726,AF726,AB726)</f>
        <v>73179.14</v>
      </c>
      <c r="AI726" s="103">
        <f>IFERROR(AD726/C726,0)</f>
        <v>3.9819453695214571E-2</v>
      </c>
      <c r="AJ726" s="134">
        <f>IFERROR(AF726/C726,0)</f>
        <v>6.1044780470138442E-3</v>
      </c>
      <c r="AK726" s="222">
        <f>IFERROR(AH726/C726,0)</f>
        <v>4.5923931742228419E-2</v>
      </c>
      <c r="AL726" s="223"/>
    </row>
    <row r="727" spans="1:38" ht="75" x14ac:dyDescent="0.25">
      <c r="A727" s="224">
        <v>2</v>
      </c>
      <c r="B727" s="203" t="s">
        <v>277</v>
      </c>
      <c r="C727" s="748"/>
      <c r="D727" s="749"/>
      <c r="E727" s="81">
        <v>25</v>
      </c>
      <c r="F727" s="82">
        <v>524778.71</v>
      </c>
      <c r="G727" s="83">
        <v>4</v>
      </c>
      <c r="H727" s="84">
        <v>335380</v>
      </c>
      <c r="I727" s="339">
        <v>9</v>
      </c>
      <c r="J727" s="86">
        <v>221594.32</v>
      </c>
      <c r="K727" s="339">
        <v>4</v>
      </c>
      <c r="L727" s="86">
        <v>335380</v>
      </c>
      <c r="M727" s="87">
        <f t="shared" si="147"/>
        <v>13</v>
      </c>
      <c r="N727" s="88">
        <f t="shared" si="147"/>
        <v>556974.32000000007</v>
      </c>
      <c r="O727" s="89">
        <v>0</v>
      </c>
      <c r="P727" s="90">
        <v>0</v>
      </c>
      <c r="Q727" s="89">
        <v>0</v>
      </c>
      <c r="R727" s="90">
        <v>0</v>
      </c>
      <c r="S727" s="91">
        <f t="shared" si="148"/>
        <v>0</v>
      </c>
      <c r="T727" s="92">
        <f t="shared" si="148"/>
        <v>0</v>
      </c>
      <c r="U727" s="93">
        <v>0</v>
      </c>
      <c r="V727" s="94">
        <v>0</v>
      </c>
      <c r="W727" s="95">
        <v>0</v>
      </c>
      <c r="X727" s="96">
        <v>0</v>
      </c>
      <c r="Y727" s="94">
        <v>0</v>
      </c>
      <c r="Z727" s="95">
        <v>0</v>
      </c>
      <c r="AA727" s="97">
        <f t="shared" si="149"/>
        <v>0</v>
      </c>
      <c r="AB727" s="98">
        <f t="shared" si="150"/>
        <v>0</v>
      </c>
      <c r="AC727" s="99">
        <v>9</v>
      </c>
      <c r="AD727" s="100">
        <v>195316.53</v>
      </c>
      <c r="AE727" s="99">
        <v>4</v>
      </c>
      <c r="AF727" s="100">
        <v>321953.07</v>
      </c>
      <c r="AG727" s="101">
        <f t="shared" si="151"/>
        <v>13</v>
      </c>
      <c r="AH727" s="102">
        <f t="shared" si="152"/>
        <v>517269.6</v>
      </c>
      <c r="AI727" s="103">
        <f>IFERROR(AD727/C726,0)</f>
        <v>0.12257185574808488</v>
      </c>
      <c r="AJ727" s="134">
        <f>IFERROR(AF727/C726,0)</f>
        <v>0.20204324361943701</v>
      </c>
      <c r="AK727" s="222">
        <f>IFERROR(AH727/C726,0)</f>
        <v>0.32461509936752186</v>
      </c>
      <c r="AL727" s="223"/>
    </row>
    <row r="728" spans="1:38" ht="37.5" x14ac:dyDescent="0.25">
      <c r="A728" s="224">
        <v>3</v>
      </c>
      <c r="B728" s="203" t="s">
        <v>278</v>
      </c>
      <c r="C728" s="748"/>
      <c r="D728" s="749"/>
      <c r="E728" s="81">
        <v>1</v>
      </c>
      <c r="F728" s="82">
        <v>9880.08</v>
      </c>
      <c r="G728" s="83">
        <v>0</v>
      </c>
      <c r="H728" s="84">
        <v>0</v>
      </c>
      <c r="I728" s="339">
        <v>0</v>
      </c>
      <c r="J728" s="86">
        <v>0</v>
      </c>
      <c r="K728" s="339">
        <v>0</v>
      </c>
      <c r="L728" s="86">
        <v>0</v>
      </c>
      <c r="M728" s="87">
        <f t="shared" si="147"/>
        <v>0</v>
      </c>
      <c r="N728" s="88">
        <f t="shared" si="147"/>
        <v>0</v>
      </c>
      <c r="O728" s="89">
        <v>0</v>
      </c>
      <c r="P728" s="90">
        <v>0</v>
      </c>
      <c r="Q728" s="89">
        <v>0</v>
      </c>
      <c r="R728" s="90">
        <v>0</v>
      </c>
      <c r="S728" s="91">
        <f t="shared" si="148"/>
        <v>0</v>
      </c>
      <c r="T728" s="92">
        <f t="shared" si="148"/>
        <v>0</v>
      </c>
      <c r="U728" s="93">
        <v>0</v>
      </c>
      <c r="V728" s="94">
        <v>0</v>
      </c>
      <c r="W728" s="95">
        <v>0</v>
      </c>
      <c r="X728" s="96">
        <v>0</v>
      </c>
      <c r="Y728" s="94">
        <v>0</v>
      </c>
      <c r="Z728" s="95">
        <v>0</v>
      </c>
      <c r="AA728" s="97">
        <f t="shared" si="149"/>
        <v>0</v>
      </c>
      <c r="AB728" s="98">
        <f t="shared" si="150"/>
        <v>0</v>
      </c>
      <c r="AC728" s="99">
        <v>0</v>
      </c>
      <c r="AD728" s="100">
        <v>0</v>
      </c>
      <c r="AE728" s="99">
        <v>0</v>
      </c>
      <c r="AF728" s="100">
        <v>0</v>
      </c>
      <c r="AG728" s="101">
        <f t="shared" si="151"/>
        <v>0</v>
      </c>
      <c r="AH728" s="102">
        <f t="shared" si="152"/>
        <v>0</v>
      </c>
      <c r="AI728" s="103">
        <f>IFERROR(AD728/C726,0)</f>
        <v>0</v>
      </c>
      <c r="AJ728" s="134">
        <f>IFERROR(AF728/C726,0)</f>
        <v>0</v>
      </c>
      <c r="AK728" s="222">
        <f>IFERROR(AH728/C726,0)</f>
        <v>0</v>
      </c>
      <c r="AL728" s="223"/>
    </row>
    <row r="729" spans="1:38" ht="37.5" x14ac:dyDescent="0.25">
      <c r="A729" s="224">
        <v>4</v>
      </c>
      <c r="B729" s="203" t="s">
        <v>279</v>
      </c>
      <c r="C729" s="748"/>
      <c r="D729" s="749"/>
      <c r="E729" s="81">
        <v>25</v>
      </c>
      <c r="F729" s="82">
        <v>608036.64</v>
      </c>
      <c r="G729" s="83">
        <v>4</v>
      </c>
      <c r="H729" s="84">
        <v>260524</v>
      </c>
      <c r="I729" s="339">
        <v>10</v>
      </c>
      <c r="J729" s="86">
        <v>191025.03999999998</v>
      </c>
      <c r="K729" s="339">
        <v>3</v>
      </c>
      <c r="L729" s="86">
        <v>260524</v>
      </c>
      <c r="M729" s="87">
        <f t="shared" si="147"/>
        <v>13</v>
      </c>
      <c r="N729" s="88">
        <f t="shared" si="147"/>
        <v>451549.04</v>
      </c>
      <c r="O729" s="89">
        <v>0</v>
      </c>
      <c r="P729" s="90">
        <v>0</v>
      </c>
      <c r="Q729" s="89">
        <v>0</v>
      </c>
      <c r="R729" s="90">
        <v>0</v>
      </c>
      <c r="S729" s="91">
        <f t="shared" si="148"/>
        <v>0</v>
      </c>
      <c r="T729" s="92">
        <f t="shared" si="148"/>
        <v>0</v>
      </c>
      <c r="U729" s="93">
        <v>0</v>
      </c>
      <c r="V729" s="94">
        <v>0</v>
      </c>
      <c r="W729" s="95">
        <v>0</v>
      </c>
      <c r="X729" s="96">
        <v>0</v>
      </c>
      <c r="Y729" s="94">
        <v>0</v>
      </c>
      <c r="Z729" s="95">
        <v>0</v>
      </c>
      <c r="AA729" s="97">
        <f t="shared" si="149"/>
        <v>0</v>
      </c>
      <c r="AB729" s="98">
        <f t="shared" si="150"/>
        <v>0</v>
      </c>
      <c r="AC729" s="99">
        <v>10</v>
      </c>
      <c r="AD729" s="100">
        <v>177973.46000000002</v>
      </c>
      <c r="AE729" s="99">
        <v>2</v>
      </c>
      <c r="AF729" s="100">
        <v>69878.97</v>
      </c>
      <c r="AG729" s="101">
        <f t="shared" si="151"/>
        <v>12</v>
      </c>
      <c r="AH729" s="102">
        <f t="shared" si="152"/>
        <v>247852.43000000002</v>
      </c>
      <c r="AI729" s="103">
        <f>IFERROR(AD729/C726,0)</f>
        <v>0.1116881262743484</v>
      </c>
      <c r="AJ729" s="134">
        <f>IFERROR(AF729/C726,0)</f>
        <v>4.3852893713935789E-2</v>
      </c>
      <c r="AK729" s="222">
        <f>IFERROR(AH729/C726,0)</f>
        <v>0.15554101998828421</v>
      </c>
      <c r="AL729" s="223"/>
    </row>
    <row r="730" spans="1:38" ht="37.5" x14ac:dyDescent="0.25">
      <c r="A730" s="224">
        <v>5</v>
      </c>
      <c r="B730" s="203" t="s">
        <v>280</v>
      </c>
      <c r="C730" s="748"/>
      <c r="D730" s="749"/>
      <c r="E730" s="81">
        <v>2</v>
      </c>
      <c r="F730" s="82">
        <v>38499.9</v>
      </c>
      <c r="G730" s="83">
        <v>2</v>
      </c>
      <c r="H730" s="84">
        <v>91000</v>
      </c>
      <c r="I730" s="339">
        <v>1</v>
      </c>
      <c r="J730" s="86">
        <v>13500</v>
      </c>
      <c r="K730" s="339">
        <v>2</v>
      </c>
      <c r="L730" s="86">
        <v>91000</v>
      </c>
      <c r="M730" s="87">
        <f t="shared" si="147"/>
        <v>3</v>
      </c>
      <c r="N730" s="88">
        <f t="shared" si="147"/>
        <v>104500</v>
      </c>
      <c r="O730" s="89">
        <v>0</v>
      </c>
      <c r="P730" s="90">
        <v>0</v>
      </c>
      <c r="Q730" s="89">
        <v>0</v>
      </c>
      <c r="R730" s="90">
        <v>0</v>
      </c>
      <c r="S730" s="91">
        <f t="shared" si="148"/>
        <v>0</v>
      </c>
      <c r="T730" s="92">
        <f t="shared" si="148"/>
        <v>0</v>
      </c>
      <c r="U730" s="93">
        <v>0</v>
      </c>
      <c r="V730" s="94">
        <v>0</v>
      </c>
      <c r="W730" s="95">
        <v>0</v>
      </c>
      <c r="X730" s="96">
        <v>0</v>
      </c>
      <c r="Y730" s="94">
        <v>0</v>
      </c>
      <c r="Z730" s="95">
        <v>0</v>
      </c>
      <c r="AA730" s="97">
        <f t="shared" si="149"/>
        <v>0</v>
      </c>
      <c r="AB730" s="98">
        <f t="shared" si="150"/>
        <v>0</v>
      </c>
      <c r="AC730" s="99">
        <v>1</v>
      </c>
      <c r="AD730" s="100">
        <v>13135.66</v>
      </c>
      <c r="AE730" s="99">
        <v>2</v>
      </c>
      <c r="AF730" s="100">
        <v>45313.279999999999</v>
      </c>
      <c r="AG730" s="101">
        <f t="shared" si="151"/>
        <v>3</v>
      </c>
      <c r="AH730" s="102">
        <f t="shared" si="152"/>
        <v>58448.94</v>
      </c>
      <c r="AI730" s="103">
        <f>IFERROR(AD730/C726,0)</f>
        <v>8.2433484901451443E-3</v>
      </c>
      <c r="AJ730" s="134">
        <f>IFERROR(AF730/C726,0)</f>
        <v>2.843657328764022E-2</v>
      </c>
      <c r="AK730" s="222">
        <f>IFERROR(AH730/C726,0)</f>
        <v>3.6679921777785368E-2</v>
      </c>
      <c r="AL730" s="223"/>
    </row>
    <row r="731" spans="1:38" ht="37.5" x14ac:dyDescent="0.25">
      <c r="A731" s="224">
        <v>6</v>
      </c>
      <c r="B731" s="203" t="s">
        <v>281</v>
      </c>
      <c r="C731" s="748"/>
      <c r="D731" s="749"/>
      <c r="E731" s="81">
        <v>2</v>
      </c>
      <c r="F731" s="82">
        <v>69923.66</v>
      </c>
      <c r="G731" s="83">
        <v>1</v>
      </c>
      <c r="H731" s="84">
        <v>24552.1</v>
      </c>
      <c r="I731" s="339">
        <v>2</v>
      </c>
      <c r="J731" s="86">
        <v>68643.67</v>
      </c>
      <c r="K731" s="339">
        <v>1</v>
      </c>
      <c r="L731" s="86">
        <v>24552.1</v>
      </c>
      <c r="M731" s="87">
        <f t="shared" si="147"/>
        <v>3</v>
      </c>
      <c r="N731" s="88">
        <f t="shared" si="147"/>
        <v>93195.76999999999</v>
      </c>
      <c r="O731" s="89">
        <v>0</v>
      </c>
      <c r="P731" s="90">
        <v>0</v>
      </c>
      <c r="Q731" s="89">
        <v>0</v>
      </c>
      <c r="R731" s="90">
        <v>0</v>
      </c>
      <c r="S731" s="91">
        <f t="shared" si="148"/>
        <v>0</v>
      </c>
      <c r="T731" s="92">
        <f t="shared" si="148"/>
        <v>0</v>
      </c>
      <c r="U731" s="93">
        <v>0</v>
      </c>
      <c r="V731" s="94">
        <v>0</v>
      </c>
      <c r="W731" s="95">
        <v>0</v>
      </c>
      <c r="X731" s="96">
        <v>0</v>
      </c>
      <c r="Y731" s="94">
        <v>0</v>
      </c>
      <c r="Z731" s="95">
        <v>0</v>
      </c>
      <c r="AA731" s="97">
        <f t="shared" si="149"/>
        <v>0</v>
      </c>
      <c r="AB731" s="98">
        <f t="shared" si="150"/>
        <v>0</v>
      </c>
      <c r="AC731" s="99">
        <v>2</v>
      </c>
      <c r="AD731" s="100">
        <v>68640.799999999988</v>
      </c>
      <c r="AE731" s="99">
        <v>0</v>
      </c>
      <c r="AF731" s="100">
        <v>0</v>
      </c>
      <c r="AG731" s="101">
        <f t="shared" si="151"/>
        <v>2</v>
      </c>
      <c r="AH731" s="102">
        <f t="shared" si="152"/>
        <v>68640.799999999988</v>
      </c>
      <c r="AI731" s="103">
        <f>IFERROR(AD731/C726,0)</f>
        <v>4.307587399813597E-2</v>
      </c>
      <c r="AJ731" s="134">
        <f>IFERROR(AF731/C726,0)</f>
        <v>0</v>
      </c>
      <c r="AK731" s="222">
        <f>IFERROR(AH731/C726,0)</f>
        <v>4.307587399813597E-2</v>
      </c>
      <c r="AL731" s="223"/>
    </row>
    <row r="732" spans="1:38" ht="37.5" x14ac:dyDescent="0.3">
      <c r="A732" s="306">
        <v>7</v>
      </c>
      <c r="B732" s="225" t="s">
        <v>282</v>
      </c>
      <c r="C732" s="748"/>
      <c r="D732" s="749"/>
      <c r="E732" s="81"/>
      <c r="F732" s="82"/>
      <c r="G732" s="83"/>
      <c r="H732" s="84"/>
      <c r="I732" s="339"/>
      <c r="J732" s="86"/>
      <c r="K732" s="339"/>
      <c r="L732" s="86"/>
      <c r="M732" s="87"/>
      <c r="N732" s="88"/>
      <c r="O732" s="89"/>
      <c r="P732" s="90"/>
      <c r="Q732" s="89"/>
      <c r="R732" s="90"/>
      <c r="S732" s="91"/>
      <c r="T732" s="92"/>
      <c r="U732" s="93"/>
      <c r="V732" s="94"/>
      <c r="W732" s="95"/>
      <c r="X732" s="96"/>
      <c r="Y732" s="94"/>
      <c r="Z732" s="95"/>
      <c r="AA732" s="97"/>
      <c r="AB732" s="98"/>
      <c r="AC732" s="99"/>
      <c r="AD732" s="100"/>
      <c r="AE732" s="99"/>
      <c r="AF732" s="100"/>
      <c r="AG732" s="101"/>
      <c r="AH732" s="102"/>
      <c r="AI732" s="103"/>
      <c r="AJ732" s="134"/>
      <c r="AK732" s="222"/>
      <c r="AL732" s="223"/>
    </row>
    <row r="733" spans="1:38" ht="37.5" x14ac:dyDescent="0.25">
      <c r="A733" s="229">
        <v>8</v>
      </c>
      <c r="B733" s="226" t="s">
        <v>283</v>
      </c>
      <c r="C733" s="748"/>
      <c r="D733" s="749"/>
      <c r="E733" s="81"/>
      <c r="F733" s="82"/>
      <c r="G733" s="83"/>
      <c r="H733" s="84"/>
      <c r="I733" s="339"/>
      <c r="J733" s="86"/>
      <c r="K733" s="339"/>
      <c r="L733" s="86"/>
      <c r="M733" s="122"/>
      <c r="N733" s="88"/>
      <c r="O733" s="89"/>
      <c r="P733" s="90"/>
      <c r="Q733" s="89"/>
      <c r="R733" s="90"/>
      <c r="S733" s="91"/>
      <c r="T733" s="92"/>
      <c r="U733" s="93"/>
      <c r="V733" s="94"/>
      <c r="W733" s="95"/>
      <c r="X733" s="96"/>
      <c r="Y733" s="94"/>
      <c r="Z733" s="95"/>
      <c r="AA733" s="97"/>
      <c r="AB733" s="98"/>
      <c r="AC733" s="99"/>
      <c r="AD733" s="100"/>
      <c r="AE733" s="99"/>
      <c r="AF733" s="100"/>
      <c r="AG733" s="101"/>
      <c r="AH733" s="102"/>
      <c r="AI733" s="103"/>
      <c r="AJ733" s="134"/>
      <c r="AK733" s="222"/>
      <c r="AL733" s="223"/>
    </row>
    <row r="734" spans="1:38" ht="37.5" x14ac:dyDescent="0.25">
      <c r="A734" s="229" t="s">
        <v>332</v>
      </c>
      <c r="B734" s="226" t="s">
        <v>173</v>
      </c>
      <c r="C734" s="748"/>
      <c r="D734" s="749"/>
      <c r="E734" s="81">
        <v>12</v>
      </c>
      <c r="F734" s="82">
        <v>212685.35</v>
      </c>
      <c r="G734" s="83">
        <v>0</v>
      </c>
      <c r="H734" s="84">
        <v>0</v>
      </c>
      <c r="I734" s="339">
        <v>4</v>
      </c>
      <c r="J734" s="86">
        <v>74392.95</v>
      </c>
      <c r="K734" s="339">
        <v>0</v>
      </c>
      <c r="L734" s="86">
        <v>0</v>
      </c>
      <c r="M734" s="122">
        <f t="shared" ref="M734:N736" si="153">SUM(I734,K734)</f>
        <v>4</v>
      </c>
      <c r="N734" s="88">
        <f t="shared" si="153"/>
        <v>74392.95</v>
      </c>
      <c r="O734" s="89">
        <v>0</v>
      </c>
      <c r="P734" s="90">
        <v>0</v>
      </c>
      <c r="Q734" s="89">
        <v>0</v>
      </c>
      <c r="R734" s="90">
        <v>0</v>
      </c>
      <c r="S734" s="91">
        <f t="shared" ref="S734:T736" si="154">SUM(O734,Q734)</f>
        <v>0</v>
      </c>
      <c r="T734" s="92">
        <f t="shared" si="154"/>
        <v>0</v>
      </c>
      <c r="U734" s="93">
        <v>0</v>
      </c>
      <c r="V734" s="94">
        <v>0</v>
      </c>
      <c r="W734" s="95">
        <v>0</v>
      </c>
      <c r="X734" s="96">
        <v>0</v>
      </c>
      <c r="Y734" s="94">
        <v>0</v>
      </c>
      <c r="Z734" s="95">
        <v>0</v>
      </c>
      <c r="AA734" s="97">
        <f>SUM(U734,X734)</f>
        <v>0</v>
      </c>
      <c r="AB734" s="98">
        <f>SUM(W734,Z734)</f>
        <v>0</v>
      </c>
      <c r="AC734" s="99">
        <v>4</v>
      </c>
      <c r="AD734" s="100">
        <v>57841.15</v>
      </c>
      <c r="AE734" s="99">
        <v>0</v>
      </c>
      <c r="AF734" s="100">
        <v>0</v>
      </c>
      <c r="AG734" s="101">
        <f>SUM(AC734,AE734)</f>
        <v>4</v>
      </c>
      <c r="AH734" s="102">
        <f>SUM(AD734,AF734,AB734)</f>
        <v>57841.15</v>
      </c>
      <c r="AI734" s="103">
        <f>IFERROR(AD734/C726,0)</f>
        <v>3.6298500153076341E-2</v>
      </c>
      <c r="AJ734" s="134">
        <f>IFERROR(AF734/C726,0)</f>
        <v>0</v>
      </c>
      <c r="AK734" s="222">
        <f>IFERROR(AH734/C726,0)</f>
        <v>3.6298500153076341E-2</v>
      </c>
      <c r="AL734" s="223"/>
    </row>
    <row r="735" spans="1:38" ht="21" x14ac:dyDescent="0.25">
      <c r="A735" s="229" t="s">
        <v>333</v>
      </c>
      <c r="B735" s="226" t="s">
        <v>174</v>
      </c>
      <c r="C735" s="748"/>
      <c r="D735" s="749"/>
      <c r="E735" s="81">
        <v>0</v>
      </c>
      <c r="F735" s="82">
        <v>0</v>
      </c>
      <c r="G735" s="83">
        <v>16</v>
      </c>
      <c r="H735" s="84">
        <v>178159.9</v>
      </c>
      <c r="I735" s="339">
        <v>0</v>
      </c>
      <c r="J735" s="86">
        <v>0</v>
      </c>
      <c r="K735" s="339">
        <v>17</v>
      </c>
      <c r="L735" s="86">
        <v>178159.9</v>
      </c>
      <c r="M735" s="122">
        <f t="shared" si="153"/>
        <v>17</v>
      </c>
      <c r="N735" s="88">
        <f t="shared" si="153"/>
        <v>178159.9</v>
      </c>
      <c r="O735" s="89">
        <v>0</v>
      </c>
      <c r="P735" s="90">
        <v>0</v>
      </c>
      <c r="Q735" s="89">
        <v>0</v>
      </c>
      <c r="R735" s="90">
        <v>0</v>
      </c>
      <c r="S735" s="91">
        <f t="shared" si="154"/>
        <v>0</v>
      </c>
      <c r="T735" s="92">
        <f t="shared" si="154"/>
        <v>0</v>
      </c>
      <c r="U735" s="93">
        <v>0</v>
      </c>
      <c r="V735" s="94">
        <v>0</v>
      </c>
      <c r="W735" s="95">
        <v>0</v>
      </c>
      <c r="X735" s="96">
        <v>0</v>
      </c>
      <c r="Y735" s="94">
        <v>0</v>
      </c>
      <c r="Z735" s="95">
        <v>0</v>
      </c>
      <c r="AA735" s="97">
        <f>SUM(U735,X735)</f>
        <v>0</v>
      </c>
      <c r="AB735" s="98">
        <f>SUM(W735,Z735)</f>
        <v>0</v>
      </c>
      <c r="AC735" s="99">
        <v>0</v>
      </c>
      <c r="AD735" s="100">
        <v>0</v>
      </c>
      <c r="AE735" s="99">
        <v>15</v>
      </c>
      <c r="AF735" s="100">
        <v>106652.33</v>
      </c>
      <c r="AG735" s="101">
        <f>SUM(AC735,AE735)</f>
        <v>15</v>
      </c>
      <c r="AH735" s="102">
        <f>SUM(AD735,AF735,AB735)</f>
        <v>106652.33</v>
      </c>
      <c r="AI735" s="103">
        <f>IFERROR(AD735/C726,0)</f>
        <v>0</v>
      </c>
      <c r="AJ735" s="134">
        <f>IFERROR(AF735/C726,0)</f>
        <v>6.6930197909809003E-2</v>
      </c>
      <c r="AK735" s="222">
        <f>IFERROR(AH735/C726,0)</f>
        <v>6.6930197909809003E-2</v>
      </c>
      <c r="AL735" s="223"/>
    </row>
    <row r="736" spans="1:38" ht="21" x14ac:dyDescent="0.25">
      <c r="A736" s="229" t="s">
        <v>334</v>
      </c>
      <c r="B736" s="226" t="s">
        <v>175</v>
      </c>
      <c r="C736" s="748"/>
      <c r="D736" s="749"/>
      <c r="E736" s="81">
        <v>2</v>
      </c>
      <c r="F736" s="82">
        <v>107822.7</v>
      </c>
      <c r="G736" s="83">
        <v>0</v>
      </c>
      <c r="H736" s="84">
        <v>0</v>
      </c>
      <c r="I736" s="339">
        <v>1</v>
      </c>
      <c r="J736" s="86">
        <v>23670.15</v>
      </c>
      <c r="K736" s="339">
        <v>0</v>
      </c>
      <c r="L736" s="86">
        <v>0</v>
      </c>
      <c r="M736" s="122">
        <f t="shared" si="153"/>
        <v>1</v>
      </c>
      <c r="N736" s="88">
        <f t="shared" si="153"/>
        <v>23670.15</v>
      </c>
      <c r="O736" s="89">
        <v>0</v>
      </c>
      <c r="P736" s="90">
        <v>0</v>
      </c>
      <c r="Q736" s="89">
        <v>0</v>
      </c>
      <c r="R736" s="90">
        <v>0</v>
      </c>
      <c r="S736" s="91">
        <f t="shared" si="154"/>
        <v>0</v>
      </c>
      <c r="T736" s="92">
        <f t="shared" si="154"/>
        <v>0</v>
      </c>
      <c r="U736" s="93">
        <v>0</v>
      </c>
      <c r="V736" s="94">
        <v>0</v>
      </c>
      <c r="W736" s="95">
        <v>0</v>
      </c>
      <c r="X736" s="96">
        <v>0</v>
      </c>
      <c r="Y736" s="94">
        <v>0</v>
      </c>
      <c r="Z736" s="95">
        <v>0</v>
      </c>
      <c r="AA736" s="97">
        <f>SUM(U736,X736)</f>
        <v>0</v>
      </c>
      <c r="AB736" s="98">
        <f>SUM(W736,Z736)</f>
        <v>0</v>
      </c>
      <c r="AC736" s="99">
        <v>1</v>
      </c>
      <c r="AD736" s="100">
        <v>22370.65</v>
      </c>
      <c r="AE736" s="99">
        <v>0</v>
      </c>
      <c r="AF736" s="100">
        <v>0</v>
      </c>
      <c r="AG736" s="101">
        <f>SUM(AC736,AE736)</f>
        <v>1</v>
      </c>
      <c r="AH736" s="102">
        <f>SUM(AD736,AF736,AB736)</f>
        <v>22370.65</v>
      </c>
      <c r="AI736" s="103">
        <f>IFERROR(AD736/C726,0)</f>
        <v>1.4038812202893915E-2</v>
      </c>
      <c r="AJ736" s="134">
        <f>IFERROR(AF736/C726,0)</f>
        <v>0</v>
      </c>
      <c r="AK736" s="222">
        <f>IFERROR(AH736/C726,0)</f>
        <v>1.4038812202893915E-2</v>
      </c>
      <c r="AL736" s="223"/>
    </row>
    <row r="737" spans="1:38" ht="24" thickBot="1" x14ac:dyDescent="0.3">
      <c r="A737" s="616" t="s">
        <v>266</v>
      </c>
      <c r="B737" s="618"/>
      <c r="C737" s="231">
        <f>C726</f>
        <v>1593485.95</v>
      </c>
      <c r="D737" s="231">
        <f>D726</f>
        <v>441230.90999999992</v>
      </c>
      <c r="E737" s="167">
        <f t="shared" ref="E737:AH737" si="155">SUM(E726:E736)</f>
        <v>75</v>
      </c>
      <c r="F737" s="168">
        <f t="shared" si="155"/>
        <v>1744654.0599999998</v>
      </c>
      <c r="G737" s="167">
        <f t="shared" si="155"/>
        <v>28</v>
      </c>
      <c r="H737" s="232">
        <f t="shared" si="155"/>
        <v>908616</v>
      </c>
      <c r="I737" s="233">
        <f t="shared" si="155"/>
        <v>32</v>
      </c>
      <c r="J737" s="168">
        <f t="shared" si="155"/>
        <v>684869.95</v>
      </c>
      <c r="K737" s="233">
        <f t="shared" si="155"/>
        <v>28</v>
      </c>
      <c r="L737" s="168">
        <f t="shared" si="155"/>
        <v>908616</v>
      </c>
      <c r="M737" s="233">
        <f t="shared" si="155"/>
        <v>60</v>
      </c>
      <c r="N737" s="168">
        <f t="shared" si="155"/>
        <v>1593485.95</v>
      </c>
      <c r="O737" s="172">
        <f t="shared" si="155"/>
        <v>0</v>
      </c>
      <c r="P737" s="168">
        <f t="shared" si="155"/>
        <v>0</v>
      </c>
      <c r="Q737" s="172">
        <f t="shared" si="155"/>
        <v>0</v>
      </c>
      <c r="R737" s="234">
        <f t="shared" si="155"/>
        <v>0</v>
      </c>
      <c r="S737" s="173">
        <f t="shared" si="155"/>
        <v>0</v>
      </c>
      <c r="T737" s="234">
        <f t="shared" si="155"/>
        <v>0</v>
      </c>
      <c r="U737" s="235">
        <f t="shared" si="155"/>
        <v>0</v>
      </c>
      <c r="V737" s="234">
        <f t="shared" si="155"/>
        <v>0</v>
      </c>
      <c r="W737" s="232">
        <f t="shared" si="155"/>
        <v>0</v>
      </c>
      <c r="X737" s="173">
        <f t="shared" si="155"/>
        <v>0</v>
      </c>
      <c r="Y737" s="234">
        <f t="shared" si="155"/>
        <v>0</v>
      </c>
      <c r="Z737" s="234">
        <f t="shared" si="155"/>
        <v>0</v>
      </c>
      <c r="AA737" s="236">
        <f t="shared" si="155"/>
        <v>0</v>
      </c>
      <c r="AB737" s="168">
        <f t="shared" si="155"/>
        <v>0</v>
      </c>
      <c r="AC737" s="171">
        <f t="shared" si="155"/>
        <v>32</v>
      </c>
      <c r="AD737" s="168">
        <f t="shared" si="155"/>
        <v>598729.99</v>
      </c>
      <c r="AE737" s="172">
        <f t="shared" si="155"/>
        <v>24</v>
      </c>
      <c r="AF737" s="168">
        <f t="shared" si="155"/>
        <v>553525.05000000005</v>
      </c>
      <c r="AG737" s="173">
        <f t="shared" si="155"/>
        <v>56</v>
      </c>
      <c r="AH737" s="232">
        <f t="shared" si="155"/>
        <v>1152255.04</v>
      </c>
      <c r="AI737" s="237">
        <f>AD737/C693</f>
        <v>0.37573597056189922</v>
      </c>
      <c r="AJ737" s="238">
        <f>AF737/C693</f>
        <v>0.34736738657783589</v>
      </c>
      <c r="AK737" s="239">
        <f>AH737/C693</f>
        <v>0.72310335713973506</v>
      </c>
      <c r="AL737" s="223"/>
    </row>
    <row r="738" spans="1:38" ht="15.75" thickBot="1" x14ac:dyDescent="0.3">
      <c r="E738" s="240"/>
      <c r="F738" s="241"/>
      <c r="G738" s="240"/>
      <c r="H738" s="241"/>
      <c r="I738" s="242"/>
      <c r="J738" s="240"/>
      <c r="K738" s="242"/>
      <c r="L738" s="241"/>
      <c r="M738" s="240"/>
      <c r="N738" s="240"/>
      <c r="O738" s="240"/>
      <c r="P738" s="240"/>
      <c r="Q738" s="240"/>
      <c r="R738" s="240"/>
      <c r="S738" s="240"/>
      <c r="T738" s="240"/>
      <c r="U738" s="240"/>
      <c r="V738" s="240"/>
      <c r="W738" s="240"/>
      <c r="X738" s="240"/>
      <c r="Y738" s="240"/>
      <c r="Z738" s="240"/>
      <c r="AA738" s="240"/>
      <c r="AB738" s="240"/>
      <c r="AC738" s="240"/>
      <c r="AD738" s="240"/>
      <c r="AE738" s="240"/>
      <c r="AF738" s="240"/>
      <c r="AG738" s="240"/>
      <c r="AH738" s="240"/>
      <c r="AJ738" s="243"/>
      <c r="AK738" s="243"/>
      <c r="AL738" s="243"/>
    </row>
    <row r="739" spans="1:38" ht="19.5" thickTop="1" x14ac:dyDescent="0.3">
      <c r="A739" s="604" t="s">
        <v>268</v>
      </c>
      <c r="B739" s="684"/>
      <c r="C739" s="684"/>
      <c r="D739" s="684"/>
      <c r="E739" s="684"/>
      <c r="F739" s="684"/>
      <c r="G739" s="684"/>
      <c r="H739" s="684"/>
      <c r="I739" s="684"/>
      <c r="J739" s="684"/>
      <c r="K739" s="685"/>
      <c r="L739" s="684"/>
      <c r="M739" s="684"/>
      <c r="N739" s="684"/>
      <c r="O739" s="684"/>
      <c r="P739" s="684"/>
      <c r="Q739" s="686"/>
      <c r="AD739" s="180"/>
    </row>
    <row r="740" spans="1:38" x14ac:dyDescent="0.25">
      <c r="A740" s="687"/>
      <c r="B740" s="688"/>
      <c r="C740" s="688"/>
      <c r="D740" s="688"/>
      <c r="E740" s="688"/>
      <c r="F740" s="688"/>
      <c r="G740" s="688"/>
      <c r="H740" s="688"/>
      <c r="I740" s="688"/>
      <c r="J740" s="688"/>
      <c r="K740" s="689"/>
      <c r="L740" s="688"/>
      <c r="M740" s="688"/>
      <c r="N740" s="688"/>
      <c r="O740" s="688"/>
      <c r="P740" s="688"/>
      <c r="Q740" s="690"/>
    </row>
    <row r="741" spans="1:38" x14ac:dyDescent="0.25">
      <c r="A741" s="687"/>
      <c r="B741" s="688"/>
      <c r="C741" s="688"/>
      <c r="D741" s="688"/>
      <c r="E741" s="688"/>
      <c r="F741" s="688"/>
      <c r="G741" s="688"/>
      <c r="H741" s="688"/>
      <c r="I741" s="688"/>
      <c r="J741" s="688"/>
      <c r="K741" s="689"/>
      <c r="L741" s="688"/>
      <c r="M741" s="688"/>
      <c r="N741" s="688"/>
      <c r="O741" s="688"/>
      <c r="P741" s="688"/>
      <c r="Q741" s="690"/>
    </row>
    <row r="742" spans="1:38" x14ac:dyDescent="0.25">
      <c r="A742" s="687"/>
      <c r="B742" s="688"/>
      <c r="C742" s="688"/>
      <c r="D742" s="688"/>
      <c r="E742" s="688"/>
      <c r="F742" s="688"/>
      <c r="G742" s="688"/>
      <c r="H742" s="688"/>
      <c r="I742" s="688"/>
      <c r="J742" s="688"/>
      <c r="K742" s="689"/>
      <c r="L742" s="688"/>
      <c r="M742" s="688"/>
      <c r="N742" s="688"/>
      <c r="O742" s="688"/>
      <c r="P742" s="688"/>
      <c r="Q742" s="690"/>
    </row>
    <row r="743" spans="1:38" x14ac:dyDescent="0.25">
      <c r="A743" s="687"/>
      <c r="B743" s="688"/>
      <c r="C743" s="688"/>
      <c r="D743" s="688"/>
      <c r="E743" s="688"/>
      <c r="F743" s="688"/>
      <c r="G743" s="688"/>
      <c r="H743" s="688"/>
      <c r="I743" s="688"/>
      <c r="J743" s="688"/>
      <c r="K743" s="689"/>
      <c r="L743" s="688"/>
      <c r="M743" s="688"/>
      <c r="N743" s="688"/>
      <c r="O743" s="688"/>
      <c r="P743" s="688"/>
      <c r="Q743" s="690"/>
    </row>
    <row r="744" spans="1:38" x14ac:dyDescent="0.25">
      <c r="A744" s="687"/>
      <c r="B744" s="688"/>
      <c r="C744" s="688"/>
      <c r="D744" s="688"/>
      <c r="E744" s="688"/>
      <c r="F744" s="688"/>
      <c r="G744" s="688"/>
      <c r="H744" s="688"/>
      <c r="I744" s="688"/>
      <c r="J744" s="688"/>
      <c r="K744" s="689"/>
      <c r="L744" s="688"/>
      <c r="M744" s="688"/>
      <c r="N744" s="688"/>
      <c r="O744" s="688"/>
      <c r="P744" s="688"/>
      <c r="Q744" s="690"/>
    </row>
    <row r="745" spans="1:38" x14ac:dyDescent="0.25">
      <c r="A745" s="687"/>
      <c r="B745" s="688"/>
      <c r="C745" s="688"/>
      <c r="D745" s="688"/>
      <c r="E745" s="688"/>
      <c r="F745" s="688"/>
      <c r="G745" s="688"/>
      <c r="H745" s="688"/>
      <c r="I745" s="688"/>
      <c r="J745" s="688"/>
      <c r="K745" s="689"/>
      <c r="L745" s="688"/>
      <c r="M745" s="688"/>
      <c r="N745" s="688"/>
      <c r="O745" s="688"/>
      <c r="P745" s="688"/>
      <c r="Q745" s="690"/>
    </row>
    <row r="746" spans="1:38" x14ac:dyDescent="0.25">
      <c r="A746" s="687"/>
      <c r="B746" s="688"/>
      <c r="C746" s="688"/>
      <c r="D746" s="688"/>
      <c r="E746" s="688"/>
      <c r="F746" s="688"/>
      <c r="G746" s="688"/>
      <c r="H746" s="688"/>
      <c r="I746" s="688"/>
      <c r="J746" s="688"/>
      <c r="K746" s="689"/>
      <c r="L746" s="688"/>
      <c r="M746" s="688"/>
      <c r="N746" s="688"/>
      <c r="O746" s="688"/>
      <c r="P746" s="688"/>
      <c r="Q746" s="690"/>
    </row>
    <row r="747" spans="1:38" ht="15.75" thickBot="1" x14ac:dyDescent="0.3">
      <c r="A747" s="691"/>
      <c r="B747" s="692"/>
      <c r="C747" s="692"/>
      <c r="D747" s="692"/>
      <c r="E747" s="692"/>
      <c r="F747" s="692"/>
      <c r="G747" s="692"/>
      <c r="H747" s="692"/>
      <c r="I747" s="692"/>
      <c r="J747" s="692"/>
      <c r="K747" s="693"/>
      <c r="L747" s="692"/>
      <c r="M747" s="692"/>
      <c r="N747" s="692"/>
      <c r="O747" s="692"/>
      <c r="P747" s="692"/>
      <c r="Q747" s="694"/>
    </row>
    <row r="748" spans="1:38" ht="15.75" thickTop="1" x14ac:dyDescent="0.25"/>
    <row r="749" spans="1:38" x14ac:dyDescent="0.25">
      <c r="B749" s="244"/>
      <c r="C749" s="244"/>
    </row>
    <row r="752" spans="1:38" ht="23.25" x14ac:dyDescent="0.35">
      <c r="A752" s="33"/>
      <c r="B752" s="730" t="s">
        <v>298</v>
      </c>
      <c r="C752" s="730"/>
      <c r="D752" s="730"/>
      <c r="E752" s="730"/>
      <c r="F752" s="730"/>
      <c r="G752" s="730"/>
      <c r="H752" s="730"/>
      <c r="I752" s="730"/>
      <c r="J752" s="730"/>
      <c r="K752" s="731"/>
      <c r="L752" s="730"/>
      <c r="M752" s="730"/>
      <c r="N752" s="730"/>
      <c r="S752" s="4"/>
      <c r="X752" s="4"/>
      <c r="AA752" s="4"/>
      <c r="AG752" s="4"/>
    </row>
    <row r="753" spans="1:38" ht="21.75" thickBot="1" x14ac:dyDescent="0.4">
      <c r="B753" s="37"/>
      <c r="C753" s="37"/>
      <c r="D753" s="37"/>
      <c r="E753" s="37"/>
      <c r="F753" s="38"/>
      <c r="G753" s="37"/>
      <c r="H753" s="38"/>
      <c r="I753" s="39"/>
      <c r="J753" s="38"/>
      <c r="K753" s="39"/>
      <c r="L753" s="38"/>
    </row>
    <row r="754" spans="1:38" ht="27" customHeight="1" thickBot="1" x14ac:dyDescent="0.3">
      <c r="A754" s="732" t="s">
        <v>330</v>
      </c>
      <c r="B754" s="733"/>
      <c r="C754" s="733"/>
      <c r="D754" s="733"/>
      <c r="E754" s="733"/>
      <c r="F754" s="733"/>
      <c r="G754" s="733"/>
      <c r="H754" s="733"/>
      <c r="I754" s="733"/>
      <c r="J754" s="733"/>
      <c r="K754" s="734"/>
      <c r="L754" s="733"/>
      <c r="M754" s="733"/>
      <c r="N754" s="733"/>
      <c r="O754" s="733"/>
      <c r="P754" s="733"/>
      <c r="Q754" s="733"/>
      <c r="R754" s="733"/>
      <c r="S754" s="733"/>
      <c r="T754" s="733"/>
      <c r="U754" s="733"/>
      <c r="V754" s="733"/>
      <c r="W754" s="733"/>
      <c r="X754" s="733"/>
      <c r="Y754" s="733"/>
      <c r="Z754" s="733"/>
      <c r="AA754" s="733"/>
      <c r="AB754" s="733"/>
      <c r="AC754" s="733"/>
      <c r="AD754" s="733"/>
      <c r="AE754" s="733"/>
      <c r="AF754" s="733"/>
      <c r="AG754" s="733"/>
      <c r="AH754" s="733"/>
      <c r="AI754" s="733"/>
      <c r="AJ754" s="733"/>
      <c r="AK754" s="733"/>
      <c r="AL754" s="40"/>
    </row>
    <row r="755" spans="1:38" ht="33.75" customHeight="1" x14ac:dyDescent="0.25">
      <c r="A755" s="735" t="s">
        <v>8</v>
      </c>
      <c r="B755" s="736"/>
      <c r="C755" s="706" t="s">
        <v>197</v>
      </c>
      <c r="D755" s="707"/>
      <c r="E755" s="710" t="s">
        <v>198</v>
      </c>
      <c r="F755" s="711"/>
      <c r="G755" s="711"/>
      <c r="H755" s="711"/>
      <c r="I755" s="711"/>
      <c r="J755" s="711"/>
      <c r="K755" s="712"/>
      <c r="L755" s="711"/>
      <c r="M755" s="711"/>
      <c r="N755" s="743"/>
      <c r="O755" s="613" t="s">
        <v>199</v>
      </c>
      <c r="P755" s="614"/>
      <c r="Q755" s="614"/>
      <c r="R755" s="614"/>
      <c r="S755" s="614"/>
      <c r="T755" s="614"/>
      <c r="U755" s="614"/>
      <c r="V755" s="614"/>
      <c r="W755" s="614"/>
      <c r="X755" s="614"/>
      <c r="Y755" s="614"/>
      <c r="Z755" s="614"/>
      <c r="AA755" s="614"/>
      <c r="AB755" s="614"/>
      <c r="AC755" s="614"/>
      <c r="AD755" s="614"/>
      <c r="AE755" s="614"/>
      <c r="AF755" s="614"/>
      <c r="AG755" s="614"/>
      <c r="AH755" s="614"/>
      <c r="AI755" s="614"/>
      <c r="AJ755" s="614"/>
      <c r="AK755" s="614"/>
      <c r="AL755" s="615"/>
    </row>
    <row r="756" spans="1:38" ht="51" customHeight="1" thickBot="1" x14ac:dyDescent="0.3">
      <c r="A756" s="737"/>
      <c r="B756" s="738"/>
      <c r="C756" s="741"/>
      <c r="D756" s="742"/>
      <c r="E756" s="744"/>
      <c r="F756" s="745"/>
      <c r="G756" s="745"/>
      <c r="H756" s="745"/>
      <c r="I756" s="745"/>
      <c r="J756" s="745"/>
      <c r="K756" s="746"/>
      <c r="L756" s="745"/>
      <c r="M756" s="745"/>
      <c r="N756" s="747"/>
      <c r="O756" s="616"/>
      <c r="P756" s="617"/>
      <c r="Q756" s="617"/>
      <c r="R756" s="617"/>
      <c r="S756" s="617"/>
      <c r="T756" s="617"/>
      <c r="U756" s="617"/>
      <c r="V756" s="617"/>
      <c r="W756" s="617"/>
      <c r="X756" s="617"/>
      <c r="Y756" s="617"/>
      <c r="Z756" s="617"/>
      <c r="AA756" s="617"/>
      <c r="AB756" s="617"/>
      <c r="AC756" s="617"/>
      <c r="AD756" s="617"/>
      <c r="AE756" s="617"/>
      <c r="AF756" s="617"/>
      <c r="AG756" s="617"/>
      <c r="AH756" s="617"/>
      <c r="AI756" s="617"/>
      <c r="AJ756" s="617"/>
      <c r="AK756" s="617"/>
      <c r="AL756" s="618"/>
    </row>
    <row r="757" spans="1:38" ht="75" customHeight="1" x14ac:dyDescent="0.25">
      <c r="A757" s="737"/>
      <c r="B757" s="738"/>
      <c r="C757" s="619" t="s">
        <v>200</v>
      </c>
      <c r="D757" s="621" t="s">
        <v>201</v>
      </c>
      <c r="E757" s="623" t="s">
        <v>0</v>
      </c>
      <c r="F757" s="624"/>
      <c r="G757" s="624"/>
      <c r="H757" s="625"/>
      <c r="I757" s="629" t="s">
        <v>1</v>
      </c>
      <c r="J757" s="630"/>
      <c r="K757" s="631"/>
      <c r="L757" s="632"/>
      <c r="M757" s="637" t="s">
        <v>2</v>
      </c>
      <c r="N757" s="638"/>
      <c r="O757" s="641" t="s">
        <v>202</v>
      </c>
      <c r="P757" s="642"/>
      <c r="Q757" s="642"/>
      <c r="R757" s="642"/>
      <c r="S757" s="645" t="s">
        <v>2</v>
      </c>
      <c r="T757" s="646"/>
      <c r="U757" s="649" t="s">
        <v>203</v>
      </c>
      <c r="V757" s="650"/>
      <c r="W757" s="650"/>
      <c r="X757" s="650"/>
      <c r="Y757" s="650"/>
      <c r="Z757" s="651"/>
      <c r="AA757" s="655" t="s">
        <v>2</v>
      </c>
      <c r="AB757" s="656"/>
      <c r="AC757" s="659" t="s">
        <v>5</v>
      </c>
      <c r="AD757" s="660"/>
      <c r="AE757" s="660"/>
      <c r="AF757" s="661"/>
      <c r="AG757" s="665" t="s">
        <v>2</v>
      </c>
      <c r="AH757" s="666"/>
      <c r="AI757" s="669" t="s">
        <v>204</v>
      </c>
      <c r="AJ757" s="670"/>
      <c r="AK757" s="670"/>
      <c r="AL757" s="671"/>
    </row>
    <row r="758" spans="1:38" ht="75" customHeight="1" thickBot="1" x14ac:dyDescent="0.3">
      <c r="A758" s="737"/>
      <c r="B758" s="738"/>
      <c r="C758" s="619"/>
      <c r="D758" s="621"/>
      <c r="E758" s="626"/>
      <c r="F758" s="627"/>
      <c r="G758" s="627"/>
      <c r="H758" s="628"/>
      <c r="I758" s="633"/>
      <c r="J758" s="634"/>
      <c r="K758" s="635"/>
      <c r="L758" s="636"/>
      <c r="M758" s="639"/>
      <c r="N758" s="640"/>
      <c r="O758" s="643"/>
      <c r="P758" s="644"/>
      <c r="Q758" s="644"/>
      <c r="R758" s="644"/>
      <c r="S758" s="647"/>
      <c r="T758" s="648"/>
      <c r="U758" s="652"/>
      <c r="V758" s="653"/>
      <c r="W758" s="653"/>
      <c r="X758" s="653"/>
      <c r="Y758" s="653"/>
      <c r="Z758" s="654"/>
      <c r="AA758" s="657"/>
      <c r="AB758" s="658"/>
      <c r="AC758" s="662"/>
      <c r="AD758" s="663"/>
      <c r="AE758" s="663"/>
      <c r="AF758" s="664"/>
      <c r="AG758" s="667"/>
      <c r="AH758" s="668"/>
      <c r="AI758" s="672"/>
      <c r="AJ758" s="673"/>
      <c r="AK758" s="673"/>
      <c r="AL758" s="674"/>
    </row>
    <row r="759" spans="1:38" ht="139.5" customHeight="1" thickBot="1" x14ac:dyDescent="0.3">
      <c r="A759" s="739"/>
      <c r="B759" s="740"/>
      <c r="C759" s="620"/>
      <c r="D759" s="622"/>
      <c r="E759" s="41" t="s">
        <v>15</v>
      </c>
      <c r="F759" s="42" t="s">
        <v>205</v>
      </c>
      <c r="G759" s="41" t="s">
        <v>206</v>
      </c>
      <c r="H759" s="42" t="s">
        <v>14</v>
      </c>
      <c r="I759" s="43" t="s">
        <v>15</v>
      </c>
      <c r="J759" s="44" t="s">
        <v>207</v>
      </c>
      <c r="K759" s="43" t="s">
        <v>17</v>
      </c>
      <c r="L759" s="44" t="s">
        <v>208</v>
      </c>
      <c r="M759" s="45" t="s">
        <v>19</v>
      </c>
      <c r="N759" s="46" t="s">
        <v>20</v>
      </c>
      <c r="O759" s="47" t="s">
        <v>209</v>
      </c>
      <c r="P759" s="48" t="s">
        <v>210</v>
      </c>
      <c r="Q759" s="47" t="s">
        <v>211</v>
      </c>
      <c r="R759" s="48" t="s">
        <v>212</v>
      </c>
      <c r="S759" s="49" t="s">
        <v>213</v>
      </c>
      <c r="T759" s="50" t="s">
        <v>214</v>
      </c>
      <c r="U759" s="51" t="s">
        <v>209</v>
      </c>
      <c r="V759" s="52" t="s">
        <v>215</v>
      </c>
      <c r="W759" s="53" t="s">
        <v>216</v>
      </c>
      <c r="X759" s="54" t="s">
        <v>211</v>
      </c>
      <c r="Y759" s="52" t="s">
        <v>217</v>
      </c>
      <c r="Z759" s="53" t="s">
        <v>218</v>
      </c>
      <c r="AA759" s="55" t="s">
        <v>219</v>
      </c>
      <c r="AB759" s="56" t="s">
        <v>220</v>
      </c>
      <c r="AC759" s="57" t="s">
        <v>209</v>
      </c>
      <c r="AD759" s="58" t="s">
        <v>210</v>
      </c>
      <c r="AE759" s="57" t="s">
        <v>211</v>
      </c>
      <c r="AF759" s="58" t="s">
        <v>212</v>
      </c>
      <c r="AG759" s="59" t="s">
        <v>221</v>
      </c>
      <c r="AH759" s="60" t="s">
        <v>222</v>
      </c>
      <c r="AI759" s="61" t="s">
        <v>223</v>
      </c>
      <c r="AJ759" s="62" t="s">
        <v>224</v>
      </c>
      <c r="AK759" s="63" t="s">
        <v>225</v>
      </c>
      <c r="AL759" s="64" t="s">
        <v>226</v>
      </c>
    </row>
    <row r="760" spans="1:38" ht="38.25" customHeight="1" thickBot="1" x14ac:dyDescent="0.3">
      <c r="A760" s="598" t="s">
        <v>227</v>
      </c>
      <c r="B760" s="675"/>
      <c r="C760" s="65" t="s">
        <v>228</v>
      </c>
      <c r="D760" s="575" t="s">
        <v>229</v>
      </c>
      <c r="E760" s="65" t="s">
        <v>230</v>
      </c>
      <c r="F760" s="66" t="s">
        <v>231</v>
      </c>
      <c r="G760" s="65" t="s">
        <v>232</v>
      </c>
      <c r="H760" s="66" t="s">
        <v>233</v>
      </c>
      <c r="I760" s="67" t="s">
        <v>234</v>
      </c>
      <c r="J760" s="66" t="s">
        <v>235</v>
      </c>
      <c r="K760" s="67" t="s">
        <v>236</v>
      </c>
      <c r="L760" s="66" t="s">
        <v>237</v>
      </c>
      <c r="M760" s="65" t="s">
        <v>238</v>
      </c>
      <c r="N760" s="66" t="s">
        <v>239</v>
      </c>
      <c r="O760" s="65" t="s">
        <v>240</v>
      </c>
      <c r="P760" s="66" t="s">
        <v>241</v>
      </c>
      <c r="Q760" s="65" t="s">
        <v>242</v>
      </c>
      <c r="R760" s="66" t="s">
        <v>243</v>
      </c>
      <c r="S760" s="65" t="s">
        <v>244</v>
      </c>
      <c r="T760" s="66" t="s">
        <v>245</v>
      </c>
      <c r="U760" s="65" t="s">
        <v>246</v>
      </c>
      <c r="V760" s="68" t="s">
        <v>247</v>
      </c>
      <c r="W760" s="66" t="s">
        <v>248</v>
      </c>
      <c r="X760" s="575" t="s">
        <v>249</v>
      </c>
      <c r="Y760" s="66" t="s">
        <v>250</v>
      </c>
      <c r="Z760" s="66" t="s">
        <v>251</v>
      </c>
      <c r="AA760" s="65" t="s">
        <v>252</v>
      </c>
      <c r="AB760" s="65" t="s">
        <v>253</v>
      </c>
      <c r="AC760" s="65" t="s">
        <v>254</v>
      </c>
      <c r="AD760" s="65" t="s">
        <v>255</v>
      </c>
      <c r="AE760" s="65" t="s">
        <v>256</v>
      </c>
      <c r="AF760" s="65" t="s">
        <v>257</v>
      </c>
      <c r="AG760" s="65" t="s">
        <v>258</v>
      </c>
      <c r="AH760" s="65" t="s">
        <v>259</v>
      </c>
      <c r="AI760" s="65" t="s">
        <v>260</v>
      </c>
      <c r="AJ760" s="575" t="s">
        <v>261</v>
      </c>
      <c r="AK760" s="65" t="s">
        <v>262</v>
      </c>
      <c r="AL760" s="576" t="s">
        <v>263</v>
      </c>
    </row>
    <row r="761" spans="1:38" ht="99" customHeight="1" x14ac:dyDescent="0.25">
      <c r="A761" s="69">
        <v>1</v>
      </c>
      <c r="B761" s="70" t="s">
        <v>264</v>
      </c>
      <c r="C761" s="676">
        <f>N774</f>
        <v>2263865.48</v>
      </c>
      <c r="D761" s="679">
        <f>C761-AH774</f>
        <v>355152.68999999994</v>
      </c>
      <c r="E761" s="71"/>
      <c r="F761" s="72"/>
      <c r="G761" s="71"/>
      <c r="H761" s="72"/>
      <c r="I761" s="408"/>
      <c r="J761" s="72"/>
      <c r="K761" s="408"/>
      <c r="L761" s="72"/>
      <c r="M761" s="71"/>
      <c r="N761" s="72"/>
      <c r="O761" s="71"/>
      <c r="P761" s="72"/>
      <c r="Q761" s="71"/>
      <c r="R761" s="72"/>
      <c r="S761" s="71"/>
      <c r="T761" s="72"/>
      <c r="U761" s="71"/>
      <c r="V761" s="74"/>
      <c r="W761" s="72"/>
      <c r="X761" s="71"/>
      <c r="Y761" s="74"/>
      <c r="Z761" s="72"/>
      <c r="AA761" s="71"/>
      <c r="AB761" s="72"/>
      <c r="AC761" s="71"/>
      <c r="AD761" s="72"/>
      <c r="AE761" s="71"/>
      <c r="AF761" s="72"/>
      <c r="AG761" s="71"/>
      <c r="AH761" s="72"/>
      <c r="AI761" s="75"/>
      <c r="AJ761" s="76"/>
      <c r="AK761" s="77"/>
      <c r="AL761" s="78"/>
    </row>
    <row r="762" spans="1:38" ht="87" customHeight="1" x14ac:dyDescent="0.25">
      <c r="A762" s="79">
        <v>2</v>
      </c>
      <c r="B762" s="80" t="s">
        <v>40</v>
      </c>
      <c r="C762" s="677"/>
      <c r="D762" s="680"/>
      <c r="E762" s="71"/>
      <c r="F762" s="72"/>
      <c r="G762" s="71"/>
      <c r="H762" s="72"/>
      <c r="I762" s="408"/>
      <c r="J762" s="72"/>
      <c r="K762" s="408"/>
      <c r="L762" s="72"/>
      <c r="M762" s="71"/>
      <c r="N762" s="72"/>
      <c r="O762" s="71"/>
      <c r="P762" s="72"/>
      <c r="Q762" s="71"/>
      <c r="R762" s="72"/>
      <c r="S762" s="71"/>
      <c r="T762" s="72"/>
      <c r="U762" s="71"/>
      <c r="V762" s="74"/>
      <c r="W762" s="72"/>
      <c r="X762" s="71"/>
      <c r="Y762" s="74"/>
      <c r="Z762" s="72"/>
      <c r="AA762" s="71"/>
      <c r="AB762" s="72"/>
      <c r="AC762" s="71"/>
      <c r="AD762" s="72"/>
      <c r="AE762" s="71"/>
      <c r="AF762" s="72"/>
      <c r="AG762" s="71"/>
      <c r="AH762" s="72"/>
      <c r="AI762" s="75"/>
      <c r="AJ762" s="76"/>
      <c r="AK762" s="77"/>
      <c r="AL762" s="78"/>
    </row>
    <row r="763" spans="1:38" ht="85.5" customHeight="1" x14ac:dyDescent="0.25">
      <c r="A763" s="79">
        <v>3</v>
      </c>
      <c r="B763" s="80" t="s">
        <v>135</v>
      </c>
      <c r="C763" s="677"/>
      <c r="D763" s="680"/>
      <c r="E763" s="81">
        <v>0</v>
      </c>
      <c r="F763" s="82">
        <v>0</v>
      </c>
      <c r="G763" s="83">
        <v>1</v>
      </c>
      <c r="H763" s="84">
        <v>40000</v>
      </c>
      <c r="I763" s="108">
        <v>0</v>
      </c>
      <c r="J763" s="86">
        <v>0</v>
      </c>
      <c r="K763" s="108">
        <v>1</v>
      </c>
      <c r="L763" s="86">
        <v>40000</v>
      </c>
      <c r="M763" s="87">
        <f>SUM(I763,K763)</f>
        <v>1</v>
      </c>
      <c r="N763" s="88">
        <f>SUM(J763,L763)</f>
        <v>40000</v>
      </c>
      <c r="O763" s="89">
        <v>0</v>
      </c>
      <c r="P763" s="90">
        <v>0</v>
      </c>
      <c r="Q763" s="89">
        <v>0</v>
      </c>
      <c r="R763" s="90">
        <v>0</v>
      </c>
      <c r="S763" s="91">
        <f>SUM(O763,Q763)</f>
        <v>0</v>
      </c>
      <c r="T763" s="92">
        <f>SUM(P763,R763)</f>
        <v>0</v>
      </c>
      <c r="U763" s="93">
        <v>0</v>
      </c>
      <c r="V763" s="94">
        <v>0</v>
      </c>
      <c r="W763" s="95">
        <v>0</v>
      </c>
      <c r="X763" s="96">
        <v>0</v>
      </c>
      <c r="Y763" s="94">
        <v>0</v>
      </c>
      <c r="Z763" s="95">
        <v>0</v>
      </c>
      <c r="AA763" s="97">
        <f>SUM(U763,X763)</f>
        <v>0</v>
      </c>
      <c r="AB763" s="98">
        <f>SUM(W763,Z763)</f>
        <v>0</v>
      </c>
      <c r="AC763" s="99">
        <v>0</v>
      </c>
      <c r="AD763" s="100">
        <v>0</v>
      </c>
      <c r="AE763" s="99">
        <v>1</v>
      </c>
      <c r="AF763" s="100">
        <v>23674</v>
      </c>
      <c r="AG763" s="101">
        <f>SUM(AC763,AE763)</f>
        <v>1</v>
      </c>
      <c r="AH763" s="102">
        <f>SUM(AD763,AF763,AB763)</f>
        <v>23674</v>
      </c>
      <c r="AI763" s="103">
        <f>IFERROR(AD763/(C761-AH768),0)</f>
        <v>0</v>
      </c>
      <c r="AJ763" s="104">
        <f>IFERROR(AF763/(C761-AH768),0)</f>
        <v>1.1200402976059764E-2</v>
      </c>
      <c r="AK763" s="77"/>
      <c r="AL763" s="105">
        <f>IFERROR(AH763/C761,0)</f>
        <v>1.0457335123993321E-2</v>
      </c>
    </row>
    <row r="764" spans="1:38" ht="101.25" customHeight="1" x14ac:dyDescent="0.25">
      <c r="A764" s="79">
        <v>4</v>
      </c>
      <c r="B764" s="80" t="s">
        <v>117</v>
      </c>
      <c r="C764" s="677"/>
      <c r="D764" s="680"/>
      <c r="E764" s="81">
        <v>5</v>
      </c>
      <c r="F764" s="82">
        <v>191760.65</v>
      </c>
      <c r="G764" s="83">
        <v>0</v>
      </c>
      <c r="H764" s="84">
        <v>0</v>
      </c>
      <c r="I764" s="108">
        <v>2</v>
      </c>
      <c r="J764" s="86">
        <v>106500</v>
      </c>
      <c r="K764" s="108">
        <v>0</v>
      </c>
      <c r="L764" s="86">
        <v>0</v>
      </c>
      <c r="M764" s="87">
        <f>SUM(I764,K764)</f>
        <v>2</v>
      </c>
      <c r="N764" s="88">
        <f>SUM(J764,L764)</f>
        <v>106500</v>
      </c>
      <c r="O764" s="89">
        <v>0</v>
      </c>
      <c r="P764" s="90">
        <v>0</v>
      </c>
      <c r="Q764" s="89">
        <v>0</v>
      </c>
      <c r="R764" s="90">
        <v>0</v>
      </c>
      <c r="S764" s="91">
        <f>SUM(O764,Q764)</f>
        <v>0</v>
      </c>
      <c r="T764" s="92">
        <f>SUM(P764,R764)</f>
        <v>0</v>
      </c>
      <c r="U764" s="93">
        <v>0</v>
      </c>
      <c r="V764" s="94">
        <v>0</v>
      </c>
      <c r="W764" s="95">
        <v>0</v>
      </c>
      <c r="X764" s="96">
        <v>0</v>
      </c>
      <c r="Y764" s="94">
        <v>0</v>
      </c>
      <c r="Z764" s="95">
        <v>0</v>
      </c>
      <c r="AA764" s="97">
        <f>SUM(U764,X764)</f>
        <v>0</v>
      </c>
      <c r="AB764" s="98">
        <f>SUM(W764,Z764)</f>
        <v>0</v>
      </c>
      <c r="AC764" s="99">
        <v>2</v>
      </c>
      <c r="AD764" s="100">
        <v>101500</v>
      </c>
      <c r="AE764" s="99">
        <v>0</v>
      </c>
      <c r="AF764" s="100">
        <v>0</v>
      </c>
      <c r="AG764" s="101">
        <f>SUM(AC764,AE764)</f>
        <v>2</v>
      </c>
      <c r="AH764" s="102">
        <f>SUM(AD764,AF764,AB764)</f>
        <v>101500</v>
      </c>
      <c r="AI764" s="103">
        <f>IFERROR(AD764/(C761-AH768),0)</f>
        <v>4.8020651434910286E-2</v>
      </c>
      <c r="AJ764" s="104">
        <f>IFERROR(AF764/(C761-AH768),0)</f>
        <v>0</v>
      </c>
      <c r="AK764" s="77"/>
      <c r="AL764" s="105">
        <f>IFERROR(AH764/C761,0)</f>
        <v>4.4834819425754929E-2</v>
      </c>
    </row>
    <row r="765" spans="1:38" ht="138" customHeight="1" x14ac:dyDescent="0.25">
      <c r="A765" s="79">
        <v>5</v>
      </c>
      <c r="B765" s="80" t="s">
        <v>42</v>
      </c>
      <c r="C765" s="677"/>
      <c r="D765" s="680"/>
      <c r="E765" s="71"/>
      <c r="F765" s="72"/>
      <c r="G765" s="71"/>
      <c r="H765" s="72"/>
      <c r="I765" s="408"/>
      <c r="J765" s="72"/>
      <c r="K765" s="408"/>
      <c r="L765" s="72"/>
      <c r="M765" s="71"/>
      <c r="N765" s="72"/>
      <c r="O765" s="71"/>
      <c r="P765" s="72"/>
      <c r="Q765" s="71"/>
      <c r="R765" s="72"/>
      <c r="S765" s="71"/>
      <c r="T765" s="72"/>
      <c r="U765" s="71"/>
      <c r="V765" s="74"/>
      <c r="W765" s="72"/>
      <c r="X765" s="71"/>
      <c r="Y765" s="74"/>
      <c r="Z765" s="72"/>
      <c r="AA765" s="71"/>
      <c r="AB765" s="72"/>
      <c r="AC765" s="71"/>
      <c r="AD765" s="72"/>
      <c r="AE765" s="71"/>
      <c r="AF765" s="72"/>
      <c r="AG765" s="71"/>
      <c r="AH765" s="72"/>
      <c r="AI765" s="75"/>
      <c r="AJ765" s="76"/>
      <c r="AK765" s="77"/>
      <c r="AL765" s="78"/>
    </row>
    <row r="766" spans="1:38" ht="116.25" customHeight="1" x14ac:dyDescent="0.25">
      <c r="A766" s="79">
        <v>6</v>
      </c>
      <c r="B766" s="80" t="s">
        <v>119</v>
      </c>
      <c r="C766" s="677"/>
      <c r="D766" s="680"/>
      <c r="E766" s="81">
        <v>7</v>
      </c>
      <c r="F766" s="82">
        <v>347395.85</v>
      </c>
      <c r="G766" s="83">
        <v>0</v>
      </c>
      <c r="H766" s="84">
        <v>0</v>
      </c>
      <c r="I766" s="108">
        <v>3</v>
      </c>
      <c r="J766" s="86">
        <v>119231.8</v>
      </c>
      <c r="K766" s="108">
        <v>0</v>
      </c>
      <c r="L766" s="86">
        <v>0</v>
      </c>
      <c r="M766" s="87">
        <f>SUM(I766,K766)</f>
        <v>3</v>
      </c>
      <c r="N766" s="88">
        <f>SUM(J766,L766)</f>
        <v>119231.8</v>
      </c>
      <c r="O766" s="89">
        <v>0</v>
      </c>
      <c r="P766" s="90">
        <v>0</v>
      </c>
      <c r="Q766" s="89">
        <v>0</v>
      </c>
      <c r="R766" s="90">
        <v>0</v>
      </c>
      <c r="S766" s="91">
        <f>SUM(O766,Q766)</f>
        <v>0</v>
      </c>
      <c r="T766" s="92">
        <f>SUM(P766,R766)</f>
        <v>0</v>
      </c>
      <c r="U766" s="93">
        <v>0</v>
      </c>
      <c r="V766" s="94">
        <v>0</v>
      </c>
      <c r="W766" s="95">
        <v>0</v>
      </c>
      <c r="X766" s="96">
        <v>0</v>
      </c>
      <c r="Y766" s="94">
        <v>0</v>
      </c>
      <c r="Z766" s="95">
        <v>0</v>
      </c>
      <c r="AA766" s="97">
        <f>SUM(U766,X766)</f>
        <v>0</v>
      </c>
      <c r="AB766" s="98">
        <f>SUM(W766,Z766)</f>
        <v>0</v>
      </c>
      <c r="AC766" s="99">
        <v>3</v>
      </c>
      <c r="AD766" s="100">
        <v>103359.9</v>
      </c>
      <c r="AE766" s="99">
        <v>0</v>
      </c>
      <c r="AF766" s="100">
        <v>0</v>
      </c>
      <c r="AG766" s="101">
        <f>SUM(AC766,AE766)</f>
        <v>3</v>
      </c>
      <c r="AH766" s="102">
        <f>SUM(AD766,AF766,AB766)</f>
        <v>103359.9</v>
      </c>
      <c r="AI766" s="103">
        <f>IFERROR(AD766/(C761-AH768),0)</f>
        <v>4.8900588475341705E-2</v>
      </c>
      <c r="AJ766" s="104">
        <f>IFERROR(AF766/(C761-AH768),0)</f>
        <v>0</v>
      </c>
      <c r="AK766" s="77"/>
      <c r="AL766" s="105">
        <f>IFERROR(AH766/C761,0)</f>
        <v>4.5656378841025483E-2</v>
      </c>
    </row>
    <row r="767" spans="1:38" ht="65.25" customHeight="1" x14ac:dyDescent="0.25">
      <c r="A767" s="79">
        <v>7</v>
      </c>
      <c r="B767" s="80" t="s">
        <v>193</v>
      </c>
      <c r="C767" s="677"/>
      <c r="D767" s="680"/>
      <c r="E767" s="112"/>
      <c r="F767" s="113"/>
      <c r="G767" s="114"/>
      <c r="H767" s="72"/>
      <c r="I767" s="408"/>
      <c r="J767" s="72"/>
      <c r="K767" s="408"/>
      <c r="L767" s="72"/>
      <c r="M767" s="73"/>
      <c r="N767" s="72"/>
      <c r="O767" s="114"/>
      <c r="P767" s="72"/>
      <c r="Q767" s="114"/>
      <c r="R767" s="72"/>
      <c r="S767" s="73"/>
      <c r="T767" s="115"/>
      <c r="U767" s="114"/>
      <c r="V767" s="74"/>
      <c r="W767" s="72"/>
      <c r="X767" s="73"/>
      <c r="Y767" s="74"/>
      <c r="Z767" s="72"/>
      <c r="AA767" s="73"/>
      <c r="AB767" s="115"/>
      <c r="AC767" s="114"/>
      <c r="AD767" s="72"/>
      <c r="AE767" s="114"/>
      <c r="AF767" s="72"/>
      <c r="AG767" s="71"/>
      <c r="AH767" s="72"/>
      <c r="AI767" s="75"/>
      <c r="AJ767" s="76"/>
      <c r="AK767" s="77"/>
      <c r="AL767" s="78"/>
    </row>
    <row r="768" spans="1:38" ht="59.25" customHeight="1" x14ac:dyDescent="0.25">
      <c r="A768" s="79">
        <v>8</v>
      </c>
      <c r="B768" s="80" t="s">
        <v>265</v>
      </c>
      <c r="C768" s="677"/>
      <c r="D768" s="680"/>
      <c r="E768" s="118"/>
      <c r="F768" s="119"/>
      <c r="G768" s="120">
        <v>19</v>
      </c>
      <c r="H768" s="121">
        <v>287574.90000000002</v>
      </c>
      <c r="I768" s="408"/>
      <c r="J768" s="72"/>
      <c r="K768" s="108">
        <v>18</v>
      </c>
      <c r="L768" s="86">
        <v>260000</v>
      </c>
      <c r="M768" s="122">
        <f t="shared" ref="M768:N773" si="156">SUM(I768,K768)</f>
        <v>18</v>
      </c>
      <c r="N768" s="123">
        <f t="shared" si="156"/>
        <v>260000</v>
      </c>
      <c r="O768" s="124"/>
      <c r="P768" s="125"/>
      <c r="Q768" s="336">
        <v>0</v>
      </c>
      <c r="R768" s="259">
        <v>0</v>
      </c>
      <c r="S768" s="128">
        <f t="shared" ref="S768:T773" si="157">SUM(O768,Q768)</f>
        <v>0</v>
      </c>
      <c r="T768" s="129">
        <f t="shared" si="157"/>
        <v>0</v>
      </c>
      <c r="U768" s="114"/>
      <c r="V768" s="74"/>
      <c r="W768" s="72"/>
      <c r="X768" s="96">
        <v>0</v>
      </c>
      <c r="Y768" s="94">
        <v>0</v>
      </c>
      <c r="Z768" s="95">
        <v>0</v>
      </c>
      <c r="AA768" s="130">
        <f t="shared" ref="AA768:AA773" si="158">SUM(U768,X768)</f>
        <v>0</v>
      </c>
      <c r="AB768" s="131">
        <f t="shared" ref="AB768:AB773" si="159">SUM(W768,Z768)</f>
        <v>0</v>
      </c>
      <c r="AC768" s="114"/>
      <c r="AD768" s="72"/>
      <c r="AE768" s="99">
        <v>18</v>
      </c>
      <c r="AF768" s="100">
        <v>150191.53</v>
      </c>
      <c r="AG768" s="101">
        <f t="shared" ref="AG768:AG773" si="160">SUM(AC768,AE768)</f>
        <v>18</v>
      </c>
      <c r="AH768" s="102">
        <f t="shared" ref="AH768:AH773" si="161">SUM(AD768,AF768,AB768)</f>
        <v>150191.53</v>
      </c>
      <c r="AI768" s="132"/>
      <c r="AJ768" s="133"/>
      <c r="AK768" s="134">
        <f>IFERROR(AH768/C761,0)</f>
        <v>6.6342956914560131E-2</v>
      </c>
      <c r="AL768" s="105">
        <f>IFERROR(AH768/C761,0)</f>
        <v>6.6342956914560131E-2</v>
      </c>
    </row>
    <row r="769" spans="1:38" ht="60" customHeight="1" x14ac:dyDescent="0.25">
      <c r="A769" s="79">
        <v>9</v>
      </c>
      <c r="B769" s="80" t="s">
        <v>120</v>
      </c>
      <c r="C769" s="677"/>
      <c r="D769" s="680"/>
      <c r="E769" s="81">
        <v>1</v>
      </c>
      <c r="F769" s="82">
        <v>88107.8</v>
      </c>
      <c r="G769" s="83">
        <v>1</v>
      </c>
      <c r="H769" s="84">
        <v>90000</v>
      </c>
      <c r="I769" s="108">
        <v>0</v>
      </c>
      <c r="J769" s="86">
        <v>0</v>
      </c>
      <c r="K769" s="108">
        <v>1</v>
      </c>
      <c r="L769" s="86">
        <v>90000</v>
      </c>
      <c r="M769" s="87">
        <f t="shared" si="156"/>
        <v>1</v>
      </c>
      <c r="N769" s="88">
        <f t="shared" si="156"/>
        <v>90000</v>
      </c>
      <c r="O769" s="89">
        <v>0</v>
      </c>
      <c r="P769" s="90">
        <v>0</v>
      </c>
      <c r="Q769" s="89">
        <v>0</v>
      </c>
      <c r="R769" s="90">
        <v>0</v>
      </c>
      <c r="S769" s="91">
        <f t="shared" si="157"/>
        <v>0</v>
      </c>
      <c r="T769" s="92">
        <f t="shared" si="157"/>
        <v>0</v>
      </c>
      <c r="U769" s="93">
        <v>0</v>
      </c>
      <c r="V769" s="94">
        <v>0</v>
      </c>
      <c r="W769" s="95">
        <v>0</v>
      </c>
      <c r="X769" s="96">
        <v>0</v>
      </c>
      <c r="Y769" s="94">
        <v>0</v>
      </c>
      <c r="Z769" s="95">
        <v>0</v>
      </c>
      <c r="AA769" s="97">
        <f t="shared" si="158"/>
        <v>0</v>
      </c>
      <c r="AB769" s="98">
        <f t="shared" si="159"/>
        <v>0</v>
      </c>
      <c r="AC769" s="99">
        <v>0</v>
      </c>
      <c r="AD769" s="100">
        <v>0</v>
      </c>
      <c r="AE769" s="99">
        <v>1</v>
      </c>
      <c r="AF769" s="100">
        <v>76960</v>
      </c>
      <c r="AG769" s="101">
        <f t="shared" si="160"/>
        <v>1</v>
      </c>
      <c r="AH769" s="102">
        <f t="shared" si="161"/>
        <v>76960</v>
      </c>
      <c r="AI769" s="103">
        <f>IFERROR(AD769/(C761-AH768),0)</f>
        <v>0</v>
      </c>
      <c r="AJ769" s="104">
        <f>IFERROR(AF769/(C761-AH768),0)</f>
        <v>3.6410535314588134E-2</v>
      </c>
      <c r="AK769" s="77"/>
      <c r="AL769" s="105">
        <f>IFERROR(AH769/C761,0)</f>
        <v>3.3994952738976347E-2</v>
      </c>
    </row>
    <row r="770" spans="1:38" ht="73.5" customHeight="1" x14ac:dyDescent="0.25">
      <c r="A770" s="79">
        <v>10</v>
      </c>
      <c r="B770" s="80" t="s">
        <v>121</v>
      </c>
      <c r="C770" s="677"/>
      <c r="D770" s="680"/>
      <c r="E770" s="81">
        <v>6</v>
      </c>
      <c r="F770" s="82">
        <v>120893.52</v>
      </c>
      <c r="G770" s="83">
        <v>0</v>
      </c>
      <c r="H770" s="84">
        <v>0</v>
      </c>
      <c r="I770" s="108">
        <v>1</v>
      </c>
      <c r="J770" s="86">
        <v>25268</v>
      </c>
      <c r="K770" s="108">
        <v>0</v>
      </c>
      <c r="L770" s="86">
        <v>0</v>
      </c>
      <c r="M770" s="87">
        <f t="shared" si="156"/>
        <v>1</v>
      </c>
      <c r="N770" s="88">
        <f t="shared" si="156"/>
        <v>25268</v>
      </c>
      <c r="O770" s="89">
        <v>0</v>
      </c>
      <c r="P770" s="90">
        <v>0</v>
      </c>
      <c r="Q770" s="89">
        <v>0</v>
      </c>
      <c r="R770" s="90">
        <v>0</v>
      </c>
      <c r="S770" s="91">
        <f t="shared" si="157"/>
        <v>0</v>
      </c>
      <c r="T770" s="92">
        <f t="shared" si="157"/>
        <v>0</v>
      </c>
      <c r="U770" s="93">
        <v>0</v>
      </c>
      <c r="V770" s="94">
        <v>0</v>
      </c>
      <c r="W770" s="95">
        <v>0</v>
      </c>
      <c r="X770" s="96">
        <v>0</v>
      </c>
      <c r="Y770" s="94">
        <v>0</v>
      </c>
      <c r="Z770" s="95">
        <v>0</v>
      </c>
      <c r="AA770" s="97">
        <f t="shared" si="158"/>
        <v>0</v>
      </c>
      <c r="AB770" s="98">
        <f t="shared" si="159"/>
        <v>0</v>
      </c>
      <c r="AC770" s="337">
        <v>1</v>
      </c>
      <c r="AD770" s="338">
        <v>25268</v>
      </c>
      <c r="AE770" s="337">
        <v>0</v>
      </c>
      <c r="AF770" s="338">
        <v>0</v>
      </c>
      <c r="AG770" s="101">
        <f t="shared" si="160"/>
        <v>1</v>
      </c>
      <c r="AH770" s="102">
        <f t="shared" si="161"/>
        <v>25268</v>
      </c>
      <c r="AI770" s="103">
        <f>IFERROR(AD770/(C761-AH768),0)</f>
        <v>1.1954540103027714E-2</v>
      </c>
      <c r="AJ770" s="104">
        <f>IFERROR(AF770/(C761-AH768),0)</f>
        <v>0</v>
      </c>
      <c r="AK770" s="77"/>
      <c r="AL770" s="105">
        <f>IFERROR(AH770/C761,0)</f>
        <v>1.1161440564039168E-2</v>
      </c>
    </row>
    <row r="771" spans="1:38" ht="120" customHeight="1" x14ac:dyDescent="0.25">
      <c r="A771" s="79">
        <v>11</v>
      </c>
      <c r="B771" s="80" t="s">
        <v>122</v>
      </c>
      <c r="C771" s="677"/>
      <c r="D771" s="680"/>
      <c r="E771" s="81">
        <v>32</v>
      </c>
      <c r="F771" s="82">
        <v>1267927.8899999999</v>
      </c>
      <c r="G771" s="83">
        <v>0</v>
      </c>
      <c r="H771" s="84">
        <v>0</v>
      </c>
      <c r="I771" s="108">
        <v>3</v>
      </c>
      <c r="J771" s="86">
        <v>53734.1</v>
      </c>
      <c r="K771" s="108">
        <v>0</v>
      </c>
      <c r="L771" s="86">
        <v>0</v>
      </c>
      <c r="M771" s="87">
        <f t="shared" si="156"/>
        <v>3</v>
      </c>
      <c r="N771" s="88">
        <f t="shared" si="156"/>
        <v>53734.1</v>
      </c>
      <c r="O771" s="89">
        <v>0</v>
      </c>
      <c r="P771" s="90">
        <v>0</v>
      </c>
      <c r="Q771" s="89">
        <v>0</v>
      </c>
      <c r="R771" s="90">
        <v>0</v>
      </c>
      <c r="S771" s="91">
        <f t="shared" si="157"/>
        <v>0</v>
      </c>
      <c r="T771" s="92">
        <f t="shared" si="157"/>
        <v>0</v>
      </c>
      <c r="U771" s="93">
        <v>0</v>
      </c>
      <c r="V771" s="94">
        <v>0</v>
      </c>
      <c r="W771" s="95">
        <v>0</v>
      </c>
      <c r="X771" s="96">
        <v>0</v>
      </c>
      <c r="Y771" s="94">
        <v>0</v>
      </c>
      <c r="Z771" s="95">
        <v>0</v>
      </c>
      <c r="AA771" s="97">
        <f t="shared" si="158"/>
        <v>0</v>
      </c>
      <c r="AB771" s="98">
        <f t="shared" si="159"/>
        <v>0</v>
      </c>
      <c r="AC771" s="99">
        <v>3</v>
      </c>
      <c r="AD771" s="100">
        <v>45544.9</v>
      </c>
      <c r="AE771" s="99">
        <v>0</v>
      </c>
      <c r="AF771" s="100">
        <v>0</v>
      </c>
      <c r="AG771" s="101">
        <f t="shared" si="160"/>
        <v>3</v>
      </c>
      <c r="AH771" s="102">
        <f t="shared" si="161"/>
        <v>45544.9</v>
      </c>
      <c r="AI771" s="103">
        <f>IFERROR(AD771/(C761-AH768),0)</f>
        <v>2.1547741552096999E-2</v>
      </c>
      <c r="AJ771" s="104">
        <f>IFERROR(AF771/(C761-AH768),0)</f>
        <v>0</v>
      </c>
      <c r="AK771" s="77"/>
      <c r="AL771" s="105">
        <f>IFERROR(AH771/C761,0)</f>
        <v>2.0118200662700154E-2</v>
      </c>
    </row>
    <row r="772" spans="1:38" ht="63.75" customHeight="1" x14ac:dyDescent="0.25">
      <c r="A772" s="79">
        <v>12</v>
      </c>
      <c r="B772" s="80" t="s">
        <v>123</v>
      </c>
      <c r="C772" s="677"/>
      <c r="D772" s="680"/>
      <c r="E772" s="307">
        <v>14</v>
      </c>
      <c r="F772" s="82">
        <v>341179.76</v>
      </c>
      <c r="G772" s="83">
        <v>1</v>
      </c>
      <c r="H772" s="84">
        <v>110000</v>
      </c>
      <c r="I772" s="108">
        <v>4</v>
      </c>
      <c r="J772" s="86">
        <v>80315.34</v>
      </c>
      <c r="K772" s="108">
        <v>1</v>
      </c>
      <c r="L772" s="86">
        <v>110000</v>
      </c>
      <c r="M772" s="87">
        <f t="shared" si="156"/>
        <v>5</v>
      </c>
      <c r="N772" s="88">
        <f t="shared" si="156"/>
        <v>190315.34</v>
      </c>
      <c r="O772" s="89">
        <v>0</v>
      </c>
      <c r="P772" s="90">
        <v>0</v>
      </c>
      <c r="Q772" s="89">
        <v>0</v>
      </c>
      <c r="R772" s="90">
        <v>0</v>
      </c>
      <c r="S772" s="91">
        <f t="shared" si="157"/>
        <v>0</v>
      </c>
      <c r="T772" s="92">
        <f t="shared" si="157"/>
        <v>0</v>
      </c>
      <c r="U772" s="93">
        <v>0</v>
      </c>
      <c r="V772" s="94">
        <v>0</v>
      </c>
      <c r="W772" s="95">
        <v>0</v>
      </c>
      <c r="X772" s="96">
        <v>0</v>
      </c>
      <c r="Y772" s="94">
        <v>0</v>
      </c>
      <c r="Z772" s="95">
        <v>0</v>
      </c>
      <c r="AA772" s="97">
        <f t="shared" si="158"/>
        <v>0</v>
      </c>
      <c r="AB772" s="98">
        <f t="shared" si="159"/>
        <v>0</v>
      </c>
      <c r="AC772" s="99">
        <v>4</v>
      </c>
      <c r="AD772" s="100">
        <v>68065.22</v>
      </c>
      <c r="AE772" s="99">
        <v>1</v>
      </c>
      <c r="AF772" s="100">
        <v>99200</v>
      </c>
      <c r="AG772" s="101">
        <f t="shared" si="160"/>
        <v>5</v>
      </c>
      <c r="AH772" s="102">
        <f t="shared" si="161"/>
        <v>167265.22</v>
      </c>
      <c r="AI772" s="103">
        <f>IFERROR(AD772/(C761-AH768),0)</f>
        <v>3.2202327137541717E-2</v>
      </c>
      <c r="AJ772" s="104">
        <f>IFERROR(AF772/(C761-AH768),0)</f>
        <v>4.6932498742296554E-2</v>
      </c>
      <c r="AK772" s="77"/>
      <c r="AL772" s="105">
        <f>IFERROR(AH772/C761,0)</f>
        <v>7.3884787536050947E-2</v>
      </c>
    </row>
    <row r="773" spans="1:38" ht="62.25" customHeight="1" thickBot="1" x14ac:dyDescent="0.3">
      <c r="A773" s="138">
        <v>13</v>
      </c>
      <c r="B773" s="139" t="s">
        <v>124</v>
      </c>
      <c r="C773" s="678"/>
      <c r="D773" s="681"/>
      <c r="E773" s="371">
        <v>64</v>
      </c>
      <c r="F773" s="141">
        <v>2525571.6</v>
      </c>
      <c r="G773" s="142">
        <v>8</v>
      </c>
      <c r="H773" s="143">
        <v>465000</v>
      </c>
      <c r="I773" s="144">
        <v>26</v>
      </c>
      <c r="J773" s="145">
        <v>913816.24</v>
      </c>
      <c r="K773" s="144">
        <v>8</v>
      </c>
      <c r="L773" s="145">
        <v>465000</v>
      </c>
      <c r="M773" s="146">
        <f t="shared" si="156"/>
        <v>34</v>
      </c>
      <c r="N773" s="147">
        <f t="shared" si="156"/>
        <v>1378816.24</v>
      </c>
      <c r="O773" s="148">
        <v>0</v>
      </c>
      <c r="P773" s="149">
        <v>0</v>
      </c>
      <c r="Q773" s="148">
        <v>0</v>
      </c>
      <c r="R773" s="149">
        <v>0</v>
      </c>
      <c r="S773" s="150">
        <f t="shared" si="157"/>
        <v>0</v>
      </c>
      <c r="T773" s="151">
        <f t="shared" si="157"/>
        <v>0</v>
      </c>
      <c r="U773" s="152">
        <v>0</v>
      </c>
      <c r="V773" s="153">
        <v>0</v>
      </c>
      <c r="W773" s="154">
        <v>0</v>
      </c>
      <c r="X773" s="155">
        <v>0</v>
      </c>
      <c r="Y773" s="153">
        <v>0</v>
      </c>
      <c r="Z773" s="154">
        <v>0</v>
      </c>
      <c r="AA773" s="156">
        <f t="shared" si="158"/>
        <v>0</v>
      </c>
      <c r="AB773" s="157">
        <f t="shared" si="159"/>
        <v>0</v>
      </c>
      <c r="AC773" s="158">
        <v>26</v>
      </c>
      <c r="AD773" s="159">
        <v>830892.05</v>
      </c>
      <c r="AE773" s="158">
        <v>8</v>
      </c>
      <c r="AF773" s="159">
        <v>384057.19</v>
      </c>
      <c r="AG773" s="160">
        <f t="shared" si="160"/>
        <v>34</v>
      </c>
      <c r="AH773" s="161">
        <f t="shared" si="161"/>
        <v>1214949.24</v>
      </c>
      <c r="AI773" s="162">
        <f>IFERROR(AD773/(C761-AH768),0)</f>
        <v>0.39310322672993153</v>
      </c>
      <c r="AJ773" s="163">
        <f>IFERROR(AF773/(C761-AH768),0)</f>
        <v>0.18170124583311439</v>
      </c>
      <c r="AK773" s="164"/>
      <c r="AL773" s="165">
        <f>IFERROR(AH773/C761,0)</f>
        <v>0.53667024420549936</v>
      </c>
    </row>
    <row r="774" spans="1:38" ht="29.25" customHeight="1" thickBot="1" x14ac:dyDescent="0.3">
      <c r="A774" s="682" t="s">
        <v>266</v>
      </c>
      <c r="B774" s="683"/>
      <c r="C774" s="166">
        <f>C761</f>
        <v>2263865.48</v>
      </c>
      <c r="D774" s="166">
        <f>D761</f>
        <v>355152.68999999994</v>
      </c>
      <c r="E774" s="167">
        <f t="shared" ref="E774:L774" si="162">SUM(E761:E773)</f>
        <v>129</v>
      </c>
      <c r="F774" s="168">
        <f t="shared" si="162"/>
        <v>4882837.07</v>
      </c>
      <c r="G774" s="167">
        <f t="shared" si="162"/>
        <v>30</v>
      </c>
      <c r="H774" s="168">
        <f t="shared" si="162"/>
        <v>992574.9</v>
      </c>
      <c r="I774" s="169">
        <f t="shared" si="162"/>
        <v>39</v>
      </c>
      <c r="J774" s="170">
        <f t="shared" si="162"/>
        <v>1298865.48</v>
      </c>
      <c r="K774" s="169">
        <f t="shared" si="162"/>
        <v>29</v>
      </c>
      <c r="L774" s="170">
        <f t="shared" si="162"/>
        <v>965000</v>
      </c>
      <c r="M774" s="169">
        <f>SUM(M761:M773)</f>
        <v>68</v>
      </c>
      <c r="N774" s="170">
        <f>SUM(N761:N773)</f>
        <v>2263865.48</v>
      </c>
      <c r="O774" s="171">
        <f>SUM(O761:O773)</f>
        <v>0</v>
      </c>
      <c r="P774" s="168">
        <f>SUM(P761:P773)</f>
        <v>0</v>
      </c>
      <c r="Q774" s="172">
        <f t="shared" ref="Q774:AJ774" si="163">SUM(Q761:Q773)</f>
        <v>0</v>
      </c>
      <c r="R774" s="168">
        <f t="shared" si="163"/>
        <v>0</v>
      </c>
      <c r="S774" s="173">
        <f t="shared" si="163"/>
        <v>0</v>
      </c>
      <c r="T774" s="168">
        <f t="shared" si="163"/>
        <v>0</v>
      </c>
      <c r="U774" s="172">
        <f t="shared" si="163"/>
        <v>0</v>
      </c>
      <c r="V774" s="168">
        <f t="shared" si="163"/>
        <v>0</v>
      </c>
      <c r="W774" s="168">
        <f t="shared" si="163"/>
        <v>0</v>
      </c>
      <c r="X774" s="173">
        <f t="shared" si="163"/>
        <v>0</v>
      </c>
      <c r="Y774" s="168">
        <f t="shared" si="163"/>
        <v>0</v>
      </c>
      <c r="Z774" s="168">
        <f t="shared" si="163"/>
        <v>0</v>
      </c>
      <c r="AA774" s="173">
        <f t="shared" si="163"/>
        <v>0</v>
      </c>
      <c r="AB774" s="168">
        <f t="shared" si="163"/>
        <v>0</v>
      </c>
      <c r="AC774" s="172">
        <f t="shared" si="163"/>
        <v>39</v>
      </c>
      <c r="AD774" s="168">
        <f t="shared" si="163"/>
        <v>1174630.07</v>
      </c>
      <c r="AE774" s="172">
        <f t="shared" si="163"/>
        <v>29</v>
      </c>
      <c r="AF774" s="168">
        <f t="shared" si="163"/>
        <v>734082.72</v>
      </c>
      <c r="AG774" s="173">
        <f t="shared" si="163"/>
        <v>68</v>
      </c>
      <c r="AH774" s="168">
        <f t="shared" si="163"/>
        <v>1908712.79</v>
      </c>
      <c r="AI774" s="174">
        <f t="shared" si="163"/>
        <v>0.55572907543284988</v>
      </c>
      <c r="AJ774" s="174">
        <f t="shared" si="163"/>
        <v>0.27624468286605885</v>
      </c>
      <c r="AK774" s="175">
        <f>AK768</f>
        <v>6.6342956914560131E-2</v>
      </c>
      <c r="AL774" s="176">
        <f>AH774/C761</f>
        <v>0.84312111601259987</v>
      </c>
    </row>
    <row r="775" spans="1:38" ht="21.75" thickBot="1" x14ac:dyDescent="0.4">
      <c r="AF775" s="177" t="s">
        <v>267</v>
      </c>
      <c r="AG775" s="178">
        <v>4.1475999999999997</v>
      </c>
      <c r="AH775" s="179">
        <f>AH774/AG775</f>
        <v>460196.93075513555</v>
      </c>
    </row>
    <row r="776" spans="1:38" ht="15.75" thickTop="1" x14ac:dyDescent="0.25">
      <c r="A776" s="604" t="s">
        <v>268</v>
      </c>
      <c r="B776" s="684"/>
      <c r="C776" s="684"/>
      <c r="D776" s="684"/>
      <c r="E776" s="684"/>
      <c r="F776" s="684"/>
      <c r="G776" s="684"/>
      <c r="H776" s="684"/>
      <c r="I776" s="684"/>
      <c r="J776" s="684"/>
      <c r="K776" s="685"/>
      <c r="L776" s="684"/>
      <c r="M776" s="684"/>
      <c r="N776" s="684"/>
      <c r="O776" s="684"/>
      <c r="P776" s="684"/>
      <c r="Q776" s="686"/>
    </row>
    <row r="777" spans="1:38" ht="18.75" x14ac:dyDescent="0.3">
      <c r="A777" s="687"/>
      <c r="B777" s="688"/>
      <c r="C777" s="688"/>
      <c r="D777" s="688"/>
      <c r="E777" s="688"/>
      <c r="F777" s="688"/>
      <c r="G777" s="688"/>
      <c r="H777" s="688"/>
      <c r="I777" s="688"/>
      <c r="J777" s="688"/>
      <c r="K777" s="689"/>
      <c r="L777" s="688"/>
      <c r="M777" s="688"/>
      <c r="N777" s="688"/>
      <c r="O777" s="688"/>
      <c r="P777" s="688"/>
      <c r="Q777" s="690"/>
      <c r="AF777" s="180"/>
    </row>
    <row r="778" spans="1:38" ht="15.75" x14ac:dyDescent="0.25">
      <c r="A778" s="687"/>
      <c r="B778" s="688"/>
      <c r="C778" s="688"/>
      <c r="D778" s="688"/>
      <c r="E778" s="688"/>
      <c r="F778" s="688"/>
      <c r="G778" s="688"/>
      <c r="H778" s="688"/>
      <c r="I778" s="688"/>
      <c r="J778" s="688"/>
      <c r="K778" s="689"/>
      <c r="L778" s="688"/>
      <c r="M778" s="688"/>
      <c r="N778" s="688"/>
      <c r="O778" s="688"/>
      <c r="P778" s="688"/>
      <c r="Q778" s="690"/>
      <c r="AE778" s="181" t="s">
        <v>269</v>
      </c>
      <c r="AF778" s="182"/>
    </row>
    <row r="779" spans="1:38" ht="15.75" x14ac:dyDescent="0.25">
      <c r="A779" s="687"/>
      <c r="B779" s="688"/>
      <c r="C779" s="688"/>
      <c r="D779" s="688"/>
      <c r="E779" s="688"/>
      <c r="F779" s="688"/>
      <c r="G779" s="688"/>
      <c r="H779" s="688"/>
      <c r="I779" s="688"/>
      <c r="J779" s="688"/>
      <c r="K779" s="689"/>
      <c r="L779" s="688"/>
      <c r="M779" s="688"/>
      <c r="N779" s="688"/>
      <c r="O779" s="688"/>
      <c r="P779" s="688"/>
      <c r="Q779" s="690"/>
      <c r="AE779" s="181" t="s">
        <v>270</v>
      </c>
      <c r="AF779" s="183">
        <f>(AF774-AF768)+(Z774-Z768)</f>
        <v>583891.18999999994</v>
      </c>
    </row>
    <row r="780" spans="1:38" ht="15.75" x14ac:dyDescent="0.25">
      <c r="A780" s="687"/>
      <c r="B780" s="688"/>
      <c r="C780" s="688"/>
      <c r="D780" s="688"/>
      <c r="E780" s="688"/>
      <c r="F780" s="688"/>
      <c r="G780" s="688"/>
      <c r="H780" s="688"/>
      <c r="I780" s="688"/>
      <c r="J780" s="688"/>
      <c r="K780" s="689"/>
      <c r="L780" s="688"/>
      <c r="M780" s="688"/>
      <c r="N780" s="688"/>
      <c r="O780" s="688"/>
      <c r="P780" s="688"/>
      <c r="Q780" s="690"/>
      <c r="AE780" s="181" t="s">
        <v>271</v>
      </c>
      <c r="AF780" s="183">
        <f>AD774+W774</f>
        <v>1174630.07</v>
      </c>
    </row>
    <row r="781" spans="1:38" ht="15.75" x14ac:dyDescent="0.25">
      <c r="A781" s="687"/>
      <c r="B781" s="688"/>
      <c r="C781" s="688"/>
      <c r="D781" s="688"/>
      <c r="E781" s="688"/>
      <c r="F781" s="688"/>
      <c r="G781" s="688"/>
      <c r="H781" s="688"/>
      <c r="I781" s="688"/>
      <c r="J781" s="688"/>
      <c r="K781" s="689"/>
      <c r="L781" s="688"/>
      <c r="M781" s="688"/>
      <c r="N781" s="688"/>
      <c r="O781" s="688"/>
      <c r="P781" s="688"/>
      <c r="Q781" s="690"/>
      <c r="AE781" s="181" t="s">
        <v>272</v>
      </c>
      <c r="AF781" s="183">
        <f>AF768+Z768</f>
        <v>150191.53</v>
      </c>
    </row>
    <row r="782" spans="1:38" ht="15.75" x14ac:dyDescent="0.25">
      <c r="A782" s="687"/>
      <c r="B782" s="688"/>
      <c r="C782" s="688"/>
      <c r="D782" s="688"/>
      <c r="E782" s="688"/>
      <c r="F782" s="688"/>
      <c r="G782" s="688"/>
      <c r="H782" s="688"/>
      <c r="I782" s="688"/>
      <c r="J782" s="688"/>
      <c r="K782" s="689"/>
      <c r="L782" s="688"/>
      <c r="M782" s="688"/>
      <c r="N782" s="688"/>
      <c r="O782" s="688"/>
      <c r="P782" s="688"/>
      <c r="Q782" s="690"/>
      <c r="AE782" s="181" t="s">
        <v>2</v>
      </c>
      <c r="AF782" s="184">
        <f>SUM(AF779:AF781)</f>
        <v>1908712.79</v>
      </c>
    </row>
    <row r="783" spans="1:38" x14ac:dyDescent="0.25">
      <c r="A783" s="687"/>
      <c r="B783" s="688"/>
      <c r="C783" s="688"/>
      <c r="D783" s="688"/>
      <c r="E783" s="688"/>
      <c r="F783" s="688"/>
      <c r="G783" s="688"/>
      <c r="H783" s="688"/>
      <c r="I783" s="688"/>
      <c r="J783" s="688"/>
      <c r="K783" s="689"/>
      <c r="L783" s="688"/>
      <c r="M783" s="688"/>
      <c r="N783" s="688"/>
      <c r="O783" s="688"/>
      <c r="P783" s="688"/>
      <c r="Q783" s="690"/>
    </row>
    <row r="784" spans="1:38" ht="15.75" thickBot="1" x14ac:dyDescent="0.3">
      <c r="A784" s="691"/>
      <c r="B784" s="692"/>
      <c r="C784" s="692"/>
      <c r="D784" s="692"/>
      <c r="E784" s="692"/>
      <c r="F784" s="692"/>
      <c r="G784" s="692"/>
      <c r="H784" s="692"/>
      <c r="I784" s="692"/>
      <c r="J784" s="692"/>
      <c r="K784" s="693"/>
      <c r="L784" s="692"/>
      <c r="M784" s="692"/>
      <c r="N784" s="692"/>
      <c r="O784" s="692"/>
      <c r="P784" s="692"/>
      <c r="Q784" s="694"/>
    </row>
    <row r="785" spans="1:38" ht="15.75" thickTop="1" x14ac:dyDescent="0.25"/>
    <row r="787" spans="1:38" ht="15.75" thickBot="1" x14ac:dyDescent="0.3"/>
    <row r="788" spans="1:38" ht="27" thickBot="1" x14ac:dyDescent="0.3">
      <c r="A788" s="695" t="s">
        <v>330</v>
      </c>
      <c r="B788" s="696"/>
      <c r="C788" s="696"/>
      <c r="D788" s="696"/>
      <c r="E788" s="696"/>
      <c r="F788" s="696"/>
      <c r="G788" s="696"/>
      <c r="H788" s="696"/>
      <c r="I788" s="696"/>
      <c r="J788" s="696"/>
      <c r="K788" s="697"/>
      <c r="L788" s="696"/>
      <c r="M788" s="696"/>
      <c r="N788" s="696"/>
      <c r="O788" s="696"/>
      <c r="P788" s="696"/>
      <c r="Q788" s="696"/>
      <c r="R788" s="696"/>
      <c r="S788" s="696"/>
      <c r="T788" s="696"/>
      <c r="U788" s="696"/>
      <c r="V788" s="696"/>
      <c r="W788" s="696"/>
      <c r="X788" s="696"/>
      <c r="Y788" s="696"/>
      <c r="Z788" s="696"/>
      <c r="AA788" s="696"/>
      <c r="AB788" s="696"/>
      <c r="AC788" s="696"/>
      <c r="AD788" s="696"/>
      <c r="AE788" s="696"/>
      <c r="AF788" s="696"/>
      <c r="AG788" s="696"/>
      <c r="AH788" s="696"/>
      <c r="AI788" s="696"/>
      <c r="AJ788" s="696"/>
      <c r="AK788" s="698"/>
      <c r="AL788" s="185"/>
    </row>
    <row r="789" spans="1:38" ht="21" customHeight="1" x14ac:dyDescent="0.25">
      <c r="A789" s="699" t="s">
        <v>273</v>
      </c>
      <c r="B789" s="700"/>
      <c r="C789" s="706" t="s">
        <v>197</v>
      </c>
      <c r="D789" s="707"/>
      <c r="E789" s="710" t="s">
        <v>274</v>
      </c>
      <c r="F789" s="711"/>
      <c r="G789" s="711"/>
      <c r="H789" s="711"/>
      <c r="I789" s="711"/>
      <c r="J789" s="711"/>
      <c r="K789" s="712"/>
      <c r="L789" s="711"/>
      <c r="M789" s="711"/>
      <c r="N789" s="711"/>
      <c r="O789" s="613" t="s">
        <v>199</v>
      </c>
      <c r="P789" s="614"/>
      <c r="Q789" s="614"/>
      <c r="R789" s="614"/>
      <c r="S789" s="614"/>
      <c r="T789" s="614"/>
      <c r="U789" s="614"/>
      <c r="V789" s="614"/>
      <c r="W789" s="614"/>
      <c r="X789" s="614"/>
      <c r="Y789" s="614"/>
      <c r="Z789" s="614"/>
      <c r="AA789" s="614"/>
      <c r="AB789" s="614"/>
      <c r="AC789" s="614"/>
      <c r="AD789" s="614"/>
      <c r="AE789" s="614"/>
      <c r="AF789" s="614"/>
      <c r="AG789" s="614"/>
      <c r="AH789" s="614"/>
      <c r="AI789" s="614"/>
      <c r="AJ789" s="614"/>
      <c r="AK789" s="615"/>
      <c r="AL789" s="186"/>
    </row>
    <row r="790" spans="1:38" ht="36" customHeight="1" thickBot="1" x14ac:dyDescent="0.3">
      <c r="A790" s="701"/>
      <c r="B790" s="702"/>
      <c r="C790" s="708"/>
      <c r="D790" s="709"/>
      <c r="E790" s="713"/>
      <c r="F790" s="714"/>
      <c r="G790" s="714"/>
      <c r="H790" s="714"/>
      <c r="I790" s="714"/>
      <c r="J790" s="714"/>
      <c r="K790" s="715"/>
      <c r="L790" s="714"/>
      <c r="M790" s="714"/>
      <c r="N790" s="714"/>
      <c r="O790" s="716"/>
      <c r="P790" s="717"/>
      <c r="Q790" s="717"/>
      <c r="R790" s="717"/>
      <c r="S790" s="717"/>
      <c r="T790" s="717"/>
      <c r="U790" s="717"/>
      <c r="V790" s="717"/>
      <c r="W790" s="717"/>
      <c r="X790" s="717"/>
      <c r="Y790" s="717"/>
      <c r="Z790" s="717"/>
      <c r="AA790" s="717"/>
      <c r="AB790" s="717"/>
      <c r="AC790" s="717"/>
      <c r="AD790" s="717"/>
      <c r="AE790" s="717"/>
      <c r="AF790" s="717"/>
      <c r="AG790" s="717"/>
      <c r="AH790" s="717"/>
      <c r="AI790" s="717"/>
      <c r="AJ790" s="717"/>
      <c r="AK790" s="718"/>
      <c r="AL790" s="186"/>
    </row>
    <row r="791" spans="1:38" s="180" customFormat="1" ht="84" customHeight="1" thickBot="1" x14ac:dyDescent="0.35">
      <c r="A791" s="701"/>
      <c r="B791" s="703"/>
      <c r="C791" s="719" t="s">
        <v>200</v>
      </c>
      <c r="D791" s="721" t="s">
        <v>201</v>
      </c>
      <c r="E791" s="723" t="s">
        <v>0</v>
      </c>
      <c r="F791" s="724"/>
      <c r="G791" s="724"/>
      <c r="H791" s="725"/>
      <c r="I791" s="726" t="s">
        <v>1</v>
      </c>
      <c r="J791" s="727"/>
      <c r="K791" s="728"/>
      <c r="L791" s="729"/>
      <c r="M791" s="578" t="s">
        <v>2</v>
      </c>
      <c r="N791" s="579"/>
      <c r="O791" s="580" t="s">
        <v>202</v>
      </c>
      <c r="P791" s="581"/>
      <c r="Q791" s="581"/>
      <c r="R791" s="582"/>
      <c r="S791" s="583" t="s">
        <v>2</v>
      </c>
      <c r="T791" s="584"/>
      <c r="U791" s="585" t="s">
        <v>203</v>
      </c>
      <c r="V791" s="586"/>
      <c r="W791" s="586"/>
      <c r="X791" s="586"/>
      <c r="Y791" s="586"/>
      <c r="Z791" s="587"/>
      <c r="AA791" s="588" t="s">
        <v>2</v>
      </c>
      <c r="AB791" s="589"/>
      <c r="AC791" s="590" t="s">
        <v>5</v>
      </c>
      <c r="AD791" s="591"/>
      <c r="AE791" s="591"/>
      <c r="AF791" s="592"/>
      <c r="AG791" s="593" t="s">
        <v>2</v>
      </c>
      <c r="AH791" s="594"/>
      <c r="AI791" s="595" t="s">
        <v>204</v>
      </c>
      <c r="AJ791" s="596"/>
      <c r="AK791" s="597"/>
      <c r="AL791" s="187"/>
    </row>
    <row r="792" spans="1:38" ht="113.25" thickBot="1" x14ac:dyDescent="0.3">
      <c r="A792" s="704"/>
      <c r="B792" s="705"/>
      <c r="C792" s="720"/>
      <c r="D792" s="722"/>
      <c r="E792" s="41" t="s">
        <v>15</v>
      </c>
      <c r="F792" s="42" t="s">
        <v>205</v>
      </c>
      <c r="G792" s="41" t="s">
        <v>206</v>
      </c>
      <c r="H792" s="42" t="s">
        <v>14</v>
      </c>
      <c r="I792" s="43" t="s">
        <v>15</v>
      </c>
      <c r="J792" s="44" t="s">
        <v>207</v>
      </c>
      <c r="K792" s="43" t="s">
        <v>17</v>
      </c>
      <c r="L792" s="44" t="s">
        <v>208</v>
      </c>
      <c r="M792" s="45" t="s">
        <v>19</v>
      </c>
      <c r="N792" s="46" t="s">
        <v>20</v>
      </c>
      <c r="O792" s="47" t="s">
        <v>209</v>
      </c>
      <c r="P792" s="48" t="s">
        <v>210</v>
      </c>
      <c r="Q792" s="47" t="s">
        <v>211</v>
      </c>
      <c r="R792" s="48" t="s">
        <v>212</v>
      </c>
      <c r="S792" s="49" t="s">
        <v>213</v>
      </c>
      <c r="T792" s="50" t="s">
        <v>214</v>
      </c>
      <c r="U792" s="51" t="s">
        <v>209</v>
      </c>
      <c r="V792" s="52" t="s">
        <v>215</v>
      </c>
      <c r="W792" s="53" t="s">
        <v>216</v>
      </c>
      <c r="X792" s="54" t="s">
        <v>211</v>
      </c>
      <c r="Y792" s="52" t="s">
        <v>217</v>
      </c>
      <c r="Z792" s="53" t="s">
        <v>218</v>
      </c>
      <c r="AA792" s="55" t="s">
        <v>219</v>
      </c>
      <c r="AB792" s="56" t="s">
        <v>220</v>
      </c>
      <c r="AC792" s="57" t="s">
        <v>209</v>
      </c>
      <c r="AD792" s="58" t="s">
        <v>210</v>
      </c>
      <c r="AE792" s="57" t="s">
        <v>211</v>
      </c>
      <c r="AF792" s="58" t="s">
        <v>212</v>
      </c>
      <c r="AG792" s="59" t="s">
        <v>221</v>
      </c>
      <c r="AH792" s="60" t="s">
        <v>222</v>
      </c>
      <c r="AI792" s="61" t="s">
        <v>223</v>
      </c>
      <c r="AJ792" s="63" t="s">
        <v>224</v>
      </c>
      <c r="AK792" s="188" t="s">
        <v>275</v>
      </c>
      <c r="AL792" s="189"/>
    </row>
    <row r="793" spans="1:38" ht="15.75" thickBot="1" x14ac:dyDescent="0.3">
      <c r="A793" s="598" t="s">
        <v>227</v>
      </c>
      <c r="B793" s="599"/>
      <c r="C793" s="190" t="s">
        <v>228</v>
      </c>
      <c r="D793" s="191" t="s">
        <v>229</v>
      </c>
      <c r="E793" s="192" t="s">
        <v>230</v>
      </c>
      <c r="F793" s="193" t="s">
        <v>231</v>
      </c>
      <c r="G793" s="192" t="s">
        <v>232</v>
      </c>
      <c r="H793" s="193" t="s">
        <v>233</v>
      </c>
      <c r="I793" s="194" t="s">
        <v>234</v>
      </c>
      <c r="J793" s="193" t="s">
        <v>235</v>
      </c>
      <c r="K793" s="194" t="s">
        <v>236</v>
      </c>
      <c r="L793" s="193" t="s">
        <v>237</v>
      </c>
      <c r="M793" s="194" t="s">
        <v>238</v>
      </c>
      <c r="N793" s="193" t="s">
        <v>239</v>
      </c>
      <c r="O793" s="192" t="s">
        <v>240</v>
      </c>
      <c r="P793" s="193" t="s">
        <v>241</v>
      </c>
      <c r="Q793" s="192" t="s">
        <v>242</v>
      </c>
      <c r="R793" s="193" t="s">
        <v>243</v>
      </c>
      <c r="S793" s="194" t="s">
        <v>244</v>
      </c>
      <c r="T793" s="193" t="s">
        <v>245</v>
      </c>
      <c r="U793" s="192" t="s">
        <v>246</v>
      </c>
      <c r="V793" s="195" t="s">
        <v>247</v>
      </c>
      <c r="W793" s="196" t="s">
        <v>248</v>
      </c>
      <c r="X793" s="197" t="s">
        <v>249</v>
      </c>
      <c r="Y793" s="198" t="s">
        <v>250</v>
      </c>
      <c r="Z793" s="193" t="s">
        <v>251</v>
      </c>
      <c r="AA793" s="194" t="s">
        <v>252</v>
      </c>
      <c r="AB793" s="199" t="s">
        <v>253</v>
      </c>
      <c r="AC793" s="192" t="s">
        <v>254</v>
      </c>
      <c r="AD793" s="199" t="s">
        <v>255</v>
      </c>
      <c r="AE793" s="192" t="s">
        <v>256</v>
      </c>
      <c r="AF793" s="199" t="s">
        <v>257</v>
      </c>
      <c r="AG793" s="194" t="s">
        <v>258</v>
      </c>
      <c r="AH793" s="199" t="s">
        <v>259</v>
      </c>
      <c r="AI793" s="190" t="s">
        <v>260</v>
      </c>
      <c r="AJ793" s="199" t="s">
        <v>261</v>
      </c>
      <c r="AK793" s="200" t="s">
        <v>262</v>
      </c>
      <c r="AL793" s="201"/>
    </row>
    <row r="794" spans="1:38" ht="37.5" x14ac:dyDescent="0.25">
      <c r="A794" s="202">
        <v>1</v>
      </c>
      <c r="B794" s="203" t="s">
        <v>276</v>
      </c>
      <c r="C794" s="748">
        <f>N813</f>
        <v>2263865.4800000004</v>
      </c>
      <c r="D794" s="749">
        <f>C794-AH813</f>
        <v>355152.69000000041</v>
      </c>
      <c r="E794" s="81">
        <v>11</v>
      </c>
      <c r="F794" s="82">
        <v>249332.45</v>
      </c>
      <c r="G794" s="83">
        <v>8</v>
      </c>
      <c r="H794" s="84">
        <v>156292.4</v>
      </c>
      <c r="I794" s="339">
        <v>6</v>
      </c>
      <c r="J794" s="409">
        <v>140840.74</v>
      </c>
      <c r="K794" s="339">
        <v>8</v>
      </c>
      <c r="L794" s="409">
        <v>155000</v>
      </c>
      <c r="M794" s="87">
        <f t="shared" ref="M794:N799" si="164">SUM(I794,K794)</f>
        <v>14</v>
      </c>
      <c r="N794" s="88">
        <f t="shared" si="164"/>
        <v>295840.74</v>
      </c>
      <c r="O794" s="89">
        <v>0</v>
      </c>
      <c r="P794" s="90">
        <v>0</v>
      </c>
      <c r="Q794" s="89">
        <v>0</v>
      </c>
      <c r="R794" s="90">
        <v>0</v>
      </c>
      <c r="S794" s="91">
        <f t="shared" ref="S794:T799" si="165">SUM(O794,Q794)</f>
        <v>0</v>
      </c>
      <c r="T794" s="92">
        <f t="shared" si="165"/>
        <v>0</v>
      </c>
      <c r="U794" s="93">
        <v>0</v>
      </c>
      <c r="V794" s="94">
        <v>0</v>
      </c>
      <c r="W794" s="95">
        <v>0</v>
      </c>
      <c r="X794" s="96">
        <v>0</v>
      </c>
      <c r="Y794" s="94">
        <v>0</v>
      </c>
      <c r="Z794" s="95">
        <v>0</v>
      </c>
      <c r="AA794" s="97">
        <f t="shared" ref="AA794:AA799" si="166">SUM(U794,X794)</f>
        <v>0</v>
      </c>
      <c r="AB794" s="98">
        <f t="shared" ref="AB794:AB799" si="167">SUM(W794,Z794)</f>
        <v>0</v>
      </c>
      <c r="AC794" s="99">
        <v>6</v>
      </c>
      <c r="AD794" s="100">
        <v>107898.1</v>
      </c>
      <c r="AE794" s="99">
        <v>8</v>
      </c>
      <c r="AF794" s="100">
        <v>110390.04</v>
      </c>
      <c r="AG794" s="101">
        <f t="shared" ref="AG794:AG799" si="168">SUM(AC794,AE794)</f>
        <v>14</v>
      </c>
      <c r="AH794" s="102">
        <f t="shared" ref="AH794:AH799" si="169">SUM(AD794,AF794,AB794)</f>
        <v>218288.14</v>
      </c>
      <c r="AI794" s="103">
        <f>IFERROR(AD794/C794,0)</f>
        <v>4.7661003250069431E-2</v>
      </c>
      <c r="AJ794" s="134">
        <f>IFERROR(AF794/C794,0)</f>
        <v>4.8761748865042975E-2</v>
      </c>
      <c r="AK794" s="222">
        <f>IFERROR(AH794/C794,0)</f>
        <v>9.6422752115112406E-2</v>
      </c>
      <c r="AL794" s="223"/>
    </row>
    <row r="795" spans="1:38" ht="75" x14ac:dyDescent="0.25">
      <c r="A795" s="224">
        <v>2</v>
      </c>
      <c r="B795" s="203" t="s">
        <v>277</v>
      </c>
      <c r="C795" s="748"/>
      <c r="D795" s="749"/>
      <c r="E795" s="81">
        <v>11</v>
      </c>
      <c r="F795" s="82">
        <v>468807.17</v>
      </c>
      <c r="G795" s="83">
        <v>9</v>
      </c>
      <c r="H795" s="84">
        <v>618500</v>
      </c>
      <c r="I795" s="339">
        <v>6</v>
      </c>
      <c r="J795" s="409">
        <v>193844.42</v>
      </c>
      <c r="K795" s="339">
        <v>9</v>
      </c>
      <c r="L795" s="409">
        <v>618500</v>
      </c>
      <c r="M795" s="87">
        <f t="shared" si="164"/>
        <v>15</v>
      </c>
      <c r="N795" s="88">
        <f t="shared" si="164"/>
        <v>812344.42</v>
      </c>
      <c r="O795" s="89">
        <v>0</v>
      </c>
      <c r="P795" s="90">
        <v>0</v>
      </c>
      <c r="Q795" s="89">
        <v>0</v>
      </c>
      <c r="R795" s="90">
        <v>0</v>
      </c>
      <c r="S795" s="91">
        <f t="shared" si="165"/>
        <v>0</v>
      </c>
      <c r="T795" s="92">
        <f t="shared" si="165"/>
        <v>0</v>
      </c>
      <c r="U795" s="93">
        <v>0</v>
      </c>
      <c r="V795" s="94">
        <v>0</v>
      </c>
      <c r="W795" s="95">
        <v>0</v>
      </c>
      <c r="X795" s="96">
        <v>0</v>
      </c>
      <c r="Y795" s="94">
        <v>0</v>
      </c>
      <c r="Z795" s="95">
        <v>0</v>
      </c>
      <c r="AA795" s="97">
        <f t="shared" si="166"/>
        <v>0</v>
      </c>
      <c r="AB795" s="98">
        <f t="shared" si="167"/>
        <v>0</v>
      </c>
      <c r="AC795" s="99">
        <v>6</v>
      </c>
      <c r="AD795" s="100">
        <v>172379.13</v>
      </c>
      <c r="AE795" s="99">
        <v>9</v>
      </c>
      <c r="AF795" s="100">
        <v>507278.85</v>
      </c>
      <c r="AG795" s="101">
        <f t="shared" si="168"/>
        <v>15</v>
      </c>
      <c r="AH795" s="102">
        <f t="shared" si="169"/>
        <v>679657.98</v>
      </c>
      <c r="AI795" s="103">
        <f>IFERROR(AD795/C794,0)</f>
        <v>7.614371592432248E-2</v>
      </c>
      <c r="AJ795" s="134">
        <f>IFERROR(AF795/C794,0)</f>
        <v>0.22407641022910949</v>
      </c>
      <c r="AK795" s="222">
        <f>IFERROR(AH795/C794,0)</f>
        <v>0.30022012615343197</v>
      </c>
      <c r="AL795" s="223"/>
    </row>
    <row r="796" spans="1:38" ht="37.5" x14ac:dyDescent="0.25">
      <c r="A796" s="224">
        <v>3</v>
      </c>
      <c r="B796" s="203" t="s">
        <v>278</v>
      </c>
      <c r="C796" s="748"/>
      <c r="D796" s="749"/>
      <c r="E796" s="81">
        <v>5</v>
      </c>
      <c r="F796" s="82">
        <v>209556.49</v>
      </c>
      <c r="G796" s="83">
        <v>0</v>
      </c>
      <c r="H796" s="84">
        <v>0</v>
      </c>
      <c r="I796" s="339">
        <v>0</v>
      </c>
      <c r="J796" s="409">
        <v>0</v>
      </c>
      <c r="K796" s="339">
        <v>0</v>
      </c>
      <c r="L796" s="409">
        <v>0</v>
      </c>
      <c r="M796" s="87">
        <f t="shared" si="164"/>
        <v>0</v>
      </c>
      <c r="N796" s="88">
        <f t="shared" si="164"/>
        <v>0</v>
      </c>
      <c r="O796" s="89">
        <v>0</v>
      </c>
      <c r="P796" s="90">
        <v>0</v>
      </c>
      <c r="Q796" s="89">
        <v>0</v>
      </c>
      <c r="R796" s="90">
        <v>0</v>
      </c>
      <c r="S796" s="91">
        <f t="shared" si="165"/>
        <v>0</v>
      </c>
      <c r="T796" s="92">
        <f t="shared" si="165"/>
        <v>0</v>
      </c>
      <c r="U796" s="93">
        <v>0</v>
      </c>
      <c r="V796" s="94">
        <v>0</v>
      </c>
      <c r="W796" s="95">
        <v>0</v>
      </c>
      <c r="X796" s="96">
        <v>0</v>
      </c>
      <c r="Y796" s="94">
        <v>0</v>
      </c>
      <c r="Z796" s="95">
        <v>0</v>
      </c>
      <c r="AA796" s="97">
        <f t="shared" si="166"/>
        <v>0</v>
      </c>
      <c r="AB796" s="98">
        <f t="shared" si="167"/>
        <v>0</v>
      </c>
      <c r="AC796" s="99">
        <v>0</v>
      </c>
      <c r="AD796" s="100">
        <v>0</v>
      </c>
      <c r="AE796" s="99">
        <v>0</v>
      </c>
      <c r="AF796" s="100">
        <v>0</v>
      </c>
      <c r="AG796" s="101">
        <f t="shared" si="168"/>
        <v>0</v>
      </c>
      <c r="AH796" s="102">
        <f t="shared" si="169"/>
        <v>0</v>
      </c>
      <c r="AI796" s="103">
        <f>IFERROR(AD796/C794,0)</f>
        <v>0</v>
      </c>
      <c r="AJ796" s="134">
        <f>IFERROR(AF796/C794,0)</f>
        <v>0</v>
      </c>
      <c r="AK796" s="222">
        <f>IFERROR(AH796/C794,0)</f>
        <v>0</v>
      </c>
      <c r="AL796" s="223"/>
    </row>
    <row r="797" spans="1:38" ht="37.5" x14ac:dyDescent="0.25">
      <c r="A797" s="224">
        <v>4</v>
      </c>
      <c r="B797" s="203" t="s">
        <v>279</v>
      </c>
      <c r="C797" s="748"/>
      <c r="D797" s="749"/>
      <c r="E797" s="81">
        <v>43</v>
      </c>
      <c r="F797" s="82">
        <v>1744799.11</v>
      </c>
      <c r="G797" s="83">
        <v>0</v>
      </c>
      <c r="H797" s="84">
        <v>0</v>
      </c>
      <c r="I797" s="339">
        <v>9</v>
      </c>
      <c r="J797" s="409">
        <v>277385.57</v>
      </c>
      <c r="K797" s="339">
        <v>0</v>
      </c>
      <c r="L797" s="409">
        <v>0</v>
      </c>
      <c r="M797" s="87">
        <f t="shared" si="164"/>
        <v>9</v>
      </c>
      <c r="N797" s="88">
        <f t="shared" si="164"/>
        <v>277385.57</v>
      </c>
      <c r="O797" s="89">
        <v>0</v>
      </c>
      <c r="P797" s="90">
        <v>0</v>
      </c>
      <c r="Q797" s="89">
        <v>0</v>
      </c>
      <c r="R797" s="90">
        <v>0</v>
      </c>
      <c r="S797" s="91">
        <f t="shared" si="165"/>
        <v>0</v>
      </c>
      <c r="T797" s="92">
        <f t="shared" si="165"/>
        <v>0</v>
      </c>
      <c r="U797" s="93">
        <v>0</v>
      </c>
      <c r="V797" s="94">
        <v>0</v>
      </c>
      <c r="W797" s="95">
        <v>0</v>
      </c>
      <c r="X797" s="96">
        <v>0</v>
      </c>
      <c r="Y797" s="94">
        <v>0</v>
      </c>
      <c r="Z797" s="95">
        <v>0</v>
      </c>
      <c r="AA797" s="97">
        <f t="shared" si="166"/>
        <v>0</v>
      </c>
      <c r="AB797" s="98">
        <f t="shared" si="167"/>
        <v>0</v>
      </c>
      <c r="AC797" s="99">
        <v>9</v>
      </c>
      <c r="AD797" s="100">
        <v>255226.05</v>
      </c>
      <c r="AE797" s="99">
        <v>0</v>
      </c>
      <c r="AF797" s="100">
        <v>0</v>
      </c>
      <c r="AG797" s="101">
        <f t="shared" si="168"/>
        <v>9</v>
      </c>
      <c r="AH797" s="102">
        <f t="shared" si="169"/>
        <v>255226.05</v>
      </c>
      <c r="AI797" s="103">
        <f>IFERROR(AD797/C794,0)</f>
        <v>0.1127390528522039</v>
      </c>
      <c r="AJ797" s="134">
        <f>IFERROR(AF797/C794,0)</f>
        <v>0</v>
      </c>
      <c r="AK797" s="222">
        <f>IFERROR(AH797/C794,0)</f>
        <v>0.1127390528522039</v>
      </c>
      <c r="AL797" s="223"/>
    </row>
    <row r="798" spans="1:38" ht="37.5" x14ac:dyDescent="0.25">
      <c r="A798" s="224">
        <v>5</v>
      </c>
      <c r="B798" s="203" t="s">
        <v>280</v>
      </c>
      <c r="C798" s="748"/>
      <c r="D798" s="749"/>
      <c r="E798" s="81">
        <v>2</v>
      </c>
      <c r="F798" s="82">
        <v>106500</v>
      </c>
      <c r="G798" s="83">
        <v>0</v>
      </c>
      <c r="H798" s="84">
        <v>0</v>
      </c>
      <c r="I798" s="339">
        <v>2</v>
      </c>
      <c r="J798" s="409">
        <v>106500</v>
      </c>
      <c r="K798" s="339">
        <v>0</v>
      </c>
      <c r="L798" s="409">
        <v>0</v>
      </c>
      <c r="M798" s="87">
        <f t="shared" si="164"/>
        <v>2</v>
      </c>
      <c r="N798" s="88">
        <f t="shared" si="164"/>
        <v>106500</v>
      </c>
      <c r="O798" s="89">
        <v>0</v>
      </c>
      <c r="P798" s="342">
        <v>0</v>
      </c>
      <c r="Q798" s="89">
        <v>0</v>
      </c>
      <c r="R798" s="90">
        <v>0</v>
      </c>
      <c r="S798" s="91">
        <f t="shared" si="165"/>
        <v>0</v>
      </c>
      <c r="T798" s="92">
        <f t="shared" si="165"/>
        <v>0</v>
      </c>
      <c r="U798" s="93">
        <v>0</v>
      </c>
      <c r="V798" s="94">
        <v>0</v>
      </c>
      <c r="W798" s="95">
        <v>0</v>
      </c>
      <c r="X798" s="96">
        <v>0</v>
      </c>
      <c r="Y798" s="94">
        <v>0</v>
      </c>
      <c r="Z798" s="95">
        <v>0</v>
      </c>
      <c r="AA798" s="97">
        <f t="shared" si="166"/>
        <v>0</v>
      </c>
      <c r="AB798" s="98">
        <f t="shared" si="167"/>
        <v>0</v>
      </c>
      <c r="AC798" s="99">
        <v>2</v>
      </c>
      <c r="AD798" s="100">
        <v>101500</v>
      </c>
      <c r="AE798" s="99">
        <v>0</v>
      </c>
      <c r="AF798" s="100">
        <v>0</v>
      </c>
      <c r="AG798" s="101">
        <f t="shared" si="168"/>
        <v>2</v>
      </c>
      <c r="AH798" s="102">
        <f t="shared" si="169"/>
        <v>101500</v>
      </c>
      <c r="AI798" s="103">
        <f>IFERROR(AD798/C794,0)</f>
        <v>4.4834819425754915E-2</v>
      </c>
      <c r="AJ798" s="134">
        <f>IFERROR(AF798/C794,0)</f>
        <v>0</v>
      </c>
      <c r="AK798" s="222">
        <f>IFERROR(AH798/C794,0)</f>
        <v>4.4834819425754915E-2</v>
      </c>
      <c r="AL798" s="223"/>
    </row>
    <row r="799" spans="1:38" ht="37.5" x14ac:dyDescent="0.25">
      <c r="A799" s="224">
        <v>6</v>
      </c>
      <c r="B799" s="203" t="s">
        <v>281</v>
      </c>
      <c r="C799" s="748"/>
      <c r="D799" s="749"/>
      <c r="E799" s="81">
        <v>1</v>
      </c>
      <c r="F799" s="82">
        <v>11359.05</v>
      </c>
      <c r="G799" s="83">
        <v>4</v>
      </c>
      <c r="H799" s="84">
        <v>107500</v>
      </c>
      <c r="I799" s="339">
        <v>0</v>
      </c>
      <c r="J799" s="409">
        <v>0</v>
      </c>
      <c r="K799" s="339">
        <v>4</v>
      </c>
      <c r="L799" s="409">
        <v>107500</v>
      </c>
      <c r="M799" s="87">
        <f t="shared" si="164"/>
        <v>4</v>
      </c>
      <c r="N799" s="88">
        <f t="shared" si="164"/>
        <v>107500</v>
      </c>
      <c r="O799" s="89">
        <v>0</v>
      </c>
      <c r="P799" s="342">
        <v>0</v>
      </c>
      <c r="Q799" s="89">
        <v>0</v>
      </c>
      <c r="R799" s="90">
        <v>0</v>
      </c>
      <c r="S799" s="91">
        <f t="shared" si="165"/>
        <v>0</v>
      </c>
      <c r="T799" s="92">
        <f t="shared" si="165"/>
        <v>0</v>
      </c>
      <c r="U799" s="93">
        <v>0</v>
      </c>
      <c r="V799" s="94">
        <v>0</v>
      </c>
      <c r="W799" s="95">
        <v>0</v>
      </c>
      <c r="X799" s="96">
        <v>0</v>
      </c>
      <c r="Y799" s="94">
        <v>0</v>
      </c>
      <c r="Z799" s="95">
        <v>0</v>
      </c>
      <c r="AA799" s="97">
        <f t="shared" si="166"/>
        <v>0</v>
      </c>
      <c r="AB799" s="98">
        <f t="shared" si="167"/>
        <v>0</v>
      </c>
      <c r="AC799" s="99">
        <v>0</v>
      </c>
      <c r="AD799" s="100">
        <v>0</v>
      </c>
      <c r="AE799" s="99">
        <v>4</v>
      </c>
      <c r="AF799" s="100">
        <v>59953.1</v>
      </c>
      <c r="AG799" s="101">
        <f t="shared" si="168"/>
        <v>4</v>
      </c>
      <c r="AH799" s="102">
        <f t="shared" si="169"/>
        <v>59953.1</v>
      </c>
      <c r="AI799" s="103">
        <f>IFERROR(AD799/C794,0)</f>
        <v>0</v>
      </c>
      <c r="AJ799" s="134">
        <f>IFERROR(AF799/C794,0)</f>
        <v>2.6482624753834748E-2</v>
      </c>
      <c r="AK799" s="222">
        <f>IFERROR(AH799/C794,0)</f>
        <v>2.6482624753834748E-2</v>
      </c>
      <c r="AL799" s="223"/>
    </row>
    <row r="800" spans="1:38" ht="37.5" x14ac:dyDescent="0.3">
      <c r="A800" s="306">
        <v>7</v>
      </c>
      <c r="B800" s="225" t="s">
        <v>282</v>
      </c>
      <c r="C800" s="748"/>
      <c r="D800" s="749"/>
      <c r="E800" s="81"/>
      <c r="F800" s="82"/>
      <c r="G800" s="83"/>
      <c r="H800" s="84"/>
      <c r="I800" s="339"/>
      <c r="J800" s="409"/>
      <c r="K800" s="339"/>
      <c r="L800" s="409"/>
      <c r="M800" s="87"/>
      <c r="N800" s="88"/>
      <c r="O800" s="89"/>
      <c r="P800" s="342"/>
      <c r="Q800" s="89"/>
      <c r="R800" s="90"/>
      <c r="S800" s="91"/>
      <c r="T800" s="92"/>
      <c r="U800" s="93"/>
      <c r="V800" s="94"/>
      <c r="W800" s="95"/>
      <c r="X800" s="96"/>
      <c r="Y800" s="94"/>
      <c r="Z800" s="95"/>
      <c r="AA800" s="97"/>
      <c r="AB800" s="98"/>
      <c r="AC800" s="99"/>
      <c r="AD800" s="100"/>
      <c r="AE800" s="99"/>
      <c r="AF800" s="100"/>
      <c r="AG800" s="101"/>
      <c r="AH800" s="102"/>
      <c r="AI800" s="103"/>
      <c r="AJ800" s="134"/>
      <c r="AK800" s="222"/>
      <c r="AL800" s="223"/>
    </row>
    <row r="801" spans="1:38" ht="37.5" x14ac:dyDescent="0.25">
      <c r="A801" s="229">
        <v>8</v>
      </c>
      <c r="B801" s="226" t="s">
        <v>283</v>
      </c>
      <c r="C801" s="748"/>
      <c r="D801" s="749"/>
      <c r="E801" s="81"/>
      <c r="F801" s="82"/>
      <c r="G801" s="83"/>
      <c r="H801" s="84"/>
      <c r="I801" s="339"/>
      <c r="J801" s="409"/>
      <c r="K801" s="339"/>
      <c r="L801" s="409"/>
      <c r="M801" s="122"/>
      <c r="N801" s="123"/>
      <c r="O801" s="89"/>
      <c r="P801" s="342"/>
      <c r="Q801" s="89"/>
      <c r="R801" s="90"/>
      <c r="S801" s="91"/>
      <c r="T801" s="92"/>
      <c r="U801" s="93"/>
      <c r="V801" s="94"/>
      <c r="W801" s="95"/>
      <c r="X801" s="96"/>
      <c r="Y801" s="94"/>
      <c r="Z801" s="95"/>
      <c r="AA801" s="97"/>
      <c r="AB801" s="98"/>
      <c r="AC801" s="99"/>
      <c r="AD801" s="100"/>
      <c r="AE801" s="99"/>
      <c r="AF801" s="100"/>
      <c r="AG801" s="101"/>
      <c r="AH801" s="102"/>
      <c r="AI801" s="103"/>
      <c r="AJ801" s="134"/>
      <c r="AK801" s="222"/>
      <c r="AL801" s="223"/>
    </row>
    <row r="802" spans="1:38" ht="21" x14ac:dyDescent="0.25">
      <c r="A802" s="229" t="s">
        <v>332</v>
      </c>
      <c r="B802" s="226" t="s">
        <v>357</v>
      </c>
      <c r="C802" s="748"/>
      <c r="D802" s="749"/>
      <c r="E802" s="81">
        <v>1</v>
      </c>
      <c r="F802" s="82">
        <v>48500</v>
      </c>
      <c r="G802" s="83">
        <v>0</v>
      </c>
      <c r="H802" s="84">
        <v>0</v>
      </c>
      <c r="I802" s="339">
        <v>0</v>
      </c>
      <c r="J802" s="409">
        <v>0</v>
      </c>
      <c r="K802" s="339">
        <v>0</v>
      </c>
      <c r="L802" s="409">
        <v>0</v>
      </c>
      <c r="M802" s="122">
        <f t="shared" ref="M802:M812" si="170">SUM(I802,K802)</f>
        <v>0</v>
      </c>
      <c r="N802" s="123">
        <f t="shared" ref="N802:N812" si="171">SUM(J802,L802)</f>
        <v>0</v>
      </c>
      <c r="O802" s="89">
        <v>0</v>
      </c>
      <c r="P802" s="342">
        <v>0</v>
      </c>
      <c r="Q802" s="89">
        <v>0</v>
      </c>
      <c r="R802" s="90">
        <v>0</v>
      </c>
      <c r="S802" s="91">
        <f t="shared" ref="S802:S812" si="172">SUM(O802,Q802)</f>
        <v>0</v>
      </c>
      <c r="T802" s="92">
        <f t="shared" ref="T802:T812" si="173">SUM(P802,R802)</f>
        <v>0</v>
      </c>
      <c r="U802" s="93">
        <v>0</v>
      </c>
      <c r="V802" s="94">
        <v>0</v>
      </c>
      <c r="W802" s="95">
        <v>0</v>
      </c>
      <c r="X802" s="96">
        <v>0</v>
      </c>
      <c r="Y802" s="94">
        <v>0</v>
      </c>
      <c r="Z802" s="95">
        <v>0</v>
      </c>
      <c r="AA802" s="97">
        <f t="shared" ref="AA802:AA812" si="174">SUM(U802,X802)</f>
        <v>0</v>
      </c>
      <c r="AB802" s="98">
        <f t="shared" ref="AB802:AB812" si="175">SUM(W802,Z802)</f>
        <v>0</v>
      </c>
      <c r="AC802" s="99">
        <v>0</v>
      </c>
      <c r="AD802" s="100">
        <v>0</v>
      </c>
      <c r="AE802" s="99">
        <v>0</v>
      </c>
      <c r="AF802" s="100">
        <v>0</v>
      </c>
      <c r="AG802" s="101">
        <f t="shared" ref="AG802:AG812" si="176">SUM(AC802,AE802)</f>
        <v>0</v>
      </c>
      <c r="AH802" s="102">
        <f t="shared" ref="AH802:AH812" si="177">SUM(AD802,AF802,AB802)</f>
        <v>0</v>
      </c>
      <c r="AI802" s="103">
        <f>IFERROR(AD802/C794,0)</f>
        <v>0</v>
      </c>
      <c r="AJ802" s="134">
        <f>IFERROR(AF802/C794,0)</f>
        <v>0</v>
      </c>
      <c r="AK802" s="222">
        <f>IFERROR(AH802/C794,0)</f>
        <v>0</v>
      </c>
      <c r="AL802" s="223"/>
    </row>
    <row r="803" spans="1:38" ht="37.5" x14ac:dyDescent="0.25">
      <c r="A803" s="229" t="s">
        <v>333</v>
      </c>
      <c r="B803" s="226" t="s">
        <v>358</v>
      </c>
      <c r="C803" s="748"/>
      <c r="D803" s="749"/>
      <c r="E803" s="81">
        <v>19</v>
      </c>
      <c r="F803" s="82">
        <v>666910.74</v>
      </c>
      <c r="G803" s="83">
        <v>0</v>
      </c>
      <c r="H803" s="84">
        <v>0</v>
      </c>
      <c r="I803" s="339">
        <v>0</v>
      </c>
      <c r="J803" s="409">
        <v>0</v>
      </c>
      <c r="K803" s="339">
        <v>0</v>
      </c>
      <c r="L803" s="409">
        <v>0</v>
      </c>
      <c r="M803" s="122">
        <f t="shared" si="170"/>
        <v>0</v>
      </c>
      <c r="N803" s="123">
        <f t="shared" si="171"/>
        <v>0</v>
      </c>
      <c r="O803" s="89">
        <v>0</v>
      </c>
      <c r="P803" s="342">
        <v>0</v>
      </c>
      <c r="Q803" s="89">
        <v>0</v>
      </c>
      <c r="R803" s="90">
        <v>0</v>
      </c>
      <c r="S803" s="91">
        <f t="shared" si="172"/>
        <v>0</v>
      </c>
      <c r="T803" s="92">
        <f t="shared" si="173"/>
        <v>0</v>
      </c>
      <c r="U803" s="93">
        <v>0</v>
      </c>
      <c r="V803" s="94">
        <v>0</v>
      </c>
      <c r="W803" s="95">
        <v>0</v>
      </c>
      <c r="X803" s="96">
        <v>0</v>
      </c>
      <c r="Y803" s="94">
        <v>0</v>
      </c>
      <c r="Z803" s="95">
        <v>0</v>
      </c>
      <c r="AA803" s="97">
        <f t="shared" si="174"/>
        <v>0</v>
      </c>
      <c r="AB803" s="98">
        <f t="shared" si="175"/>
        <v>0</v>
      </c>
      <c r="AC803" s="99">
        <v>0</v>
      </c>
      <c r="AD803" s="100">
        <v>0</v>
      </c>
      <c r="AE803" s="99">
        <v>0</v>
      </c>
      <c r="AF803" s="100">
        <v>0</v>
      </c>
      <c r="AG803" s="101">
        <f t="shared" si="176"/>
        <v>0</v>
      </c>
      <c r="AH803" s="102">
        <f t="shared" si="177"/>
        <v>0</v>
      </c>
      <c r="AI803" s="103">
        <f>IFERROR(AD803/C794,0)</f>
        <v>0</v>
      </c>
      <c r="AJ803" s="134">
        <f>IFERROR(AF803/C794,0)</f>
        <v>0</v>
      </c>
      <c r="AK803" s="222">
        <f>IFERROR(AH803/C794,0)</f>
        <v>0</v>
      </c>
      <c r="AL803" s="223"/>
    </row>
    <row r="804" spans="1:38" ht="37.5" x14ac:dyDescent="0.25">
      <c r="A804" s="229" t="s">
        <v>334</v>
      </c>
      <c r="B804" s="226" t="s">
        <v>359</v>
      </c>
      <c r="C804" s="748"/>
      <c r="D804" s="749"/>
      <c r="E804" s="81">
        <v>10</v>
      </c>
      <c r="F804" s="82">
        <v>343064.25</v>
      </c>
      <c r="G804" s="83">
        <v>1</v>
      </c>
      <c r="H804" s="84">
        <v>10000</v>
      </c>
      <c r="I804" s="339">
        <v>10</v>
      </c>
      <c r="J804" s="409">
        <v>343064.25</v>
      </c>
      <c r="K804" s="339">
        <v>1</v>
      </c>
      <c r="L804" s="409">
        <v>10000</v>
      </c>
      <c r="M804" s="122">
        <f t="shared" si="170"/>
        <v>11</v>
      </c>
      <c r="N804" s="123">
        <f t="shared" si="171"/>
        <v>353064.25</v>
      </c>
      <c r="O804" s="89">
        <v>0</v>
      </c>
      <c r="P804" s="342">
        <v>0</v>
      </c>
      <c r="Q804" s="89">
        <v>0</v>
      </c>
      <c r="R804" s="90">
        <v>0</v>
      </c>
      <c r="S804" s="91">
        <f t="shared" si="172"/>
        <v>0</v>
      </c>
      <c r="T804" s="92">
        <f t="shared" si="173"/>
        <v>0</v>
      </c>
      <c r="U804" s="93">
        <v>0</v>
      </c>
      <c r="V804" s="94">
        <v>0</v>
      </c>
      <c r="W804" s="95">
        <v>0</v>
      </c>
      <c r="X804" s="96">
        <v>0</v>
      </c>
      <c r="Y804" s="94">
        <v>0</v>
      </c>
      <c r="Z804" s="95">
        <v>0</v>
      </c>
      <c r="AA804" s="97">
        <f t="shared" si="174"/>
        <v>0</v>
      </c>
      <c r="AB804" s="98">
        <f t="shared" si="175"/>
        <v>0</v>
      </c>
      <c r="AC804" s="99">
        <v>10</v>
      </c>
      <c r="AD804" s="100">
        <v>314468.92</v>
      </c>
      <c r="AE804" s="99">
        <v>1</v>
      </c>
      <c r="AF804" s="100">
        <v>6491.93</v>
      </c>
      <c r="AG804" s="101">
        <f t="shared" si="176"/>
        <v>11</v>
      </c>
      <c r="AH804" s="102">
        <f t="shared" si="177"/>
        <v>320960.84999999998</v>
      </c>
      <c r="AI804" s="103">
        <f>IFERROR(AD804/C794,0)</f>
        <v>0.13890795313509524</v>
      </c>
      <c r="AJ804" s="134">
        <f>IFERROR(AF804/C794,0)</f>
        <v>2.867630633247696E-3</v>
      </c>
      <c r="AK804" s="222">
        <f>IFERROR(AH804/C794,0)</f>
        <v>0.14177558376834296</v>
      </c>
      <c r="AL804" s="223"/>
    </row>
    <row r="805" spans="1:38" ht="37.5" x14ac:dyDescent="0.25">
      <c r="A805" s="229" t="s">
        <v>335</v>
      </c>
      <c r="B805" s="226" t="s">
        <v>360</v>
      </c>
      <c r="C805" s="748"/>
      <c r="D805" s="749"/>
      <c r="E805" s="81">
        <v>0</v>
      </c>
      <c r="F805" s="82">
        <v>0</v>
      </c>
      <c r="G805" s="83">
        <v>1</v>
      </c>
      <c r="H805" s="84">
        <v>16500</v>
      </c>
      <c r="I805" s="339">
        <v>0</v>
      </c>
      <c r="J805" s="409">
        <v>0</v>
      </c>
      <c r="K805" s="339">
        <v>1</v>
      </c>
      <c r="L805" s="409">
        <v>16500</v>
      </c>
      <c r="M805" s="122">
        <f t="shared" si="170"/>
        <v>1</v>
      </c>
      <c r="N805" s="123">
        <f t="shared" si="171"/>
        <v>16500</v>
      </c>
      <c r="O805" s="89">
        <v>0</v>
      </c>
      <c r="P805" s="342">
        <v>0</v>
      </c>
      <c r="Q805" s="89">
        <v>0</v>
      </c>
      <c r="R805" s="90">
        <v>0</v>
      </c>
      <c r="S805" s="91">
        <f t="shared" si="172"/>
        <v>0</v>
      </c>
      <c r="T805" s="92">
        <f t="shared" si="173"/>
        <v>0</v>
      </c>
      <c r="U805" s="93">
        <v>0</v>
      </c>
      <c r="V805" s="94">
        <v>0</v>
      </c>
      <c r="W805" s="95">
        <v>0</v>
      </c>
      <c r="X805" s="96">
        <v>0</v>
      </c>
      <c r="Y805" s="94">
        <v>0</v>
      </c>
      <c r="Z805" s="95">
        <v>0</v>
      </c>
      <c r="AA805" s="97">
        <f t="shared" si="174"/>
        <v>0</v>
      </c>
      <c r="AB805" s="98">
        <f t="shared" si="175"/>
        <v>0</v>
      </c>
      <c r="AC805" s="99">
        <v>0</v>
      </c>
      <c r="AD805" s="100">
        <v>0</v>
      </c>
      <c r="AE805" s="99">
        <v>1</v>
      </c>
      <c r="AF805" s="100">
        <v>9032.41</v>
      </c>
      <c r="AG805" s="101">
        <f t="shared" si="176"/>
        <v>1</v>
      </c>
      <c r="AH805" s="102">
        <f t="shared" si="177"/>
        <v>9032.41</v>
      </c>
      <c r="AI805" s="103">
        <f>IFERROR(AD805/C794,0)</f>
        <v>0</v>
      </c>
      <c r="AJ805" s="134">
        <f>IFERROR(AF805/C794,0)</f>
        <v>3.9898174515210147E-3</v>
      </c>
      <c r="AK805" s="222">
        <f>IFERROR(AH805/C794,0)</f>
        <v>3.9898174515210147E-3</v>
      </c>
      <c r="AL805" s="223"/>
    </row>
    <row r="806" spans="1:38" ht="21" x14ac:dyDescent="0.25">
      <c r="A806" s="229" t="s">
        <v>336</v>
      </c>
      <c r="B806" s="226" t="s">
        <v>361</v>
      </c>
      <c r="C806" s="748"/>
      <c r="D806" s="749"/>
      <c r="E806" s="81">
        <v>2</v>
      </c>
      <c r="F806" s="82">
        <v>33028.81</v>
      </c>
      <c r="G806" s="83">
        <v>0</v>
      </c>
      <c r="H806" s="84">
        <v>0</v>
      </c>
      <c r="I806" s="339">
        <v>0</v>
      </c>
      <c r="J806" s="409">
        <v>0</v>
      </c>
      <c r="K806" s="339">
        <v>0</v>
      </c>
      <c r="L806" s="409">
        <v>0</v>
      </c>
      <c r="M806" s="122">
        <f t="shared" si="170"/>
        <v>0</v>
      </c>
      <c r="N806" s="123">
        <f t="shared" si="171"/>
        <v>0</v>
      </c>
      <c r="O806" s="89">
        <v>0</v>
      </c>
      <c r="P806" s="342">
        <v>0</v>
      </c>
      <c r="Q806" s="89">
        <v>0</v>
      </c>
      <c r="R806" s="90">
        <v>0</v>
      </c>
      <c r="S806" s="91">
        <f t="shared" si="172"/>
        <v>0</v>
      </c>
      <c r="T806" s="92">
        <f t="shared" si="173"/>
        <v>0</v>
      </c>
      <c r="U806" s="93">
        <v>0</v>
      </c>
      <c r="V806" s="94">
        <v>0</v>
      </c>
      <c r="W806" s="95">
        <v>0</v>
      </c>
      <c r="X806" s="96">
        <v>0</v>
      </c>
      <c r="Y806" s="94">
        <v>0</v>
      </c>
      <c r="Z806" s="95">
        <v>0</v>
      </c>
      <c r="AA806" s="97">
        <f t="shared" si="174"/>
        <v>0</v>
      </c>
      <c r="AB806" s="98">
        <f t="shared" si="175"/>
        <v>0</v>
      </c>
      <c r="AC806" s="99">
        <v>0</v>
      </c>
      <c r="AD806" s="100">
        <v>0</v>
      </c>
      <c r="AE806" s="99">
        <v>0</v>
      </c>
      <c r="AF806" s="100">
        <v>0</v>
      </c>
      <c r="AG806" s="101">
        <f t="shared" si="176"/>
        <v>0</v>
      </c>
      <c r="AH806" s="102">
        <f t="shared" si="177"/>
        <v>0</v>
      </c>
      <c r="AI806" s="103">
        <f>IFERROR(AD806/C794,0)</f>
        <v>0</v>
      </c>
      <c r="AJ806" s="134">
        <f>IFERROR(AF806/C794,0)</f>
        <v>0</v>
      </c>
      <c r="AK806" s="222">
        <f>IFERROR(AH806/C794,0)</f>
        <v>0</v>
      </c>
      <c r="AL806" s="223"/>
    </row>
    <row r="807" spans="1:38" ht="21" x14ac:dyDescent="0.25">
      <c r="A807" s="229" t="s">
        <v>337</v>
      </c>
      <c r="B807" s="226" t="s">
        <v>362</v>
      </c>
      <c r="C807" s="748"/>
      <c r="D807" s="749"/>
      <c r="E807" s="81">
        <v>2</v>
      </c>
      <c r="F807" s="82">
        <v>102874</v>
      </c>
      <c r="G807" s="83">
        <v>0</v>
      </c>
      <c r="H807" s="84">
        <v>0</v>
      </c>
      <c r="I807" s="339">
        <v>0</v>
      </c>
      <c r="J807" s="409">
        <v>0</v>
      </c>
      <c r="K807" s="339">
        <v>0</v>
      </c>
      <c r="L807" s="409">
        <v>0</v>
      </c>
      <c r="M807" s="122">
        <f t="shared" si="170"/>
        <v>0</v>
      </c>
      <c r="N807" s="123">
        <f t="shared" si="171"/>
        <v>0</v>
      </c>
      <c r="O807" s="89">
        <v>0</v>
      </c>
      <c r="P807" s="342">
        <v>0</v>
      </c>
      <c r="Q807" s="89">
        <v>0</v>
      </c>
      <c r="R807" s="90">
        <v>0</v>
      </c>
      <c r="S807" s="91">
        <f t="shared" si="172"/>
        <v>0</v>
      </c>
      <c r="T807" s="92">
        <f t="shared" si="173"/>
        <v>0</v>
      </c>
      <c r="U807" s="93">
        <v>0</v>
      </c>
      <c r="V807" s="94">
        <v>0</v>
      </c>
      <c r="W807" s="95">
        <v>0</v>
      </c>
      <c r="X807" s="96">
        <v>0</v>
      </c>
      <c r="Y807" s="94">
        <v>0</v>
      </c>
      <c r="Z807" s="95">
        <v>0</v>
      </c>
      <c r="AA807" s="97">
        <f t="shared" si="174"/>
        <v>0</v>
      </c>
      <c r="AB807" s="98">
        <f t="shared" si="175"/>
        <v>0</v>
      </c>
      <c r="AC807" s="99">
        <v>0</v>
      </c>
      <c r="AD807" s="100">
        <v>0</v>
      </c>
      <c r="AE807" s="99">
        <v>0</v>
      </c>
      <c r="AF807" s="100">
        <v>0</v>
      </c>
      <c r="AG807" s="101">
        <f t="shared" si="176"/>
        <v>0</v>
      </c>
      <c r="AH807" s="102">
        <f t="shared" si="177"/>
        <v>0</v>
      </c>
      <c r="AI807" s="103">
        <f>IFERROR(AD807/C794,0)</f>
        <v>0</v>
      </c>
      <c r="AJ807" s="134">
        <f>IFERROR(AF807/C794,0)</f>
        <v>0</v>
      </c>
      <c r="AK807" s="222">
        <f>IFERROR(AH807/C794,0)</f>
        <v>0</v>
      </c>
      <c r="AL807" s="223"/>
    </row>
    <row r="808" spans="1:38" ht="21" x14ac:dyDescent="0.25">
      <c r="A808" s="229" t="s">
        <v>338</v>
      </c>
      <c r="B808" s="226" t="s">
        <v>363</v>
      </c>
      <c r="C808" s="748"/>
      <c r="D808" s="749"/>
      <c r="E808" s="81">
        <v>1</v>
      </c>
      <c r="F808" s="82">
        <v>26248.2</v>
      </c>
      <c r="G808" s="83">
        <v>0</v>
      </c>
      <c r="H808" s="84">
        <v>0</v>
      </c>
      <c r="I808" s="339">
        <v>0</v>
      </c>
      <c r="J808" s="409">
        <v>0</v>
      </c>
      <c r="K808" s="339">
        <v>0</v>
      </c>
      <c r="L808" s="409">
        <v>0</v>
      </c>
      <c r="M808" s="122">
        <f t="shared" si="170"/>
        <v>0</v>
      </c>
      <c r="N808" s="123">
        <f t="shared" si="171"/>
        <v>0</v>
      </c>
      <c r="O808" s="89">
        <v>0</v>
      </c>
      <c r="P808" s="342">
        <v>0</v>
      </c>
      <c r="Q808" s="89">
        <v>0</v>
      </c>
      <c r="R808" s="90">
        <v>0</v>
      </c>
      <c r="S808" s="91">
        <f t="shared" si="172"/>
        <v>0</v>
      </c>
      <c r="T808" s="92">
        <f t="shared" si="173"/>
        <v>0</v>
      </c>
      <c r="U808" s="93">
        <v>0</v>
      </c>
      <c r="V808" s="94">
        <v>0</v>
      </c>
      <c r="W808" s="95">
        <v>0</v>
      </c>
      <c r="X808" s="96">
        <v>0</v>
      </c>
      <c r="Y808" s="94">
        <v>0</v>
      </c>
      <c r="Z808" s="95">
        <v>0</v>
      </c>
      <c r="AA808" s="97">
        <f t="shared" si="174"/>
        <v>0</v>
      </c>
      <c r="AB808" s="98">
        <f t="shared" si="175"/>
        <v>0</v>
      </c>
      <c r="AC808" s="99">
        <v>0</v>
      </c>
      <c r="AD808" s="100">
        <v>0</v>
      </c>
      <c r="AE808" s="99">
        <v>0</v>
      </c>
      <c r="AF808" s="100">
        <v>0</v>
      </c>
      <c r="AG808" s="101">
        <f t="shared" si="176"/>
        <v>0</v>
      </c>
      <c r="AH808" s="102">
        <f t="shared" si="177"/>
        <v>0</v>
      </c>
      <c r="AI808" s="103">
        <f>IFERROR(AD808/C794,0)</f>
        <v>0</v>
      </c>
      <c r="AJ808" s="134">
        <f>IFERROR(AF808/C794,0)</f>
        <v>0</v>
      </c>
      <c r="AK808" s="222">
        <f>IFERROR(AH808/C794,0)</f>
        <v>0</v>
      </c>
      <c r="AL808" s="223"/>
    </row>
    <row r="809" spans="1:38" ht="21" x14ac:dyDescent="0.25">
      <c r="A809" s="229" t="s">
        <v>339</v>
      </c>
      <c r="B809" s="226" t="s">
        <v>364</v>
      </c>
      <c r="C809" s="748"/>
      <c r="D809" s="749"/>
      <c r="E809" s="81">
        <v>10</v>
      </c>
      <c r="F809" s="82">
        <v>475440.82</v>
      </c>
      <c r="G809" s="83">
        <v>0</v>
      </c>
      <c r="H809" s="84">
        <v>0</v>
      </c>
      <c r="I809" s="339">
        <v>0</v>
      </c>
      <c r="J809" s="409">
        <v>0</v>
      </c>
      <c r="K809" s="339">
        <v>0</v>
      </c>
      <c r="L809" s="409">
        <v>0</v>
      </c>
      <c r="M809" s="122">
        <f t="shared" si="170"/>
        <v>0</v>
      </c>
      <c r="N809" s="123">
        <f t="shared" si="171"/>
        <v>0</v>
      </c>
      <c r="O809" s="89">
        <v>0</v>
      </c>
      <c r="P809" s="342">
        <v>0</v>
      </c>
      <c r="Q809" s="89">
        <v>0</v>
      </c>
      <c r="R809" s="90">
        <v>0</v>
      </c>
      <c r="S809" s="91">
        <f t="shared" si="172"/>
        <v>0</v>
      </c>
      <c r="T809" s="92">
        <f t="shared" si="173"/>
        <v>0</v>
      </c>
      <c r="U809" s="93">
        <v>0</v>
      </c>
      <c r="V809" s="94">
        <v>0</v>
      </c>
      <c r="W809" s="95">
        <v>0</v>
      </c>
      <c r="X809" s="96">
        <v>0</v>
      </c>
      <c r="Y809" s="94">
        <v>0</v>
      </c>
      <c r="Z809" s="95">
        <v>0</v>
      </c>
      <c r="AA809" s="97">
        <f t="shared" si="174"/>
        <v>0</v>
      </c>
      <c r="AB809" s="98">
        <f t="shared" si="175"/>
        <v>0</v>
      </c>
      <c r="AC809" s="99">
        <v>0</v>
      </c>
      <c r="AD809" s="100">
        <v>0</v>
      </c>
      <c r="AE809" s="99">
        <v>0</v>
      </c>
      <c r="AF809" s="100">
        <v>0</v>
      </c>
      <c r="AG809" s="101">
        <f t="shared" si="176"/>
        <v>0</v>
      </c>
      <c r="AH809" s="102">
        <f t="shared" si="177"/>
        <v>0</v>
      </c>
      <c r="AI809" s="103">
        <f>IFERROR(AD809/C794,0)</f>
        <v>0</v>
      </c>
      <c r="AJ809" s="134">
        <f>IFERROR(AF809/C794,0)</f>
        <v>0</v>
      </c>
      <c r="AK809" s="222">
        <f>IFERROR(AH809/C794,0)</f>
        <v>0</v>
      </c>
      <c r="AL809" s="223"/>
    </row>
    <row r="810" spans="1:38" ht="21" x14ac:dyDescent="0.25">
      <c r="A810" s="229" t="s">
        <v>342</v>
      </c>
      <c r="B810" s="226" t="s">
        <v>365</v>
      </c>
      <c r="C810" s="748"/>
      <c r="D810" s="749"/>
      <c r="E810" s="81">
        <v>0</v>
      </c>
      <c r="F810" s="82">
        <v>0</v>
      </c>
      <c r="G810" s="83">
        <v>7</v>
      </c>
      <c r="H810" s="84">
        <v>83782.5</v>
      </c>
      <c r="I810" s="339">
        <v>0</v>
      </c>
      <c r="J810" s="409">
        <v>0</v>
      </c>
      <c r="K810" s="339">
        <v>6</v>
      </c>
      <c r="L810" s="409">
        <v>57500</v>
      </c>
      <c r="M810" s="122">
        <f t="shared" si="170"/>
        <v>6</v>
      </c>
      <c r="N810" s="123">
        <f t="shared" si="171"/>
        <v>57500</v>
      </c>
      <c r="O810" s="89">
        <v>0</v>
      </c>
      <c r="P810" s="342">
        <v>0</v>
      </c>
      <c r="Q810" s="89">
        <v>0</v>
      </c>
      <c r="R810" s="90">
        <v>0</v>
      </c>
      <c r="S810" s="91">
        <f t="shared" si="172"/>
        <v>0</v>
      </c>
      <c r="T810" s="92">
        <f t="shared" si="173"/>
        <v>0</v>
      </c>
      <c r="U810" s="93">
        <v>0</v>
      </c>
      <c r="V810" s="94">
        <v>0</v>
      </c>
      <c r="W810" s="95">
        <v>0</v>
      </c>
      <c r="X810" s="96">
        <v>0</v>
      </c>
      <c r="Y810" s="94">
        <v>0</v>
      </c>
      <c r="Z810" s="95">
        <v>0</v>
      </c>
      <c r="AA810" s="97">
        <f t="shared" si="174"/>
        <v>0</v>
      </c>
      <c r="AB810" s="98">
        <f t="shared" si="175"/>
        <v>0</v>
      </c>
      <c r="AC810" s="99">
        <v>0</v>
      </c>
      <c r="AD810" s="100">
        <v>0</v>
      </c>
      <c r="AE810" s="99">
        <v>6</v>
      </c>
      <c r="AF810" s="100">
        <v>40936.39</v>
      </c>
      <c r="AG810" s="101">
        <f t="shared" si="176"/>
        <v>6</v>
      </c>
      <c r="AH810" s="102">
        <f t="shared" si="177"/>
        <v>40936.39</v>
      </c>
      <c r="AI810" s="103">
        <f>IFERROR(AD810/C794,0)</f>
        <v>0</v>
      </c>
      <c r="AJ810" s="134">
        <f>IFERROR(AF810/C794,0)</f>
        <v>1.8082518754603736E-2</v>
      </c>
      <c r="AK810" s="222">
        <f>IFERROR(AH810/C794,0)</f>
        <v>1.8082518754603736E-2</v>
      </c>
      <c r="AL810" s="223"/>
    </row>
    <row r="811" spans="1:38" ht="21" x14ac:dyDescent="0.25">
      <c r="A811" s="229" t="s">
        <v>349</v>
      </c>
      <c r="B811" s="226" t="s">
        <v>366</v>
      </c>
      <c r="C811" s="748"/>
      <c r="D811" s="749"/>
      <c r="E811" s="81">
        <v>10</v>
      </c>
      <c r="F811" s="82">
        <v>356858.86</v>
      </c>
      <c r="G811" s="83">
        <v>0</v>
      </c>
      <c r="H811" s="84">
        <v>0</v>
      </c>
      <c r="I811" s="339">
        <v>6</v>
      </c>
      <c r="J811" s="409">
        <v>237230.5</v>
      </c>
      <c r="K811" s="339">
        <v>0</v>
      </c>
      <c r="L811" s="409">
        <v>0</v>
      </c>
      <c r="M811" s="122">
        <f t="shared" si="170"/>
        <v>6</v>
      </c>
      <c r="N811" s="123">
        <f t="shared" si="171"/>
        <v>237230.5</v>
      </c>
      <c r="O811" s="89">
        <v>0</v>
      </c>
      <c r="P811" s="342">
        <v>0</v>
      </c>
      <c r="Q811" s="89">
        <v>0</v>
      </c>
      <c r="R811" s="90">
        <v>0</v>
      </c>
      <c r="S811" s="91">
        <f t="shared" si="172"/>
        <v>0</v>
      </c>
      <c r="T811" s="92">
        <f t="shared" si="173"/>
        <v>0</v>
      </c>
      <c r="U811" s="93">
        <v>0</v>
      </c>
      <c r="V811" s="94">
        <v>0</v>
      </c>
      <c r="W811" s="95">
        <v>0</v>
      </c>
      <c r="X811" s="96">
        <v>0</v>
      </c>
      <c r="Y811" s="94">
        <v>0</v>
      </c>
      <c r="Z811" s="95">
        <v>0</v>
      </c>
      <c r="AA811" s="97">
        <f t="shared" si="174"/>
        <v>0</v>
      </c>
      <c r="AB811" s="98">
        <f t="shared" si="175"/>
        <v>0</v>
      </c>
      <c r="AC811" s="99">
        <v>6</v>
      </c>
      <c r="AD811" s="100">
        <v>223157.87</v>
      </c>
      <c r="AE811" s="99">
        <v>0</v>
      </c>
      <c r="AF811" s="100">
        <v>0</v>
      </c>
      <c r="AG811" s="101">
        <f t="shared" si="176"/>
        <v>6</v>
      </c>
      <c r="AH811" s="102">
        <f t="shared" si="177"/>
        <v>223157.87</v>
      </c>
      <c r="AI811" s="103">
        <f>IFERROR(AD811/C794,0)</f>
        <v>9.8573820737793999E-2</v>
      </c>
      <c r="AJ811" s="134">
        <f>IFERROR(AF811/C794,0)</f>
        <v>0</v>
      </c>
      <c r="AK811" s="222">
        <f>IFERROR(AH811/C794,0)</f>
        <v>9.8573820737793999E-2</v>
      </c>
      <c r="AL811" s="223"/>
    </row>
    <row r="812" spans="1:38" ht="21" x14ac:dyDescent="0.25">
      <c r="A812" s="229" t="s">
        <v>350</v>
      </c>
      <c r="B812" s="226" t="s">
        <v>367</v>
      </c>
      <c r="C812" s="748"/>
      <c r="D812" s="749"/>
      <c r="E812" s="81">
        <v>1</v>
      </c>
      <c r="F812" s="82">
        <v>39557.120000000003</v>
      </c>
      <c r="G812" s="83">
        <v>0</v>
      </c>
      <c r="H812" s="84">
        <v>0</v>
      </c>
      <c r="I812" s="339">
        <v>0</v>
      </c>
      <c r="J812" s="409">
        <v>0</v>
      </c>
      <c r="K812" s="339">
        <v>0</v>
      </c>
      <c r="L812" s="409">
        <v>0</v>
      </c>
      <c r="M812" s="122">
        <f t="shared" si="170"/>
        <v>0</v>
      </c>
      <c r="N812" s="123">
        <f t="shared" si="171"/>
        <v>0</v>
      </c>
      <c r="O812" s="89">
        <v>0</v>
      </c>
      <c r="P812" s="342">
        <v>0</v>
      </c>
      <c r="Q812" s="89">
        <v>0</v>
      </c>
      <c r="R812" s="90">
        <v>0</v>
      </c>
      <c r="S812" s="91">
        <f t="shared" si="172"/>
        <v>0</v>
      </c>
      <c r="T812" s="92">
        <f t="shared" si="173"/>
        <v>0</v>
      </c>
      <c r="U812" s="93">
        <v>0</v>
      </c>
      <c r="V812" s="94">
        <v>0</v>
      </c>
      <c r="W812" s="95">
        <v>0</v>
      </c>
      <c r="X812" s="96">
        <v>0</v>
      </c>
      <c r="Y812" s="94">
        <v>0</v>
      </c>
      <c r="Z812" s="95">
        <v>0</v>
      </c>
      <c r="AA812" s="97">
        <f t="shared" si="174"/>
        <v>0</v>
      </c>
      <c r="AB812" s="98">
        <f t="shared" si="175"/>
        <v>0</v>
      </c>
      <c r="AC812" s="99">
        <v>0</v>
      </c>
      <c r="AD812" s="100">
        <v>0</v>
      </c>
      <c r="AE812" s="99">
        <v>0</v>
      </c>
      <c r="AF812" s="100">
        <v>0</v>
      </c>
      <c r="AG812" s="101">
        <f t="shared" si="176"/>
        <v>0</v>
      </c>
      <c r="AH812" s="102">
        <f t="shared" si="177"/>
        <v>0</v>
      </c>
      <c r="AI812" s="103">
        <f>IFERROR(AD812/C794,0)</f>
        <v>0</v>
      </c>
      <c r="AJ812" s="134">
        <f>IFERROR(AF812/C794,0)</f>
        <v>0</v>
      </c>
      <c r="AK812" s="222">
        <f>IFERROR(AH812/C794,0)</f>
        <v>0</v>
      </c>
      <c r="AL812" s="223"/>
    </row>
    <row r="813" spans="1:38" ht="24" thickBot="1" x14ac:dyDescent="0.3">
      <c r="A813" s="616" t="s">
        <v>266</v>
      </c>
      <c r="B813" s="618"/>
      <c r="C813" s="231">
        <f>C794</f>
        <v>2263865.4800000004</v>
      </c>
      <c r="D813" s="231">
        <f>D794</f>
        <v>355152.69000000041</v>
      </c>
      <c r="E813" s="167">
        <f t="shared" ref="E813:AH813" si="178">SUM(E794:E812)</f>
        <v>129</v>
      </c>
      <c r="F813" s="168">
        <f t="shared" si="178"/>
        <v>4882837.07</v>
      </c>
      <c r="G813" s="167">
        <f t="shared" si="178"/>
        <v>30</v>
      </c>
      <c r="H813" s="232">
        <f t="shared" si="178"/>
        <v>992574.9</v>
      </c>
      <c r="I813" s="233">
        <f t="shared" si="178"/>
        <v>39</v>
      </c>
      <c r="J813" s="168">
        <f t="shared" si="178"/>
        <v>1298865.48</v>
      </c>
      <c r="K813" s="233">
        <f t="shared" si="178"/>
        <v>29</v>
      </c>
      <c r="L813" s="168">
        <f t="shared" si="178"/>
        <v>965000</v>
      </c>
      <c r="M813" s="233">
        <f t="shared" si="178"/>
        <v>68</v>
      </c>
      <c r="N813" s="168">
        <f t="shared" si="178"/>
        <v>2263865.4800000004</v>
      </c>
      <c r="O813" s="172">
        <f t="shared" si="178"/>
        <v>0</v>
      </c>
      <c r="P813" s="168">
        <f t="shared" si="178"/>
        <v>0</v>
      </c>
      <c r="Q813" s="172">
        <f t="shared" si="178"/>
        <v>0</v>
      </c>
      <c r="R813" s="234">
        <f t="shared" si="178"/>
        <v>0</v>
      </c>
      <c r="S813" s="173">
        <f t="shared" si="178"/>
        <v>0</v>
      </c>
      <c r="T813" s="234">
        <f t="shared" si="178"/>
        <v>0</v>
      </c>
      <c r="U813" s="235">
        <f t="shared" si="178"/>
        <v>0</v>
      </c>
      <c r="V813" s="234">
        <f t="shared" si="178"/>
        <v>0</v>
      </c>
      <c r="W813" s="232">
        <f t="shared" si="178"/>
        <v>0</v>
      </c>
      <c r="X813" s="173">
        <f t="shared" si="178"/>
        <v>0</v>
      </c>
      <c r="Y813" s="234">
        <f t="shared" si="178"/>
        <v>0</v>
      </c>
      <c r="Z813" s="234">
        <f t="shared" si="178"/>
        <v>0</v>
      </c>
      <c r="AA813" s="236">
        <f t="shared" si="178"/>
        <v>0</v>
      </c>
      <c r="AB813" s="168">
        <f t="shared" si="178"/>
        <v>0</v>
      </c>
      <c r="AC813" s="171">
        <f t="shared" si="178"/>
        <v>39</v>
      </c>
      <c r="AD813" s="168">
        <f t="shared" si="178"/>
        <v>1174630.0699999998</v>
      </c>
      <c r="AE813" s="172">
        <f t="shared" si="178"/>
        <v>29</v>
      </c>
      <c r="AF813" s="168">
        <f t="shared" si="178"/>
        <v>734082.72000000009</v>
      </c>
      <c r="AG813" s="173">
        <f t="shared" si="178"/>
        <v>68</v>
      </c>
      <c r="AH813" s="232">
        <f t="shared" si="178"/>
        <v>1908712.79</v>
      </c>
      <c r="AI813" s="237">
        <f>AD813/C761</f>
        <v>0.51886036532524005</v>
      </c>
      <c r="AJ813" s="238">
        <f>AF813/C761</f>
        <v>0.32426075068735977</v>
      </c>
      <c r="AK813" s="239">
        <f>AH813/C761</f>
        <v>0.84312111601259987</v>
      </c>
      <c r="AL813" s="223"/>
    </row>
    <row r="814" spans="1:38" ht="15.75" thickBot="1" x14ac:dyDescent="0.3">
      <c r="E814" s="240"/>
      <c r="F814" s="241"/>
      <c r="G814" s="240"/>
      <c r="H814" s="241"/>
      <c r="I814" s="242"/>
      <c r="J814" s="240"/>
      <c r="K814" s="242"/>
      <c r="L814" s="241"/>
      <c r="M814" s="240"/>
      <c r="N814" s="240"/>
      <c r="O814" s="240"/>
      <c r="P814" s="240"/>
      <c r="Q814" s="240"/>
      <c r="R814" s="240"/>
      <c r="S814" s="240"/>
      <c r="T814" s="240"/>
      <c r="U814" s="240"/>
      <c r="V814" s="240"/>
      <c r="W814" s="240"/>
      <c r="X814" s="240"/>
      <c r="Y814" s="240"/>
      <c r="Z814" s="240"/>
      <c r="AA814" s="240"/>
      <c r="AB814" s="240"/>
      <c r="AC814" s="240"/>
      <c r="AD814" s="240"/>
      <c r="AE814" s="240"/>
      <c r="AF814" s="240"/>
      <c r="AG814" s="240"/>
      <c r="AH814" s="240"/>
      <c r="AJ814" s="243"/>
      <c r="AK814" s="243"/>
      <c r="AL814" s="243"/>
    </row>
    <row r="815" spans="1:38" ht="19.5" thickTop="1" x14ac:dyDescent="0.3">
      <c r="A815" s="604" t="s">
        <v>268</v>
      </c>
      <c r="B815" s="684"/>
      <c r="C815" s="684"/>
      <c r="D815" s="684"/>
      <c r="E815" s="684"/>
      <c r="F815" s="684"/>
      <c r="G815" s="684"/>
      <c r="H815" s="684"/>
      <c r="I815" s="684"/>
      <c r="J815" s="684"/>
      <c r="K815" s="685"/>
      <c r="L815" s="684"/>
      <c r="M815" s="684"/>
      <c r="N815" s="684"/>
      <c r="O815" s="684"/>
      <c r="P815" s="684"/>
      <c r="Q815" s="686"/>
      <c r="AD815" s="180"/>
    </row>
    <row r="816" spans="1:38" x14ac:dyDescent="0.25">
      <c r="A816" s="687"/>
      <c r="B816" s="688"/>
      <c r="C816" s="688"/>
      <c r="D816" s="688"/>
      <c r="E816" s="688"/>
      <c r="F816" s="688"/>
      <c r="G816" s="688"/>
      <c r="H816" s="688"/>
      <c r="I816" s="688"/>
      <c r="J816" s="688"/>
      <c r="K816" s="689"/>
      <c r="L816" s="688"/>
      <c r="M816" s="688"/>
      <c r="N816" s="688"/>
      <c r="O816" s="688"/>
      <c r="P816" s="688"/>
      <c r="Q816" s="690"/>
    </row>
    <row r="817" spans="1:38" x14ac:dyDescent="0.25">
      <c r="A817" s="687"/>
      <c r="B817" s="688"/>
      <c r="C817" s="688"/>
      <c r="D817" s="688"/>
      <c r="E817" s="688"/>
      <c r="F817" s="688"/>
      <c r="G817" s="688"/>
      <c r="H817" s="688"/>
      <c r="I817" s="688"/>
      <c r="J817" s="688"/>
      <c r="K817" s="689"/>
      <c r="L817" s="688"/>
      <c r="M817" s="688"/>
      <c r="N817" s="688"/>
      <c r="O817" s="688"/>
      <c r="P817" s="688"/>
      <c r="Q817" s="690"/>
    </row>
    <row r="818" spans="1:38" x14ac:dyDescent="0.25">
      <c r="A818" s="687"/>
      <c r="B818" s="688"/>
      <c r="C818" s="688"/>
      <c r="D818" s="688"/>
      <c r="E818" s="688"/>
      <c r="F818" s="688"/>
      <c r="G818" s="688"/>
      <c r="H818" s="688"/>
      <c r="I818" s="688"/>
      <c r="J818" s="688"/>
      <c r="K818" s="689"/>
      <c r="L818" s="688"/>
      <c r="M818" s="688"/>
      <c r="N818" s="688"/>
      <c r="O818" s="688"/>
      <c r="P818" s="688"/>
      <c r="Q818" s="690"/>
    </row>
    <row r="819" spans="1:38" x14ac:dyDescent="0.25">
      <c r="A819" s="687"/>
      <c r="B819" s="688"/>
      <c r="C819" s="688"/>
      <c r="D819" s="688"/>
      <c r="E819" s="688"/>
      <c r="F819" s="688"/>
      <c r="G819" s="688"/>
      <c r="H819" s="688"/>
      <c r="I819" s="688"/>
      <c r="J819" s="688"/>
      <c r="K819" s="689"/>
      <c r="L819" s="688"/>
      <c r="M819" s="688"/>
      <c r="N819" s="688"/>
      <c r="O819" s="688"/>
      <c r="P819" s="688"/>
      <c r="Q819" s="690"/>
    </row>
    <row r="820" spans="1:38" x14ac:dyDescent="0.25">
      <c r="A820" s="687"/>
      <c r="B820" s="688"/>
      <c r="C820" s="688"/>
      <c r="D820" s="688"/>
      <c r="E820" s="688"/>
      <c r="F820" s="688"/>
      <c r="G820" s="688"/>
      <c r="H820" s="688"/>
      <c r="I820" s="688"/>
      <c r="J820" s="688"/>
      <c r="K820" s="689"/>
      <c r="L820" s="688"/>
      <c r="M820" s="688"/>
      <c r="N820" s="688"/>
      <c r="O820" s="688"/>
      <c r="P820" s="688"/>
      <c r="Q820" s="690"/>
    </row>
    <row r="821" spans="1:38" x14ac:dyDescent="0.25">
      <c r="A821" s="687"/>
      <c r="B821" s="688"/>
      <c r="C821" s="688"/>
      <c r="D821" s="688"/>
      <c r="E821" s="688"/>
      <c r="F821" s="688"/>
      <c r="G821" s="688"/>
      <c r="H821" s="688"/>
      <c r="I821" s="688"/>
      <c r="J821" s="688"/>
      <c r="K821" s="689"/>
      <c r="L821" s="688"/>
      <c r="M821" s="688"/>
      <c r="N821" s="688"/>
      <c r="O821" s="688"/>
      <c r="P821" s="688"/>
      <c r="Q821" s="690"/>
    </row>
    <row r="822" spans="1:38" ht="23.25" customHeight="1" x14ac:dyDescent="0.25">
      <c r="A822" s="687"/>
      <c r="B822" s="688"/>
      <c r="C822" s="688"/>
      <c r="D822" s="688"/>
      <c r="E822" s="688"/>
      <c r="F822" s="688"/>
      <c r="G822" s="688"/>
      <c r="H822" s="688"/>
      <c r="I822" s="688"/>
      <c r="J822" s="688"/>
      <c r="K822" s="689"/>
      <c r="L822" s="688"/>
      <c r="M822" s="688"/>
      <c r="N822" s="688"/>
      <c r="O822" s="688"/>
      <c r="P822" s="688"/>
      <c r="Q822" s="690"/>
    </row>
    <row r="823" spans="1:38" ht="15.75" thickBot="1" x14ac:dyDescent="0.3">
      <c r="A823" s="691"/>
      <c r="B823" s="692"/>
      <c r="C823" s="692"/>
      <c r="D823" s="692"/>
      <c r="E823" s="692"/>
      <c r="F823" s="692"/>
      <c r="G823" s="692"/>
      <c r="H823" s="692"/>
      <c r="I823" s="692"/>
      <c r="J823" s="692"/>
      <c r="K823" s="693"/>
      <c r="L823" s="692"/>
      <c r="M823" s="692"/>
      <c r="N823" s="692"/>
      <c r="O823" s="692"/>
      <c r="P823" s="692"/>
      <c r="Q823" s="694"/>
    </row>
    <row r="824" spans="1:38" ht="15.75" thickTop="1" x14ac:dyDescent="0.25"/>
    <row r="825" spans="1:38" x14ac:dyDescent="0.25">
      <c r="B825" s="244"/>
      <c r="C825" s="244"/>
    </row>
    <row r="828" spans="1:38" ht="23.25" x14ac:dyDescent="0.35">
      <c r="A828" s="245"/>
      <c r="B828" s="730" t="s">
        <v>299</v>
      </c>
      <c r="C828" s="730"/>
      <c r="D828" s="730"/>
      <c r="E828" s="730"/>
      <c r="F828" s="730"/>
      <c r="G828" s="730"/>
      <c r="H828" s="730"/>
      <c r="I828" s="730"/>
      <c r="J828" s="730"/>
      <c r="K828" s="731"/>
      <c r="L828" s="730"/>
      <c r="M828" s="730"/>
      <c r="N828" s="730"/>
      <c r="S828" s="4"/>
      <c r="X828" s="4"/>
      <c r="AA828" s="4"/>
      <c r="AG828" s="4"/>
    </row>
    <row r="829" spans="1:38" ht="21.75" thickBot="1" x14ac:dyDescent="0.4">
      <c r="B829" s="37"/>
      <c r="C829" s="37"/>
      <c r="D829" s="37"/>
      <c r="E829" s="37"/>
      <c r="F829" s="38"/>
      <c r="G829" s="37"/>
      <c r="H829" s="38"/>
      <c r="I829" s="39"/>
      <c r="J829" s="38"/>
      <c r="K829" s="39"/>
      <c r="L829" s="38"/>
    </row>
    <row r="830" spans="1:38" ht="27" customHeight="1" thickBot="1" x14ac:dyDescent="0.3">
      <c r="A830" s="732" t="s">
        <v>330</v>
      </c>
      <c r="B830" s="733"/>
      <c r="C830" s="733"/>
      <c r="D830" s="733"/>
      <c r="E830" s="733"/>
      <c r="F830" s="733"/>
      <c r="G830" s="733"/>
      <c r="H830" s="733"/>
      <c r="I830" s="733"/>
      <c r="J830" s="733"/>
      <c r="K830" s="734"/>
      <c r="L830" s="733"/>
      <c r="M830" s="733"/>
      <c r="N830" s="733"/>
      <c r="O830" s="733"/>
      <c r="P830" s="733"/>
      <c r="Q830" s="733"/>
      <c r="R830" s="733"/>
      <c r="S830" s="733"/>
      <c r="T830" s="733"/>
      <c r="U830" s="733"/>
      <c r="V830" s="733"/>
      <c r="W830" s="733"/>
      <c r="X830" s="733"/>
      <c r="Y830" s="733"/>
      <c r="Z830" s="733"/>
      <c r="AA830" s="733"/>
      <c r="AB830" s="733"/>
      <c r="AC830" s="733"/>
      <c r="AD830" s="733"/>
      <c r="AE830" s="733"/>
      <c r="AF830" s="733"/>
      <c r="AG830" s="733"/>
      <c r="AH830" s="733"/>
      <c r="AI830" s="733"/>
      <c r="AJ830" s="733"/>
      <c r="AK830" s="733"/>
      <c r="AL830" s="40"/>
    </row>
    <row r="831" spans="1:38" ht="33.75" customHeight="1" x14ac:dyDescent="0.25">
      <c r="A831" s="735" t="s">
        <v>8</v>
      </c>
      <c r="B831" s="736"/>
      <c r="C831" s="706" t="s">
        <v>197</v>
      </c>
      <c r="D831" s="707"/>
      <c r="E831" s="710" t="s">
        <v>198</v>
      </c>
      <c r="F831" s="711"/>
      <c r="G831" s="711"/>
      <c r="H831" s="711"/>
      <c r="I831" s="711"/>
      <c r="J831" s="711"/>
      <c r="K831" s="712"/>
      <c r="L831" s="711"/>
      <c r="M831" s="711"/>
      <c r="N831" s="743"/>
      <c r="O831" s="613" t="s">
        <v>199</v>
      </c>
      <c r="P831" s="614"/>
      <c r="Q831" s="614"/>
      <c r="R831" s="614"/>
      <c r="S831" s="614"/>
      <c r="T831" s="614"/>
      <c r="U831" s="614"/>
      <c r="V831" s="614"/>
      <c r="W831" s="614"/>
      <c r="X831" s="614"/>
      <c r="Y831" s="614"/>
      <c r="Z831" s="614"/>
      <c r="AA831" s="614"/>
      <c r="AB831" s="614"/>
      <c r="AC831" s="614"/>
      <c r="AD831" s="614"/>
      <c r="AE831" s="614"/>
      <c r="AF831" s="614"/>
      <c r="AG831" s="614"/>
      <c r="AH831" s="614"/>
      <c r="AI831" s="614"/>
      <c r="AJ831" s="614"/>
      <c r="AK831" s="614"/>
      <c r="AL831" s="615"/>
    </row>
    <row r="832" spans="1:38" ht="51" customHeight="1" thickBot="1" x14ac:dyDescent="0.3">
      <c r="A832" s="737"/>
      <c r="B832" s="738"/>
      <c r="C832" s="741"/>
      <c r="D832" s="742"/>
      <c r="E832" s="744"/>
      <c r="F832" s="745"/>
      <c r="G832" s="745"/>
      <c r="H832" s="745"/>
      <c r="I832" s="745"/>
      <c r="J832" s="745"/>
      <c r="K832" s="746"/>
      <c r="L832" s="745"/>
      <c r="M832" s="745"/>
      <c r="N832" s="747"/>
      <c r="O832" s="616"/>
      <c r="P832" s="617"/>
      <c r="Q832" s="617"/>
      <c r="R832" s="617"/>
      <c r="S832" s="617"/>
      <c r="T832" s="617"/>
      <c r="U832" s="617"/>
      <c r="V832" s="617"/>
      <c r="W832" s="617"/>
      <c r="X832" s="617"/>
      <c r="Y832" s="617"/>
      <c r="Z832" s="617"/>
      <c r="AA832" s="617"/>
      <c r="AB832" s="617"/>
      <c r="AC832" s="617"/>
      <c r="AD832" s="617"/>
      <c r="AE832" s="617"/>
      <c r="AF832" s="617"/>
      <c r="AG832" s="617"/>
      <c r="AH832" s="617"/>
      <c r="AI832" s="617"/>
      <c r="AJ832" s="617"/>
      <c r="AK832" s="617"/>
      <c r="AL832" s="618"/>
    </row>
    <row r="833" spans="1:38" ht="75" customHeight="1" x14ac:dyDescent="0.25">
      <c r="A833" s="737"/>
      <c r="B833" s="738"/>
      <c r="C833" s="619" t="s">
        <v>200</v>
      </c>
      <c r="D833" s="621" t="s">
        <v>201</v>
      </c>
      <c r="E833" s="623" t="s">
        <v>0</v>
      </c>
      <c r="F833" s="624"/>
      <c r="G833" s="624"/>
      <c r="H833" s="625"/>
      <c r="I833" s="629" t="s">
        <v>1</v>
      </c>
      <c r="J833" s="630"/>
      <c r="K833" s="631"/>
      <c r="L833" s="632"/>
      <c r="M833" s="637" t="s">
        <v>2</v>
      </c>
      <c r="N833" s="638"/>
      <c r="O833" s="641" t="s">
        <v>202</v>
      </c>
      <c r="P833" s="642"/>
      <c r="Q833" s="642"/>
      <c r="R833" s="642"/>
      <c r="S833" s="645" t="s">
        <v>2</v>
      </c>
      <c r="T833" s="646"/>
      <c r="U833" s="649" t="s">
        <v>203</v>
      </c>
      <c r="V833" s="650"/>
      <c r="W833" s="650"/>
      <c r="X833" s="650"/>
      <c r="Y833" s="650"/>
      <c r="Z833" s="651"/>
      <c r="AA833" s="655" t="s">
        <v>2</v>
      </c>
      <c r="AB833" s="656"/>
      <c r="AC833" s="659" t="s">
        <v>5</v>
      </c>
      <c r="AD833" s="660"/>
      <c r="AE833" s="660"/>
      <c r="AF833" s="661"/>
      <c r="AG833" s="665" t="s">
        <v>2</v>
      </c>
      <c r="AH833" s="666"/>
      <c r="AI833" s="669" t="s">
        <v>204</v>
      </c>
      <c r="AJ833" s="670"/>
      <c r="AK833" s="670"/>
      <c r="AL833" s="671"/>
    </row>
    <row r="834" spans="1:38" ht="75" customHeight="1" thickBot="1" x14ac:dyDescent="0.3">
      <c r="A834" s="737"/>
      <c r="B834" s="738"/>
      <c r="C834" s="619"/>
      <c r="D834" s="621"/>
      <c r="E834" s="626"/>
      <c r="F834" s="627"/>
      <c r="G834" s="627"/>
      <c r="H834" s="628"/>
      <c r="I834" s="633"/>
      <c r="J834" s="634"/>
      <c r="K834" s="635"/>
      <c r="L834" s="636"/>
      <c r="M834" s="639"/>
      <c r="N834" s="640"/>
      <c r="O834" s="643"/>
      <c r="P834" s="644"/>
      <c r="Q834" s="644"/>
      <c r="R834" s="644"/>
      <c r="S834" s="647"/>
      <c r="T834" s="648"/>
      <c r="U834" s="652"/>
      <c r="V834" s="653"/>
      <c r="W834" s="653"/>
      <c r="X834" s="653"/>
      <c r="Y834" s="653"/>
      <c r="Z834" s="654"/>
      <c r="AA834" s="657"/>
      <c r="AB834" s="658"/>
      <c r="AC834" s="662"/>
      <c r="AD834" s="663"/>
      <c r="AE834" s="663"/>
      <c r="AF834" s="664"/>
      <c r="AG834" s="667"/>
      <c r="AH834" s="668"/>
      <c r="AI834" s="672"/>
      <c r="AJ834" s="673"/>
      <c r="AK834" s="673"/>
      <c r="AL834" s="674"/>
    </row>
    <row r="835" spans="1:38" ht="139.5" customHeight="1" thickBot="1" x14ac:dyDescent="0.3">
      <c r="A835" s="739"/>
      <c r="B835" s="740"/>
      <c r="C835" s="620"/>
      <c r="D835" s="622"/>
      <c r="E835" s="41" t="s">
        <v>15</v>
      </c>
      <c r="F835" s="42" t="s">
        <v>205</v>
      </c>
      <c r="G835" s="41" t="s">
        <v>206</v>
      </c>
      <c r="H835" s="42" t="s">
        <v>14</v>
      </c>
      <c r="I835" s="43" t="s">
        <v>15</v>
      </c>
      <c r="J835" s="44" t="s">
        <v>207</v>
      </c>
      <c r="K835" s="43" t="s">
        <v>17</v>
      </c>
      <c r="L835" s="44" t="s">
        <v>208</v>
      </c>
      <c r="M835" s="45" t="s">
        <v>19</v>
      </c>
      <c r="N835" s="46" t="s">
        <v>20</v>
      </c>
      <c r="O835" s="47" t="s">
        <v>209</v>
      </c>
      <c r="P835" s="48" t="s">
        <v>210</v>
      </c>
      <c r="Q835" s="47" t="s">
        <v>211</v>
      </c>
      <c r="R835" s="48" t="s">
        <v>212</v>
      </c>
      <c r="S835" s="49" t="s">
        <v>213</v>
      </c>
      <c r="T835" s="50" t="s">
        <v>214</v>
      </c>
      <c r="U835" s="51" t="s">
        <v>209</v>
      </c>
      <c r="V835" s="52" t="s">
        <v>215</v>
      </c>
      <c r="W835" s="53" t="s">
        <v>216</v>
      </c>
      <c r="X835" s="54" t="s">
        <v>211</v>
      </c>
      <c r="Y835" s="52" t="s">
        <v>217</v>
      </c>
      <c r="Z835" s="53" t="s">
        <v>218</v>
      </c>
      <c r="AA835" s="55" t="s">
        <v>219</v>
      </c>
      <c r="AB835" s="56" t="s">
        <v>220</v>
      </c>
      <c r="AC835" s="57" t="s">
        <v>209</v>
      </c>
      <c r="AD835" s="58" t="s">
        <v>210</v>
      </c>
      <c r="AE835" s="57" t="s">
        <v>211</v>
      </c>
      <c r="AF835" s="58" t="s">
        <v>212</v>
      </c>
      <c r="AG835" s="59" t="s">
        <v>221</v>
      </c>
      <c r="AH835" s="60" t="s">
        <v>222</v>
      </c>
      <c r="AI835" s="61" t="s">
        <v>223</v>
      </c>
      <c r="AJ835" s="62" t="s">
        <v>224</v>
      </c>
      <c r="AK835" s="63" t="s">
        <v>225</v>
      </c>
      <c r="AL835" s="64" t="s">
        <v>226</v>
      </c>
    </row>
    <row r="836" spans="1:38" ht="38.25" customHeight="1" thickBot="1" x14ac:dyDescent="0.3">
      <c r="A836" s="598" t="s">
        <v>227</v>
      </c>
      <c r="B836" s="675"/>
      <c r="C836" s="65" t="s">
        <v>228</v>
      </c>
      <c r="D836" s="575" t="s">
        <v>229</v>
      </c>
      <c r="E836" s="65" t="s">
        <v>230</v>
      </c>
      <c r="F836" s="66" t="s">
        <v>231</v>
      </c>
      <c r="G836" s="65" t="s">
        <v>232</v>
      </c>
      <c r="H836" s="66" t="s">
        <v>233</v>
      </c>
      <c r="I836" s="67" t="s">
        <v>234</v>
      </c>
      <c r="J836" s="66" t="s">
        <v>235</v>
      </c>
      <c r="K836" s="67" t="s">
        <v>236</v>
      </c>
      <c r="L836" s="66" t="s">
        <v>237</v>
      </c>
      <c r="M836" s="65" t="s">
        <v>238</v>
      </c>
      <c r="N836" s="66" t="s">
        <v>239</v>
      </c>
      <c r="O836" s="65" t="s">
        <v>240</v>
      </c>
      <c r="P836" s="66" t="s">
        <v>241</v>
      </c>
      <c r="Q836" s="65" t="s">
        <v>242</v>
      </c>
      <c r="R836" s="66" t="s">
        <v>243</v>
      </c>
      <c r="S836" s="65" t="s">
        <v>244</v>
      </c>
      <c r="T836" s="66" t="s">
        <v>245</v>
      </c>
      <c r="U836" s="65" t="s">
        <v>246</v>
      </c>
      <c r="V836" s="68" t="s">
        <v>247</v>
      </c>
      <c r="W836" s="66" t="s">
        <v>248</v>
      </c>
      <c r="X836" s="575" t="s">
        <v>249</v>
      </c>
      <c r="Y836" s="66" t="s">
        <v>250</v>
      </c>
      <c r="Z836" s="66" t="s">
        <v>251</v>
      </c>
      <c r="AA836" s="65" t="s">
        <v>252</v>
      </c>
      <c r="AB836" s="65" t="s">
        <v>253</v>
      </c>
      <c r="AC836" s="65" t="s">
        <v>254</v>
      </c>
      <c r="AD836" s="65" t="s">
        <v>255</v>
      </c>
      <c r="AE836" s="65" t="s">
        <v>256</v>
      </c>
      <c r="AF836" s="65" t="s">
        <v>257</v>
      </c>
      <c r="AG836" s="65" t="s">
        <v>258</v>
      </c>
      <c r="AH836" s="65" t="s">
        <v>259</v>
      </c>
      <c r="AI836" s="65" t="s">
        <v>260</v>
      </c>
      <c r="AJ836" s="575" t="s">
        <v>261</v>
      </c>
      <c r="AK836" s="65" t="s">
        <v>262</v>
      </c>
      <c r="AL836" s="576" t="s">
        <v>263</v>
      </c>
    </row>
    <row r="837" spans="1:38" ht="99" customHeight="1" x14ac:dyDescent="0.25">
      <c r="A837" s="69">
        <v>1</v>
      </c>
      <c r="B837" s="70" t="s">
        <v>264</v>
      </c>
      <c r="C837" s="676">
        <f>N850</f>
        <v>1431908.83</v>
      </c>
      <c r="D837" s="679">
        <f>C837-AH850</f>
        <v>68890.410000000149</v>
      </c>
      <c r="E837" s="71"/>
      <c r="F837" s="72"/>
      <c r="G837" s="71"/>
      <c r="H837" s="72"/>
      <c r="I837" s="73"/>
      <c r="J837" s="72"/>
      <c r="K837" s="73"/>
      <c r="L837" s="72"/>
      <c r="M837" s="71"/>
      <c r="N837" s="72"/>
      <c r="O837" s="71"/>
      <c r="P837" s="72"/>
      <c r="Q837" s="71"/>
      <c r="R837" s="72"/>
      <c r="S837" s="71"/>
      <c r="T837" s="72"/>
      <c r="U837" s="71"/>
      <c r="V837" s="74"/>
      <c r="W837" s="72"/>
      <c r="X837" s="71"/>
      <c r="Y837" s="74"/>
      <c r="Z837" s="72"/>
      <c r="AA837" s="71"/>
      <c r="AB837" s="72"/>
      <c r="AC837" s="71"/>
      <c r="AD837" s="72"/>
      <c r="AE837" s="71"/>
      <c r="AF837" s="72"/>
      <c r="AG837" s="71"/>
      <c r="AH837" s="72"/>
      <c r="AI837" s="75"/>
      <c r="AJ837" s="76"/>
      <c r="AK837" s="77"/>
      <c r="AL837" s="78"/>
    </row>
    <row r="838" spans="1:38" ht="87" customHeight="1" x14ac:dyDescent="0.25">
      <c r="A838" s="79">
        <v>2</v>
      </c>
      <c r="B838" s="80" t="s">
        <v>40</v>
      </c>
      <c r="C838" s="677"/>
      <c r="D838" s="680"/>
      <c r="E838" s="71"/>
      <c r="F838" s="72"/>
      <c r="G838" s="71"/>
      <c r="H838" s="72"/>
      <c r="I838" s="73"/>
      <c r="J838" s="72"/>
      <c r="K838" s="73"/>
      <c r="L838" s="72"/>
      <c r="M838" s="71"/>
      <c r="N838" s="72"/>
      <c r="O838" s="71"/>
      <c r="P838" s="72"/>
      <c r="Q838" s="71"/>
      <c r="R838" s="72"/>
      <c r="S838" s="71"/>
      <c r="T838" s="72"/>
      <c r="U838" s="71"/>
      <c r="V838" s="74"/>
      <c r="W838" s="72"/>
      <c r="X838" s="71"/>
      <c r="Y838" s="74"/>
      <c r="Z838" s="72"/>
      <c r="AA838" s="71"/>
      <c r="AB838" s="72"/>
      <c r="AC838" s="71"/>
      <c r="AD838" s="72"/>
      <c r="AE838" s="71"/>
      <c r="AF838" s="72"/>
      <c r="AG838" s="71"/>
      <c r="AH838" s="72"/>
      <c r="AI838" s="75"/>
      <c r="AJ838" s="76"/>
      <c r="AK838" s="77"/>
      <c r="AL838" s="78"/>
    </row>
    <row r="839" spans="1:38" ht="85.5" customHeight="1" x14ac:dyDescent="0.25">
      <c r="A839" s="79">
        <v>3</v>
      </c>
      <c r="B839" s="80" t="s">
        <v>135</v>
      </c>
      <c r="C839" s="677"/>
      <c r="D839" s="680"/>
      <c r="E839" s="81"/>
      <c r="F839" s="82"/>
      <c r="G839" s="83"/>
      <c r="H839" s="84"/>
      <c r="I839" s="85"/>
      <c r="J839" s="86"/>
      <c r="K839" s="85"/>
      <c r="L839" s="86"/>
      <c r="M839" s="87"/>
      <c r="N839" s="88"/>
      <c r="O839" s="89"/>
      <c r="P839" s="90"/>
      <c r="Q839" s="89"/>
      <c r="R839" s="90"/>
      <c r="S839" s="91"/>
      <c r="T839" s="92"/>
      <c r="U839" s="93"/>
      <c r="V839" s="94"/>
      <c r="W839" s="95"/>
      <c r="X839" s="96"/>
      <c r="Y839" s="94"/>
      <c r="Z839" s="95"/>
      <c r="AA839" s="97"/>
      <c r="AB839" s="98"/>
      <c r="AC839" s="99"/>
      <c r="AD839" s="100"/>
      <c r="AE839" s="99"/>
      <c r="AF839" s="100"/>
      <c r="AG839" s="101"/>
      <c r="AH839" s="102"/>
      <c r="AI839" s="103"/>
      <c r="AJ839" s="104"/>
      <c r="AK839" s="77"/>
      <c r="AL839" s="105"/>
    </row>
    <row r="840" spans="1:38" ht="101.25" customHeight="1" x14ac:dyDescent="0.25">
      <c r="A840" s="79">
        <v>4</v>
      </c>
      <c r="B840" s="80" t="s">
        <v>117</v>
      </c>
      <c r="C840" s="677"/>
      <c r="D840" s="680"/>
      <c r="E840" s="81">
        <v>3</v>
      </c>
      <c r="F840" s="82">
        <v>134141.64000000001</v>
      </c>
      <c r="G840" s="83">
        <v>0</v>
      </c>
      <c r="H840" s="84">
        <v>0</v>
      </c>
      <c r="I840" s="85">
        <v>3</v>
      </c>
      <c r="J840" s="406">
        <v>133445.18</v>
      </c>
      <c r="K840" s="85">
        <v>0</v>
      </c>
      <c r="L840" s="86">
        <v>0</v>
      </c>
      <c r="M840" s="87">
        <f>SUM(I840,K840)</f>
        <v>3</v>
      </c>
      <c r="N840" s="88">
        <f>SUM(J840,L840)</f>
        <v>133445.18</v>
      </c>
      <c r="O840" s="89">
        <v>0</v>
      </c>
      <c r="P840" s="90">
        <v>0</v>
      </c>
      <c r="Q840" s="89">
        <v>0</v>
      </c>
      <c r="R840" s="90">
        <v>0</v>
      </c>
      <c r="S840" s="91">
        <f>SUM(O840,Q840)</f>
        <v>0</v>
      </c>
      <c r="T840" s="92">
        <f>SUM(P840,R840)</f>
        <v>0</v>
      </c>
      <c r="U840" s="93">
        <v>0</v>
      </c>
      <c r="V840" s="94">
        <v>0</v>
      </c>
      <c r="W840" s="95">
        <v>0</v>
      </c>
      <c r="X840" s="96">
        <v>0</v>
      </c>
      <c r="Y840" s="94">
        <v>0</v>
      </c>
      <c r="Z840" s="95">
        <v>0</v>
      </c>
      <c r="AA840" s="97">
        <f>SUM(U840,X840)</f>
        <v>0</v>
      </c>
      <c r="AB840" s="98">
        <f>SUM(W840,Z840)</f>
        <v>0</v>
      </c>
      <c r="AC840" s="99">
        <v>3</v>
      </c>
      <c r="AD840" s="100">
        <v>111307.78</v>
      </c>
      <c r="AE840" s="99">
        <v>0</v>
      </c>
      <c r="AF840" s="100">
        <v>0</v>
      </c>
      <c r="AG840" s="101">
        <f>SUM(AC840,AE840)</f>
        <v>3</v>
      </c>
      <c r="AH840" s="102">
        <f>SUM(AD840,AF840,AB840)</f>
        <v>111307.78</v>
      </c>
      <c r="AI840" s="103">
        <f>IFERROR(AD840/(C837-AH844),0)</f>
        <v>8.4919792606029373E-2</v>
      </c>
      <c r="AJ840" s="104">
        <f>IFERROR(AF840/(C837-AH844),0)</f>
        <v>0</v>
      </c>
      <c r="AK840" s="77"/>
      <c r="AL840" s="105">
        <f>IFERROR(AH840/C837,0)</f>
        <v>7.7733845666696527E-2</v>
      </c>
    </row>
    <row r="841" spans="1:38" ht="138" customHeight="1" x14ac:dyDescent="0.25">
      <c r="A841" s="79">
        <v>5</v>
      </c>
      <c r="B841" s="80" t="s">
        <v>42</v>
      </c>
      <c r="C841" s="677"/>
      <c r="D841" s="680"/>
      <c r="E841" s="71"/>
      <c r="F841" s="72"/>
      <c r="G841" s="71"/>
      <c r="H841" s="72"/>
      <c r="I841" s="71"/>
      <c r="J841" s="72"/>
      <c r="K841" s="71"/>
      <c r="L841" s="72"/>
      <c r="M841" s="71"/>
      <c r="N841" s="72"/>
      <c r="O841" s="71"/>
      <c r="P841" s="72"/>
      <c r="Q841" s="71"/>
      <c r="R841" s="72"/>
      <c r="S841" s="71"/>
      <c r="T841" s="72"/>
      <c r="U841" s="71"/>
      <c r="V841" s="74"/>
      <c r="W841" s="72"/>
      <c r="X841" s="71"/>
      <c r="Y841" s="74"/>
      <c r="Z841" s="72"/>
      <c r="AA841" s="71"/>
      <c r="AB841" s="72"/>
      <c r="AC841" s="71"/>
      <c r="AD841" s="72"/>
      <c r="AE841" s="71"/>
      <c r="AF841" s="72"/>
      <c r="AG841" s="71"/>
      <c r="AH841" s="72"/>
      <c r="AI841" s="75"/>
      <c r="AJ841" s="76"/>
      <c r="AK841" s="77"/>
      <c r="AL841" s="78"/>
    </row>
    <row r="842" spans="1:38" ht="116.25" customHeight="1" x14ac:dyDescent="0.25">
      <c r="A842" s="79">
        <v>6</v>
      </c>
      <c r="B842" s="80" t="s">
        <v>119</v>
      </c>
      <c r="C842" s="677"/>
      <c r="D842" s="680"/>
      <c r="E842" s="81">
        <v>9</v>
      </c>
      <c r="F842" s="82">
        <v>139020.35999999999</v>
      </c>
      <c r="G842" s="83">
        <v>3</v>
      </c>
      <c r="H842" s="84">
        <v>42147.31</v>
      </c>
      <c r="I842" s="85">
        <v>6</v>
      </c>
      <c r="J842" s="86">
        <v>101606.15</v>
      </c>
      <c r="K842" s="85">
        <v>1</v>
      </c>
      <c r="L842" s="86">
        <v>11115.8</v>
      </c>
      <c r="M842" s="87">
        <f>SUM(I842,K842)</f>
        <v>7</v>
      </c>
      <c r="N842" s="88">
        <f>SUM(J842,L842)</f>
        <v>112721.95</v>
      </c>
      <c r="O842" s="89">
        <v>0</v>
      </c>
      <c r="P842" s="90">
        <v>0</v>
      </c>
      <c r="Q842" s="89">
        <v>0</v>
      </c>
      <c r="R842" s="90">
        <v>0</v>
      </c>
      <c r="S842" s="91">
        <f>SUM(O842,Q842)</f>
        <v>0</v>
      </c>
      <c r="T842" s="92">
        <f>SUM(P842,R842)</f>
        <v>0</v>
      </c>
      <c r="U842" s="93">
        <v>0</v>
      </c>
      <c r="V842" s="94">
        <v>0</v>
      </c>
      <c r="W842" s="95">
        <v>0</v>
      </c>
      <c r="X842" s="96">
        <v>0</v>
      </c>
      <c r="Y842" s="94">
        <v>0</v>
      </c>
      <c r="Z842" s="95">
        <v>0</v>
      </c>
      <c r="AA842" s="97">
        <f>SUM(U842,X842)</f>
        <v>0</v>
      </c>
      <c r="AB842" s="98">
        <f>SUM(W842,Z842)</f>
        <v>0</v>
      </c>
      <c r="AC842" s="99">
        <v>6</v>
      </c>
      <c r="AD842" s="100">
        <v>100068.13</v>
      </c>
      <c r="AE842" s="99">
        <v>1</v>
      </c>
      <c r="AF842" s="100">
        <v>1955.7</v>
      </c>
      <c r="AG842" s="101">
        <f>SUM(AC842,AE842)</f>
        <v>7</v>
      </c>
      <c r="AH842" s="102">
        <f>SUM(AD842,AF842,AB842)</f>
        <v>102023.83</v>
      </c>
      <c r="AI842" s="103">
        <f>IFERROR(AD842/(C837-AH844),0)</f>
        <v>7.6344751876941466E-2</v>
      </c>
      <c r="AJ842" s="104">
        <f>IFERROR(AF842/(C837-AH844),0)</f>
        <v>1.4920577734962612E-3</v>
      </c>
      <c r="AK842" s="77"/>
      <c r="AL842" s="105">
        <f>IFERROR(AH842/C837,0)</f>
        <v>7.125022757210038E-2</v>
      </c>
    </row>
    <row r="843" spans="1:38" ht="65.25" customHeight="1" x14ac:dyDescent="0.25">
      <c r="A843" s="79">
        <v>7</v>
      </c>
      <c r="B843" s="80" t="s">
        <v>193</v>
      </c>
      <c r="C843" s="677"/>
      <c r="D843" s="680"/>
      <c r="E843" s="112"/>
      <c r="F843" s="113"/>
      <c r="G843" s="114"/>
      <c r="H843" s="72"/>
      <c r="I843" s="114"/>
      <c r="J843" s="72"/>
      <c r="K843" s="114"/>
      <c r="L843" s="72"/>
      <c r="M843" s="73"/>
      <c r="N843" s="72"/>
      <c r="O843" s="114"/>
      <c r="P843" s="72"/>
      <c r="Q843" s="114"/>
      <c r="R843" s="72"/>
      <c r="S843" s="73"/>
      <c r="T843" s="115"/>
      <c r="U843" s="114"/>
      <c r="V843" s="74"/>
      <c r="W843" s="72"/>
      <c r="X843" s="73"/>
      <c r="Y843" s="74"/>
      <c r="Z843" s="72"/>
      <c r="AA843" s="73"/>
      <c r="AB843" s="115"/>
      <c r="AC843" s="114"/>
      <c r="AD843" s="72"/>
      <c r="AE843" s="114"/>
      <c r="AF843" s="72"/>
      <c r="AG843" s="71"/>
      <c r="AH843" s="72"/>
      <c r="AI843" s="75"/>
      <c r="AJ843" s="76"/>
      <c r="AK843" s="77"/>
      <c r="AL843" s="78"/>
    </row>
    <row r="844" spans="1:38" ht="59.25" customHeight="1" x14ac:dyDescent="0.25">
      <c r="A844" s="79">
        <v>8</v>
      </c>
      <c r="B844" s="80" t="s">
        <v>265</v>
      </c>
      <c r="C844" s="677"/>
      <c r="D844" s="680"/>
      <c r="E844" s="118"/>
      <c r="F844" s="119"/>
      <c r="G844" s="307">
        <v>11</v>
      </c>
      <c r="H844" s="308">
        <v>160004.84</v>
      </c>
      <c r="I844" s="114"/>
      <c r="J844" s="72"/>
      <c r="K844" s="85">
        <v>11</v>
      </c>
      <c r="L844" s="86">
        <v>156082.04</v>
      </c>
      <c r="M844" s="122">
        <f t="shared" ref="M844:N849" si="179">SUM(I844,K844)</f>
        <v>11</v>
      </c>
      <c r="N844" s="123">
        <f t="shared" si="179"/>
        <v>156082.04</v>
      </c>
      <c r="O844" s="124"/>
      <c r="P844" s="125"/>
      <c r="Q844" s="336">
        <v>0</v>
      </c>
      <c r="R844" s="259">
        <v>0</v>
      </c>
      <c r="S844" s="128">
        <f t="shared" ref="S844:T849" si="180">SUM(O844,Q844)</f>
        <v>0</v>
      </c>
      <c r="T844" s="129">
        <f t="shared" si="180"/>
        <v>0</v>
      </c>
      <c r="U844" s="114"/>
      <c r="V844" s="74"/>
      <c r="W844" s="72"/>
      <c r="X844" s="96">
        <v>0</v>
      </c>
      <c r="Y844" s="94">
        <v>0</v>
      </c>
      <c r="Z844" s="95">
        <v>0</v>
      </c>
      <c r="AA844" s="130">
        <f t="shared" ref="AA844:AA849" si="181">SUM(U844,X844)</f>
        <v>0</v>
      </c>
      <c r="AB844" s="131">
        <f t="shared" ref="AB844:AB849" si="182">SUM(W844,Z844)</f>
        <v>0</v>
      </c>
      <c r="AC844" s="114"/>
      <c r="AD844" s="72"/>
      <c r="AE844" s="99">
        <v>11</v>
      </c>
      <c r="AF844" s="100">
        <v>121168.7</v>
      </c>
      <c r="AG844" s="101">
        <f t="shared" ref="AG844:AG849" si="183">SUM(AC844,AE844)</f>
        <v>11</v>
      </c>
      <c r="AH844" s="102">
        <f t="shared" ref="AH844:AH849" si="184">SUM(AD844,AF844,AB844)</f>
        <v>121168.7</v>
      </c>
      <c r="AI844" s="132"/>
      <c r="AJ844" s="133"/>
      <c r="AK844" s="134">
        <f>IFERROR(AH844/C837,0)</f>
        <v>8.4620401425976252E-2</v>
      </c>
      <c r="AL844" s="105">
        <f>IFERROR(AH844/C837,0)</f>
        <v>8.4620401425976252E-2</v>
      </c>
    </row>
    <row r="845" spans="1:38" ht="60" customHeight="1" x14ac:dyDescent="0.25">
      <c r="A845" s="79">
        <v>9</v>
      </c>
      <c r="B845" s="80" t="s">
        <v>120</v>
      </c>
      <c r="C845" s="677"/>
      <c r="D845" s="680"/>
      <c r="E845" s="81">
        <v>1</v>
      </c>
      <c r="F845" s="82">
        <v>34337.589999999997</v>
      </c>
      <c r="G845" s="83">
        <v>3</v>
      </c>
      <c r="H845" s="84">
        <v>99432.6</v>
      </c>
      <c r="I845" s="85">
        <v>1</v>
      </c>
      <c r="J845" s="86">
        <v>34337</v>
      </c>
      <c r="K845" s="85">
        <v>3</v>
      </c>
      <c r="L845" s="86">
        <v>84590</v>
      </c>
      <c r="M845" s="87">
        <f t="shared" si="179"/>
        <v>4</v>
      </c>
      <c r="N845" s="88">
        <f t="shared" si="179"/>
        <v>118927</v>
      </c>
      <c r="O845" s="89">
        <v>0</v>
      </c>
      <c r="P845" s="90">
        <v>0</v>
      </c>
      <c r="Q845" s="89">
        <v>0</v>
      </c>
      <c r="R845" s="90">
        <v>0</v>
      </c>
      <c r="S845" s="91">
        <f t="shared" si="180"/>
        <v>0</v>
      </c>
      <c r="T845" s="92">
        <f t="shared" si="180"/>
        <v>0</v>
      </c>
      <c r="U845" s="93">
        <v>0</v>
      </c>
      <c r="V845" s="94">
        <v>0</v>
      </c>
      <c r="W845" s="95">
        <v>0</v>
      </c>
      <c r="X845" s="96">
        <v>0</v>
      </c>
      <c r="Y845" s="94">
        <v>0</v>
      </c>
      <c r="Z845" s="95">
        <v>0</v>
      </c>
      <c r="AA845" s="97">
        <f t="shared" si="181"/>
        <v>0</v>
      </c>
      <c r="AB845" s="98">
        <f t="shared" si="182"/>
        <v>0</v>
      </c>
      <c r="AC845" s="99">
        <v>1</v>
      </c>
      <c r="AD845" s="100">
        <v>34337</v>
      </c>
      <c r="AE845" s="99">
        <v>3</v>
      </c>
      <c r="AF845" s="100">
        <v>84590</v>
      </c>
      <c r="AG845" s="101">
        <f t="shared" si="183"/>
        <v>4</v>
      </c>
      <c r="AH845" s="102">
        <f t="shared" si="184"/>
        <v>118927</v>
      </c>
      <c r="AI845" s="103">
        <f>IFERROR(AD845/(C837-AH844),0)</f>
        <v>2.619664967456211E-2</v>
      </c>
      <c r="AJ845" s="104">
        <f>IFERROR(AF845/(C837-AH844),0)</f>
        <v>6.4536057196936503E-2</v>
      </c>
      <c r="AK845" s="77"/>
      <c r="AL845" s="105">
        <f>IFERROR(AH845/C837,0)</f>
        <v>8.3054868793566966E-2</v>
      </c>
    </row>
    <row r="846" spans="1:38" ht="73.5" customHeight="1" x14ac:dyDescent="0.25">
      <c r="A846" s="79">
        <v>10</v>
      </c>
      <c r="B846" s="80" t="s">
        <v>121</v>
      </c>
      <c r="C846" s="677"/>
      <c r="D846" s="680"/>
      <c r="E846" s="81">
        <v>6</v>
      </c>
      <c r="F846" s="82">
        <v>153503.01</v>
      </c>
      <c r="G846" s="83">
        <v>6</v>
      </c>
      <c r="H846" s="84">
        <v>257513.38</v>
      </c>
      <c r="I846" s="85">
        <v>2</v>
      </c>
      <c r="J846" s="86">
        <v>65400</v>
      </c>
      <c r="K846" s="85">
        <v>6</v>
      </c>
      <c r="L846" s="86">
        <v>255660.7</v>
      </c>
      <c r="M846" s="87">
        <f t="shared" si="179"/>
        <v>8</v>
      </c>
      <c r="N846" s="88">
        <f t="shared" si="179"/>
        <v>321060.7</v>
      </c>
      <c r="O846" s="89">
        <v>0</v>
      </c>
      <c r="P846" s="90">
        <v>0</v>
      </c>
      <c r="Q846" s="89">
        <v>0</v>
      </c>
      <c r="R846" s="90">
        <v>0</v>
      </c>
      <c r="S846" s="91">
        <f t="shared" si="180"/>
        <v>0</v>
      </c>
      <c r="T846" s="92">
        <f t="shared" si="180"/>
        <v>0</v>
      </c>
      <c r="U846" s="93">
        <v>0</v>
      </c>
      <c r="V846" s="94">
        <v>0</v>
      </c>
      <c r="W846" s="95">
        <v>0</v>
      </c>
      <c r="X846" s="96">
        <v>0</v>
      </c>
      <c r="Y846" s="94">
        <v>0</v>
      </c>
      <c r="Z846" s="95">
        <v>0</v>
      </c>
      <c r="AA846" s="97">
        <f t="shared" si="181"/>
        <v>0</v>
      </c>
      <c r="AB846" s="98">
        <f t="shared" si="182"/>
        <v>0</v>
      </c>
      <c r="AC846" s="135">
        <v>2</v>
      </c>
      <c r="AD846" s="136">
        <v>65400</v>
      </c>
      <c r="AE846" s="337">
        <v>6</v>
      </c>
      <c r="AF846" s="338">
        <v>255660.7</v>
      </c>
      <c r="AG846" s="101">
        <f t="shared" si="183"/>
        <v>8</v>
      </c>
      <c r="AH846" s="102">
        <f t="shared" si="184"/>
        <v>321060.7</v>
      </c>
      <c r="AI846" s="103">
        <f>IFERROR(AD846/(C837-AH844),0)</f>
        <v>4.9895473941123626E-2</v>
      </c>
      <c r="AJ846" s="104">
        <f>IFERROR(AF846/(C837-AH844),0)</f>
        <v>0.19505063906145911</v>
      </c>
      <c r="AK846" s="77"/>
      <c r="AL846" s="105">
        <f>IFERROR(AH846/C837,0)</f>
        <v>0.22421867459257164</v>
      </c>
    </row>
    <row r="847" spans="1:38" ht="120" customHeight="1" x14ac:dyDescent="0.25">
      <c r="A847" s="79">
        <v>11</v>
      </c>
      <c r="B847" s="80" t="s">
        <v>122</v>
      </c>
      <c r="C847" s="677"/>
      <c r="D847" s="680"/>
      <c r="E847" s="81">
        <v>9</v>
      </c>
      <c r="F847" s="82">
        <v>401747.85</v>
      </c>
      <c r="G847" s="83">
        <v>2</v>
      </c>
      <c r="H847" s="84">
        <v>29954</v>
      </c>
      <c r="I847" s="85">
        <v>4</v>
      </c>
      <c r="J847" s="86">
        <v>94780.14</v>
      </c>
      <c r="K847" s="85">
        <v>2</v>
      </c>
      <c r="L847" s="86">
        <v>24881.5</v>
      </c>
      <c r="M847" s="87">
        <f t="shared" si="179"/>
        <v>6</v>
      </c>
      <c r="N847" s="88">
        <f t="shared" si="179"/>
        <v>119661.64</v>
      </c>
      <c r="O847" s="89">
        <v>0</v>
      </c>
      <c r="P847" s="90">
        <v>0</v>
      </c>
      <c r="Q847" s="89">
        <v>0</v>
      </c>
      <c r="R847" s="90">
        <v>0</v>
      </c>
      <c r="S847" s="91">
        <f t="shared" si="180"/>
        <v>0</v>
      </c>
      <c r="T847" s="92">
        <f t="shared" si="180"/>
        <v>0</v>
      </c>
      <c r="U847" s="93">
        <v>0</v>
      </c>
      <c r="V847" s="94">
        <v>0</v>
      </c>
      <c r="W847" s="95">
        <v>0</v>
      </c>
      <c r="X847" s="96">
        <v>0</v>
      </c>
      <c r="Y847" s="94">
        <v>0</v>
      </c>
      <c r="Z847" s="95">
        <v>0</v>
      </c>
      <c r="AA847" s="97">
        <f t="shared" si="181"/>
        <v>0</v>
      </c>
      <c r="AB847" s="98">
        <f t="shared" si="182"/>
        <v>0</v>
      </c>
      <c r="AC847" s="99">
        <v>4</v>
      </c>
      <c r="AD847" s="100">
        <v>94690.559999999998</v>
      </c>
      <c r="AE847" s="99">
        <v>2</v>
      </c>
      <c r="AF847" s="100">
        <v>24881.5</v>
      </c>
      <c r="AG847" s="101">
        <f t="shared" si="183"/>
        <v>6</v>
      </c>
      <c r="AH847" s="102">
        <f t="shared" si="184"/>
        <v>119572.06</v>
      </c>
      <c r="AI847" s="103">
        <f>IFERROR(AD847/(C837-AH844),0)</f>
        <v>7.2242054571107078E-2</v>
      </c>
      <c r="AJ847" s="104">
        <f>IFERROR(AF847/(C837-AH844),0)</f>
        <v>1.8982786465842012E-2</v>
      </c>
      <c r="AK847" s="77"/>
      <c r="AL847" s="105">
        <f>IFERROR(AH847/C837,0)</f>
        <v>8.3505358368381591E-2</v>
      </c>
    </row>
    <row r="848" spans="1:38" ht="63.75" customHeight="1" x14ac:dyDescent="0.25">
      <c r="A848" s="79">
        <v>12</v>
      </c>
      <c r="B848" s="80" t="s">
        <v>123</v>
      </c>
      <c r="C848" s="677"/>
      <c r="D848" s="680"/>
      <c r="E848" s="81">
        <v>6</v>
      </c>
      <c r="F848" s="82">
        <v>209592.43</v>
      </c>
      <c r="G848" s="83">
        <v>3</v>
      </c>
      <c r="H848" s="84">
        <v>175208.92</v>
      </c>
      <c r="I848" s="85">
        <v>1</v>
      </c>
      <c r="J848" s="86">
        <v>9250</v>
      </c>
      <c r="K848" s="85">
        <v>1</v>
      </c>
      <c r="L848" s="86">
        <v>64089</v>
      </c>
      <c r="M848" s="87">
        <f t="shared" si="179"/>
        <v>2</v>
      </c>
      <c r="N848" s="88">
        <f t="shared" si="179"/>
        <v>73339</v>
      </c>
      <c r="O848" s="89">
        <v>0</v>
      </c>
      <c r="P848" s="90">
        <v>0</v>
      </c>
      <c r="Q848" s="89">
        <v>0</v>
      </c>
      <c r="R848" s="90">
        <v>0</v>
      </c>
      <c r="S848" s="91">
        <f t="shared" si="180"/>
        <v>0</v>
      </c>
      <c r="T848" s="92">
        <f t="shared" si="180"/>
        <v>0</v>
      </c>
      <c r="U848" s="93">
        <v>0</v>
      </c>
      <c r="V848" s="94">
        <v>0</v>
      </c>
      <c r="W848" s="95">
        <v>0</v>
      </c>
      <c r="X848" s="96">
        <v>0</v>
      </c>
      <c r="Y848" s="94">
        <v>0</v>
      </c>
      <c r="Z848" s="95">
        <v>0</v>
      </c>
      <c r="AA848" s="97">
        <f t="shared" si="181"/>
        <v>0</v>
      </c>
      <c r="AB848" s="98">
        <f t="shared" si="182"/>
        <v>0</v>
      </c>
      <c r="AC848" s="99">
        <v>1</v>
      </c>
      <c r="AD848" s="100">
        <v>9250</v>
      </c>
      <c r="AE848" s="99">
        <v>1</v>
      </c>
      <c r="AF848" s="100">
        <v>64089</v>
      </c>
      <c r="AG848" s="101">
        <f t="shared" si="183"/>
        <v>2</v>
      </c>
      <c r="AH848" s="102">
        <f t="shared" si="184"/>
        <v>73339</v>
      </c>
      <c r="AI848" s="103">
        <f>IFERROR(AD848/(C837-AH844),0)</f>
        <v>7.0570815589509712E-3</v>
      </c>
      <c r="AJ848" s="104">
        <f>IFERROR(AF848/(C837-AH844),0)</f>
        <v>4.8895275679092846E-2</v>
      </c>
      <c r="AK848" s="77"/>
      <c r="AL848" s="105">
        <f>IFERROR(AH848/C837,0)</f>
        <v>5.1217646307830926E-2</v>
      </c>
    </row>
    <row r="849" spans="1:38" ht="62.25" customHeight="1" thickBot="1" x14ac:dyDescent="0.3">
      <c r="A849" s="138">
        <v>13</v>
      </c>
      <c r="B849" s="139" t="s">
        <v>124</v>
      </c>
      <c r="C849" s="678"/>
      <c r="D849" s="681"/>
      <c r="E849" s="140">
        <v>20</v>
      </c>
      <c r="F849" s="141">
        <v>923731.82</v>
      </c>
      <c r="G849" s="142">
        <v>7</v>
      </c>
      <c r="H849" s="143">
        <v>178869.6</v>
      </c>
      <c r="I849" s="341">
        <v>8</v>
      </c>
      <c r="J849" s="145">
        <v>168147.62</v>
      </c>
      <c r="K849" s="341">
        <v>8</v>
      </c>
      <c r="L849" s="145">
        <v>228523.7</v>
      </c>
      <c r="M849" s="146">
        <f t="shared" si="179"/>
        <v>16</v>
      </c>
      <c r="N849" s="147">
        <f t="shared" si="179"/>
        <v>396671.32</v>
      </c>
      <c r="O849" s="148">
        <v>0</v>
      </c>
      <c r="P849" s="149">
        <v>0</v>
      </c>
      <c r="Q849" s="148">
        <v>0</v>
      </c>
      <c r="R849" s="149">
        <v>0</v>
      </c>
      <c r="S849" s="150">
        <f t="shared" si="180"/>
        <v>0</v>
      </c>
      <c r="T849" s="151">
        <f t="shared" si="180"/>
        <v>0</v>
      </c>
      <c r="U849" s="152">
        <v>0</v>
      </c>
      <c r="V849" s="153">
        <v>0</v>
      </c>
      <c r="W849" s="154">
        <v>0</v>
      </c>
      <c r="X849" s="155">
        <v>0</v>
      </c>
      <c r="Y849" s="153">
        <v>0</v>
      </c>
      <c r="Z849" s="154">
        <v>0</v>
      </c>
      <c r="AA849" s="156">
        <f t="shared" si="181"/>
        <v>0</v>
      </c>
      <c r="AB849" s="157">
        <f t="shared" si="182"/>
        <v>0</v>
      </c>
      <c r="AC849" s="158">
        <v>8</v>
      </c>
      <c r="AD849" s="159">
        <v>167095.65</v>
      </c>
      <c r="AE849" s="158">
        <v>8</v>
      </c>
      <c r="AF849" s="159">
        <v>228523.7</v>
      </c>
      <c r="AG849" s="160">
        <f t="shared" si="183"/>
        <v>16</v>
      </c>
      <c r="AH849" s="161">
        <f t="shared" si="184"/>
        <v>395619.35</v>
      </c>
      <c r="AI849" s="162">
        <f>IFERROR(AD849/(C837-AH844),0)</f>
        <v>0.12748190596712713</v>
      </c>
      <c r="AJ849" s="163">
        <f>IFERROR(AF849/(C837-AH844),0)</f>
        <v>0.17434706908683723</v>
      </c>
      <c r="AK849" s="164"/>
      <c r="AL849" s="165">
        <f>IFERROR(AH849/C837,0)</f>
        <v>0.27628808602290689</v>
      </c>
    </row>
    <row r="850" spans="1:38" ht="29.25" customHeight="1" thickBot="1" x14ac:dyDescent="0.3">
      <c r="A850" s="682" t="s">
        <v>266</v>
      </c>
      <c r="B850" s="683"/>
      <c r="C850" s="166">
        <f>C837</f>
        <v>1431908.83</v>
      </c>
      <c r="D850" s="166">
        <f>D837</f>
        <v>68890.410000000149</v>
      </c>
      <c r="E850" s="167">
        <f t="shared" ref="E850:L850" si="185">SUM(E837:E849)</f>
        <v>54</v>
      </c>
      <c r="F850" s="168">
        <f t="shared" si="185"/>
        <v>1996074.6999999997</v>
      </c>
      <c r="G850" s="167">
        <f t="shared" si="185"/>
        <v>35</v>
      </c>
      <c r="H850" s="168">
        <f t="shared" si="185"/>
        <v>943130.65</v>
      </c>
      <c r="I850" s="169">
        <f t="shared" si="185"/>
        <v>25</v>
      </c>
      <c r="J850" s="170">
        <f t="shared" si="185"/>
        <v>606966.09</v>
      </c>
      <c r="K850" s="169">
        <f t="shared" si="185"/>
        <v>32</v>
      </c>
      <c r="L850" s="170">
        <f t="shared" si="185"/>
        <v>824942.74</v>
      </c>
      <c r="M850" s="169">
        <f>SUM(M837:M849)</f>
        <v>57</v>
      </c>
      <c r="N850" s="170">
        <f>SUM(N837:N849)</f>
        <v>1431908.83</v>
      </c>
      <c r="O850" s="171">
        <f>SUM(O837:O849)</f>
        <v>0</v>
      </c>
      <c r="P850" s="168">
        <f>SUM(P837:P849)</f>
        <v>0</v>
      </c>
      <c r="Q850" s="172">
        <f t="shared" ref="Q850:AJ850" si="186">SUM(Q837:Q849)</f>
        <v>0</v>
      </c>
      <c r="R850" s="168">
        <f t="shared" si="186"/>
        <v>0</v>
      </c>
      <c r="S850" s="173">
        <f t="shared" si="186"/>
        <v>0</v>
      </c>
      <c r="T850" s="168">
        <f t="shared" si="186"/>
        <v>0</v>
      </c>
      <c r="U850" s="172">
        <f t="shared" si="186"/>
        <v>0</v>
      </c>
      <c r="V850" s="168">
        <f t="shared" si="186"/>
        <v>0</v>
      </c>
      <c r="W850" s="168">
        <f t="shared" si="186"/>
        <v>0</v>
      </c>
      <c r="X850" s="173">
        <f t="shared" si="186"/>
        <v>0</v>
      </c>
      <c r="Y850" s="168">
        <f t="shared" si="186"/>
        <v>0</v>
      </c>
      <c r="Z850" s="168">
        <f t="shared" si="186"/>
        <v>0</v>
      </c>
      <c r="AA850" s="173">
        <f t="shared" si="186"/>
        <v>0</v>
      </c>
      <c r="AB850" s="168">
        <f t="shared" si="186"/>
        <v>0</v>
      </c>
      <c r="AC850" s="172">
        <f t="shared" si="186"/>
        <v>25</v>
      </c>
      <c r="AD850" s="168">
        <f t="shared" si="186"/>
        <v>582149.12</v>
      </c>
      <c r="AE850" s="172">
        <f t="shared" si="186"/>
        <v>32</v>
      </c>
      <c r="AF850" s="168">
        <f t="shared" si="186"/>
        <v>780869.3</v>
      </c>
      <c r="AG850" s="173">
        <f t="shared" si="186"/>
        <v>57</v>
      </c>
      <c r="AH850" s="168">
        <f t="shared" si="186"/>
        <v>1363018.42</v>
      </c>
      <c r="AI850" s="174">
        <f t="shared" si="186"/>
        <v>0.4441377101958417</v>
      </c>
      <c r="AJ850" s="174">
        <f t="shared" si="186"/>
        <v>0.50330388526366399</v>
      </c>
      <c r="AK850" s="175">
        <f>AK844</f>
        <v>8.4620401425976252E-2</v>
      </c>
      <c r="AL850" s="176">
        <f>AH850/C837</f>
        <v>0.95188910875003119</v>
      </c>
    </row>
    <row r="851" spans="1:38" ht="21.75" thickBot="1" x14ac:dyDescent="0.4">
      <c r="AF851" s="177" t="s">
        <v>267</v>
      </c>
      <c r="AG851" s="178">
        <v>4.1475999999999997</v>
      </c>
      <c r="AH851" s="179">
        <f>AH850/AG851</f>
        <v>328628.22355096921</v>
      </c>
    </row>
    <row r="852" spans="1:38" ht="15.75" thickTop="1" x14ac:dyDescent="0.25">
      <c r="A852" s="604" t="s">
        <v>345</v>
      </c>
      <c r="B852" s="684"/>
      <c r="C852" s="684"/>
      <c r="D852" s="684"/>
      <c r="E852" s="684"/>
      <c r="F852" s="684"/>
      <c r="G852" s="684"/>
      <c r="H852" s="684"/>
      <c r="I852" s="684"/>
      <c r="J852" s="684"/>
      <c r="K852" s="685"/>
      <c r="L852" s="684"/>
      <c r="M852" s="684"/>
      <c r="N852" s="684"/>
      <c r="O852" s="684"/>
      <c r="P852" s="684"/>
      <c r="Q852" s="686"/>
    </row>
    <row r="853" spans="1:38" ht="18.75" x14ac:dyDescent="0.3">
      <c r="A853" s="687"/>
      <c r="B853" s="688"/>
      <c r="C853" s="688"/>
      <c r="D853" s="688"/>
      <c r="E853" s="688"/>
      <c r="F853" s="688"/>
      <c r="G853" s="688"/>
      <c r="H853" s="688"/>
      <c r="I853" s="688"/>
      <c r="J853" s="688"/>
      <c r="K853" s="689"/>
      <c r="L853" s="688"/>
      <c r="M853" s="688"/>
      <c r="N853" s="688"/>
      <c r="O853" s="688"/>
      <c r="P853" s="688"/>
      <c r="Q853" s="690"/>
      <c r="AF853" s="180"/>
    </row>
    <row r="854" spans="1:38" ht="15.75" x14ac:dyDescent="0.25">
      <c r="A854" s="687"/>
      <c r="B854" s="688"/>
      <c r="C854" s="688"/>
      <c r="D854" s="688"/>
      <c r="E854" s="688"/>
      <c r="F854" s="688"/>
      <c r="G854" s="688"/>
      <c r="H854" s="688"/>
      <c r="I854" s="688"/>
      <c r="J854" s="688"/>
      <c r="K854" s="689"/>
      <c r="L854" s="688"/>
      <c r="M854" s="688"/>
      <c r="N854" s="688"/>
      <c r="O854" s="688"/>
      <c r="P854" s="688"/>
      <c r="Q854" s="690"/>
      <c r="AE854" s="181" t="s">
        <v>269</v>
      </c>
      <c r="AF854" s="182"/>
    </row>
    <row r="855" spans="1:38" ht="15.75" x14ac:dyDescent="0.25">
      <c r="A855" s="687"/>
      <c r="B855" s="688"/>
      <c r="C855" s="688"/>
      <c r="D855" s="688"/>
      <c r="E855" s="688"/>
      <c r="F855" s="688"/>
      <c r="G855" s="688"/>
      <c r="H855" s="688"/>
      <c r="I855" s="688"/>
      <c r="J855" s="688"/>
      <c r="K855" s="689"/>
      <c r="L855" s="688"/>
      <c r="M855" s="688"/>
      <c r="N855" s="688"/>
      <c r="O855" s="688"/>
      <c r="P855" s="688"/>
      <c r="Q855" s="690"/>
      <c r="AE855" s="181" t="s">
        <v>270</v>
      </c>
      <c r="AF855" s="183">
        <f>(AF850-AF844)+(Z850-Z844)</f>
        <v>659700.60000000009</v>
      </c>
    </row>
    <row r="856" spans="1:38" ht="15.75" x14ac:dyDescent="0.25">
      <c r="A856" s="687"/>
      <c r="B856" s="688"/>
      <c r="C856" s="688"/>
      <c r="D856" s="688"/>
      <c r="E856" s="688"/>
      <c r="F856" s="688"/>
      <c r="G856" s="688"/>
      <c r="H856" s="688"/>
      <c r="I856" s="688"/>
      <c r="J856" s="688"/>
      <c r="K856" s="689"/>
      <c r="L856" s="688"/>
      <c r="M856" s="688"/>
      <c r="N856" s="688"/>
      <c r="O856" s="688"/>
      <c r="P856" s="688"/>
      <c r="Q856" s="690"/>
      <c r="AE856" s="181" t="s">
        <v>271</v>
      </c>
      <c r="AF856" s="183">
        <f>AD850+W850</f>
        <v>582149.12</v>
      </c>
    </row>
    <row r="857" spans="1:38" ht="15.75" x14ac:dyDescent="0.25">
      <c r="A857" s="687"/>
      <c r="B857" s="688"/>
      <c r="C857" s="688"/>
      <c r="D857" s="688"/>
      <c r="E857" s="688"/>
      <c r="F857" s="688"/>
      <c r="G857" s="688"/>
      <c r="H857" s="688"/>
      <c r="I857" s="688"/>
      <c r="J857" s="688"/>
      <c r="K857" s="689"/>
      <c r="L857" s="688"/>
      <c r="M857" s="688"/>
      <c r="N857" s="688"/>
      <c r="O857" s="688"/>
      <c r="P857" s="688"/>
      <c r="Q857" s="690"/>
      <c r="AE857" s="181" t="s">
        <v>272</v>
      </c>
      <c r="AF857" s="183">
        <f>AF844+Z844</f>
        <v>121168.7</v>
      </c>
    </row>
    <row r="858" spans="1:38" ht="15.75" x14ac:dyDescent="0.25">
      <c r="A858" s="687"/>
      <c r="B858" s="688"/>
      <c r="C858" s="688"/>
      <c r="D858" s="688"/>
      <c r="E858" s="688"/>
      <c r="F858" s="688"/>
      <c r="G858" s="688"/>
      <c r="H858" s="688"/>
      <c r="I858" s="688"/>
      <c r="J858" s="688"/>
      <c r="K858" s="689"/>
      <c r="L858" s="688"/>
      <c r="M858" s="688"/>
      <c r="N858" s="688"/>
      <c r="O858" s="688"/>
      <c r="P858" s="688"/>
      <c r="Q858" s="690"/>
      <c r="AE858" s="181" t="s">
        <v>2</v>
      </c>
      <c r="AF858" s="184">
        <f>SUM(AF855:AF857)</f>
        <v>1363018.4200000002</v>
      </c>
    </row>
    <row r="859" spans="1:38" x14ac:dyDescent="0.25">
      <c r="A859" s="687"/>
      <c r="B859" s="688"/>
      <c r="C859" s="688"/>
      <c r="D859" s="688"/>
      <c r="E859" s="688"/>
      <c r="F859" s="688"/>
      <c r="G859" s="688"/>
      <c r="H859" s="688"/>
      <c r="I859" s="688"/>
      <c r="J859" s="688"/>
      <c r="K859" s="689"/>
      <c r="L859" s="688"/>
      <c r="M859" s="688"/>
      <c r="N859" s="688"/>
      <c r="O859" s="688"/>
      <c r="P859" s="688"/>
      <c r="Q859" s="690"/>
    </row>
    <row r="860" spans="1:38" ht="15.75" thickBot="1" x14ac:dyDescent="0.3">
      <c r="A860" s="691"/>
      <c r="B860" s="692"/>
      <c r="C860" s="692"/>
      <c r="D860" s="692"/>
      <c r="E860" s="692"/>
      <c r="F860" s="692"/>
      <c r="G860" s="692"/>
      <c r="H860" s="692"/>
      <c r="I860" s="692"/>
      <c r="J860" s="692"/>
      <c r="K860" s="693"/>
      <c r="L860" s="692"/>
      <c r="M860" s="692"/>
      <c r="N860" s="692"/>
      <c r="O860" s="692"/>
      <c r="P860" s="692"/>
      <c r="Q860" s="694"/>
    </row>
    <row r="861" spans="1:38" ht="15.75" thickTop="1" x14ac:dyDescent="0.25"/>
    <row r="863" spans="1:38" ht="15.75" thickBot="1" x14ac:dyDescent="0.3"/>
    <row r="864" spans="1:38" ht="27" thickBot="1" x14ac:dyDescent="0.3">
      <c r="A864" s="695" t="s">
        <v>330</v>
      </c>
      <c r="B864" s="696"/>
      <c r="C864" s="696"/>
      <c r="D864" s="696"/>
      <c r="E864" s="696"/>
      <c r="F864" s="696"/>
      <c r="G864" s="696"/>
      <c r="H864" s="696"/>
      <c r="I864" s="696"/>
      <c r="J864" s="696"/>
      <c r="K864" s="697"/>
      <c r="L864" s="696"/>
      <c r="M864" s="696"/>
      <c r="N864" s="696"/>
      <c r="O864" s="696"/>
      <c r="P864" s="696"/>
      <c r="Q864" s="696"/>
      <c r="R864" s="696"/>
      <c r="S864" s="696"/>
      <c r="T864" s="696"/>
      <c r="U864" s="696"/>
      <c r="V864" s="696"/>
      <c r="W864" s="696"/>
      <c r="X864" s="696"/>
      <c r="Y864" s="696"/>
      <c r="Z864" s="696"/>
      <c r="AA864" s="696"/>
      <c r="AB864" s="696"/>
      <c r="AC864" s="696"/>
      <c r="AD864" s="696"/>
      <c r="AE864" s="696"/>
      <c r="AF864" s="696"/>
      <c r="AG864" s="696"/>
      <c r="AH864" s="696"/>
      <c r="AI864" s="696"/>
      <c r="AJ864" s="696"/>
      <c r="AK864" s="698"/>
      <c r="AL864" s="185"/>
    </row>
    <row r="865" spans="1:38" ht="21" customHeight="1" x14ac:dyDescent="0.25">
      <c r="A865" s="699" t="s">
        <v>273</v>
      </c>
      <c r="B865" s="700"/>
      <c r="C865" s="706" t="s">
        <v>197</v>
      </c>
      <c r="D865" s="707"/>
      <c r="E865" s="710" t="s">
        <v>274</v>
      </c>
      <c r="F865" s="711"/>
      <c r="G865" s="711"/>
      <c r="H865" s="711"/>
      <c r="I865" s="711"/>
      <c r="J865" s="711"/>
      <c r="K865" s="712"/>
      <c r="L865" s="711"/>
      <c r="M865" s="711"/>
      <c r="N865" s="711"/>
      <c r="O865" s="613" t="s">
        <v>199</v>
      </c>
      <c r="P865" s="614"/>
      <c r="Q865" s="614"/>
      <c r="R865" s="614"/>
      <c r="S865" s="614"/>
      <c r="T865" s="614"/>
      <c r="U865" s="614"/>
      <c r="V865" s="614"/>
      <c r="W865" s="614"/>
      <c r="X865" s="614"/>
      <c r="Y865" s="614"/>
      <c r="Z865" s="614"/>
      <c r="AA865" s="614"/>
      <c r="AB865" s="614"/>
      <c r="AC865" s="614"/>
      <c r="AD865" s="614"/>
      <c r="AE865" s="614"/>
      <c r="AF865" s="614"/>
      <c r="AG865" s="614"/>
      <c r="AH865" s="614"/>
      <c r="AI865" s="614"/>
      <c r="AJ865" s="614"/>
      <c r="AK865" s="615"/>
      <c r="AL865" s="186"/>
    </row>
    <row r="866" spans="1:38" ht="36" customHeight="1" thickBot="1" x14ac:dyDescent="0.3">
      <c r="A866" s="701"/>
      <c r="B866" s="702"/>
      <c r="C866" s="708"/>
      <c r="D866" s="709"/>
      <c r="E866" s="713"/>
      <c r="F866" s="714"/>
      <c r="G866" s="714"/>
      <c r="H866" s="714"/>
      <c r="I866" s="714"/>
      <c r="J866" s="714"/>
      <c r="K866" s="715"/>
      <c r="L866" s="714"/>
      <c r="M866" s="714"/>
      <c r="N866" s="714"/>
      <c r="O866" s="716"/>
      <c r="P866" s="717"/>
      <c r="Q866" s="717"/>
      <c r="R866" s="717"/>
      <c r="S866" s="717"/>
      <c r="T866" s="717"/>
      <c r="U866" s="717"/>
      <c r="V866" s="717"/>
      <c r="W866" s="717"/>
      <c r="X866" s="717"/>
      <c r="Y866" s="717"/>
      <c r="Z866" s="717"/>
      <c r="AA866" s="717"/>
      <c r="AB866" s="717"/>
      <c r="AC866" s="717"/>
      <c r="AD866" s="717"/>
      <c r="AE866" s="717"/>
      <c r="AF866" s="717"/>
      <c r="AG866" s="717"/>
      <c r="AH866" s="717"/>
      <c r="AI866" s="717"/>
      <c r="AJ866" s="717"/>
      <c r="AK866" s="718"/>
      <c r="AL866" s="186"/>
    </row>
    <row r="867" spans="1:38" s="180" customFormat="1" ht="84" customHeight="1" thickBot="1" x14ac:dyDescent="0.35">
      <c r="A867" s="701"/>
      <c r="B867" s="703"/>
      <c r="C867" s="719" t="s">
        <v>200</v>
      </c>
      <c r="D867" s="721" t="s">
        <v>201</v>
      </c>
      <c r="E867" s="723" t="s">
        <v>0</v>
      </c>
      <c r="F867" s="724"/>
      <c r="G867" s="724"/>
      <c r="H867" s="725"/>
      <c r="I867" s="726" t="s">
        <v>1</v>
      </c>
      <c r="J867" s="727"/>
      <c r="K867" s="728"/>
      <c r="L867" s="729"/>
      <c r="M867" s="578" t="s">
        <v>2</v>
      </c>
      <c r="N867" s="579"/>
      <c r="O867" s="580" t="s">
        <v>202</v>
      </c>
      <c r="P867" s="581"/>
      <c r="Q867" s="581"/>
      <c r="R867" s="582"/>
      <c r="S867" s="583" t="s">
        <v>2</v>
      </c>
      <c r="T867" s="584"/>
      <c r="U867" s="585" t="s">
        <v>203</v>
      </c>
      <c r="V867" s="586"/>
      <c r="W867" s="586"/>
      <c r="X867" s="586"/>
      <c r="Y867" s="586"/>
      <c r="Z867" s="587"/>
      <c r="AA867" s="588" t="s">
        <v>2</v>
      </c>
      <c r="AB867" s="589"/>
      <c r="AC867" s="590" t="s">
        <v>5</v>
      </c>
      <c r="AD867" s="591"/>
      <c r="AE867" s="591"/>
      <c r="AF867" s="592"/>
      <c r="AG867" s="593" t="s">
        <v>2</v>
      </c>
      <c r="AH867" s="594"/>
      <c r="AI867" s="595" t="s">
        <v>204</v>
      </c>
      <c r="AJ867" s="596"/>
      <c r="AK867" s="597"/>
      <c r="AL867" s="187"/>
    </row>
    <row r="868" spans="1:38" ht="113.25" thickBot="1" x14ac:dyDescent="0.3">
      <c r="A868" s="704"/>
      <c r="B868" s="705"/>
      <c r="C868" s="720"/>
      <c r="D868" s="722"/>
      <c r="E868" s="41" t="s">
        <v>15</v>
      </c>
      <c r="F868" s="42" t="s">
        <v>205</v>
      </c>
      <c r="G868" s="41" t="s">
        <v>206</v>
      </c>
      <c r="H868" s="42" t="s">
        <v>14</v>
      </c>
      <c r="I868" s="43" t="s">
        <v>15</v>
      </c>
      <c r="J868" s="44" t="s">
        <v>207</v>
      </c>
      <c r="K868" s="43" t="s">
        <v>17</v>
      </c>
      <c r="L868" s="44" t="s">
        <v>208</v>
      </c>
      <c r="M868" s="45" t="s">
        <v>19</v>
      </c>
      <c r="N868" s="46" t="s">
        <v>20</v>
      </c>
      <c r="O868" s="47" t="s">
        <v>209</v>
      </c>
      <c r="P868" s="48" t="s">
        <v>210</v>
      </c>
      <c r="Q868" s="47" t="s">
        <v>211</v>
      </c>
      <c r="R868" s="48" t="s">
        <v>212</v>
      </c>
      <c r="S868" s="49" t="s">
        <v>213</v>
      </c>
      <c r="T868" s="50" t="s">
        <v>214</v>
      </c>
      <c r="U868" s="51" t="s">
        <v>209</v>
      </c>
      <c r="V868" s="52" t="s">
        <v>215</v>
      </c>
      <c r="W868" s="53" t="s">
        <v>216</v>
      </c>
      <c r="X868" s="54" t="s">
        <v>211</v>
      </c>
      <c r="Y868" s="52" t="s">
        <v>217</v>
      </c>
      <c r="Z868" s="53" t="s">
        <v>218</v>
      </c>
      <c r="AA868" s="55" t="s">
        <v>219</v>
      </c>
      <c r="AB868" s="56" t="s">
        <v>220</v>
      </c>
      <c r="AC868" s="57" t="s">
        <v>209</v>
      </c>
      <c r="AD868" s="58" t="s">
        <v>210</v>
      </c>
      <c r="AE868" s="57" t="s">
        <v>211</v>
      </c>
      <c r="AF868" s="58" t="s">
        <v>212</v>
      </c>
      <c r="AG868" s="59" t="s">
        <v>221</v>
      </c>
      <c r="AH868" s="60" t="s">
        <v>222</v>
      </c>
      <c r="AI868" s="61" t="s">
        <v>223</v>
      </c>
      <c r="AJ868" s="63" t="s">
        <v>224</v>
      </c>
      <c r="AK868" s="188" t="s">
        <v>275</v>
      </c>
      <c r="AL868" s="189"/>
    </row>
    <row r="869" spans="1:38" ht="15.75" thickBot="1" x14ac:dyDescent="0.3">
      <c r="A869" s="598" t="s">
        <v>227</v>
      </c>
      <c r="B869" s="599"/>
      <c r="C869" s="190" t="s">
        <v>228</v>
      </c>
      <c r="D869" s="191" t="s">
        <v>229</v>
      </c>
      <c r="E869" s="192" t="s">
        <v>230</v>
      </c>
      <c r="F869" s="193" t="s">
        <v>231</v>
      </c>
      <c r="G869" s="192" t="s">
        <v>232</v>
      </c>
      <c r="H869" s="193" t="s">
        <v>233</v>
      </c>
      <c r="I869" s="194" t="s">
        <v>234</v>
      </c>
      <c r="J869" s="193" t="s">
        <v>235</v>
      </c>
      <c r="K869" s="194" t="s">
        <v>236</v>
      </c>
      <c r="L869" s="193" t="s">
        <v>237</v>
      </c>
      <c r="M869" s="194" t="s">
        <v>238</v>
      </c>
      <c r="N869" s="193" t="s">
        <v>239</v>
      </c>
      <c r="O869" s="192" t="s">
        <v>240</v>
      </c>
      <c r="P869" s="193" t="s">
        <v>241</v>
      </c>
      <c r="Q869" s="192" t="s">
        <v>242</v>
      </c>
      <c r="R869" s="193" t="s">
        <v>243</v>
      </c>
      <c r="S869" s="194" t="s">
        <v>244</v>
      </c>
      <c r="T869" s="193" t="s">
        <v>245</v>
      </c>
      <c r="U869" s="192" t="s">
        <v>246</v>
      </c>
      <c r="V869" s="195" t="s">
        <v>247</v>
      </c>
      <c r="W869" s="196" t="s">
        <v>248</v>
      </c>
      <c r="X869" s="197" t="s">
        <v>249</v>
      </c>
      <c r="Y869" s="198" t="s">
        <v>250</v>
      </c>
      <c r="Z869" s="193" t="s">
        <v>251</v>
      </c>
      <c r="AA869" s="194" t="s">
        <v>252</v>
      </c>
      <c r="AB869" s="199" t="s">
        <v>253</v>
      </c>
      <c r="AC869" s="192" t="s">
        <v>254</v>
      </c>
      <c r="AD869" s="199" t="s">
        <v>255</v>
      </c>
      <c r="AE869" s="192" t="s">
        <v>256</v>
      </c>
      <c r="AF869" s="199" t="s">
        <v>257</v>
      </c>
      <c r="AG869" s="194" t="s">
        <v>258</v>
      </c>
      <c r="AH869" s="199" t="s">
        <v>259</v>
      </c>
      <c r="AI869" s="190" t="s">
        <v>260</v>
      </c>
      <c r="AJ869" s="199" t="s">
        <v>261</v>
      </c>
      <c r="AK869" s="200" t="s">
        <v>262</v>
      </c>
      <c r="AL869" s="201"/>
    </row>
    <row r="870" spans="1:38" ht="37.5" x14ac:dyDescent="0.25">
      <c r="A870" s="202">
        <v>1</v>
      </c>
      <c r="B870" s="203" t="s">
        <v>276</v>
      </c>
      <c r="C870" s="748">
        <f>N882</f>
        <v>1431908.8299999998</v>
      </c>
      <c r="D870" s="749">
        <f>C870-AH882</f>
        <v>68890.409999999683</v>
      </c>
      <c r="E870" s="81">
        <v>1</v>
      </c>
      <c r="F870" s="82">
        <v>21343.58</v>
      </c>
      <c r="G870" s="83">
        <v>4</v>
      </c>
      <c r="H870" s="84">
        <v>112168.23</v>
      </c>
      <c r="I870" s="339">
        <v>1</v>
      </c>
      <c r="J870" s="86">
        <v>21330.9</v>
      </c>
      <c r="K870" s="339">
        <v>2</v>
      </c>
      <c r="L870" s="86">
        <v>75204.800000000003</v>
      </c>
      <c r="M870" s="87">
        <f t="shared" ref="M870:N873" si="187">SUM(I870,K870)</f>
        <v>3</v>
      </c>
      <c r="N870" s="88">
        <f t="shared" si="187"/>
        <v>96535.700000000012</v>
      </c>
      <c r="O870" s="89">
        <v>0</v>
      </c>
      <c r="P870" s="90">
        <v>0</v>
      </c>
      <c r="Q870" s="89">
        <v>0</v>
      </c>
      <c r="R870" s="90">
        <v>0</v>
      </c>
      <c r="S870" s="91">
        <f t="shared" ref="S870:T873" si="188">SUM(O870,Q870)</f>
        <v>0</v>
      </c>
      <c r="T870" s="92">
        <f t="shared" si="188"/>
        <v>0</v>
      </c>
      <c r="U870" s="93">
        <v>0</v>
      </c>
      <c r="V870" s="410">
        <v>0</v>
      </c>
      <c r="W870" s="95">
        <v>0</v>
      </c>
      <c r="X870" s="411">
        <v>0</v>
      </c>
      <c r="Y870" s="94">
        <v>0</v>
      </c>
      <c r="Z870" s="95">
        <v>0</v>
      </c>
      <c r="AA870" s="97">
        <f>SUM(U870,X870)</f>
        <v>0</v>
      </c>
      <c r="AB870" s="219">
        <f>SUM(W870,Z870)</f>
        <v>0</v>
      </c>
      <c r="AC870" s="412">
        <v>1</v>
      </c>
      <c r="AD870" s="100">
        <v>21330.9</v>
      </c>
      <c r="AE870" s="99">
        <v>2</v>
      </c>
      <c r="AF870" s="413">
        <v>66044.7</v>
      </c>
      <c r="AG870" s="101">
        <f>SUM(AC870,AE870)</f>
        <v>3</v>
      </c>
      <c r="AH870" s="414">
        <f>SUM(AD870,AF870,AB870)</f>
        <v>87375.6</v>
      </c>
      <c r="AI870" s="103">
        <f>IFERROR(AD870/C870,0)</f>
        <v>1.4896828312735528E-2</v>
      </c>
      <c r="AJ870" s="134">
        <f>IFERROR(AF870/C870,0)</f>
        <v>4.6123537069046504E-2</v>
      </c>
      <c r="AK870" s="222">
        <f>IFERROR(AH870/C870,0)</f>
        <v>6.1020365381782037E-2</v>
      </c>
      <c r="AL870" s="223"/>
    </row>
    <row r="871" spans="1:38" ht="75" x14ac:dyDescent="0.25">
      <c r="A871" s="224">
        <v>2</v>
      </c>
      <c r="B871" s="203" t="s">
        <v>277</v>
      </c>
      <c r="C871" s="748"/>
      <c r="D871" s="749"/>
      <c r="E871" s="81">
        <v>18</v>
      </c>
      <c r="F871" s="82">
        <v>521762.25</v>
      </c>
      <c r="G871" s="83">
        <v>4</v>
      </c>
      <c r="H871" s="84">
        <v>129432.6</v>
      </c>
      <c r="I871" s="339">
        <v>7</v>
      </c>
      <c r="J871" s="86">
        <v>151043.45000000001</v>
      </c>
      <c r="K871" s="339">
        <v>4</v>
      </c>
      <c r="L871" s="86">
        <v>125681.5</v>
      </c>
      <c r="M871" s="87">
        <f t="shared" si="187"/>
        <v>11</v>
      </c>
      <c r="N871" s="88">
        <f t="shared" si="187"/>
        <v>276724.95</v>
      </c>
      <c r="O871" s="89">
        <v>0</v>
      </c>
      <c r="P871" s="415">
        <v>0</v>
      </c>
      <c r="Q871" s="89">
        <v>0</v>
      </c>
      <c r="R871" s="415">
        <v>0</v>
      </c>
      <c r="S871" s="91">
        <f t="shared" si="188"/>
        <v>0</v>
      </c>
      <c r="T871" s="92">
        <f t="shared" si="188"/>
        <v>0</v>
      </c>
      <c r="U871" s="93">
        <v>0</v>
      </c>
      <c r="V871" s="94">
        <v>0</v>
      </c>
      <c r="W871" s="416">
        <v>0</v>
      </c>
      <c r="X871" s="411">
        <v>0</v>
      </c>
      <c r="Y871" s="94">
        <v>0</v>
      </c>
      <c r="Z871" s="417">
        <v>0</v>
      </c>
      <c r="AA871" s="218">
        <f>SUM(U871,X871)</f>
        <v>0</v>
      </c>
      <c r="AB871" s="219">
        <f>SUM(W871,Z871)</f>
        <v>0</v>
      </c>
      <c r="AC871" s="412">
        <v>7</v>
      </c>
      <c r="AD871" s="100">
        <v>149505.43</v>
      </c>
      <c r="AE871" s="99">
        <v>4</v>
      </c>
      <c r="AF871" s="413">
        <v>125681.5</v>
      </c>
      <c r="AG871" s="101">
        <f>SUM(AC871,AE871)</f>
        <v>11</v>
      </c>
      <c r="AH871" s="414">
        <f>SUM(AD871,AF871,AB871)</f>
        <v>275186.93</v>
      </c>
      <c r="AI871" s="103">
        <f>IFERROR(AD871/C870,0)</f>
        <v>0.1044098806206817</v>
      </c>
      <c r="AJ871" s="134">
        <f>IFERROR(AF871/C870,0)</f>
        <v>8.7771998724248401E-2</v>
      </c>
      <c r="AK871" s="222">
        <f>IFERROR(AH871/C870,0)</f>
        <v>0.19218187934493008</v>
      </c>
      <c r="AL871" s="223"/>
    </row>
    <row r="872" spans="1:38" ht="37.5" x14ac:dyDescent="0.25">
      <c r="A872" s="224">
        <v>3</v>
      </c>
      <c r="B872" s="203" t="s">
        <v>278</v>
      </c>
      <c r="C872" s="748"/>
      <c r="D872" s="749"/>
      <c r="E872" s="81">
        <v>3</v>
      </c>
      <c r="F872" s="82">
        <v>122949.44</v>
      </c>
      <c r="G872" s="83">
        <v>1</v>
      </c>
      <c r="H872" s="84">
        <v>55188</v>
      </c>
      <c r="I872" s="339">
        <v>0</v>
      </c>
      <c r="J872" s="86">
        <v>0</v>
      </c>
      <c r="K872" s="339">
        <v>0</v>
      </c>
      <c r="L872" s="86">
        <v>0</v>
      </c>
      <c r="M872" s="87">
        <f t="shared" si="187"/>
        <v>0</v>
      </c>
      <c r="N872" s="88">
        <f t="shared" si="187"/>
        <v>0</v>
      </c>
      <c r="O872" s="89">
        <v>0</v>
      </c>
      <c r="P872" s="415">
        <v>0</v>
      </c>
      <c r="Q872" s="89">
        <v>0</v>
      </c>
      <c r="R872" s="415">
        <v>0</v>
      </c>
      <c r="S872" s="91">
        <f t="shared" si="188"/>
        <v>0</v>
      </c>
      <c r="T872" s="92">
        <f t="shared" si="188"/>
        <v>0</v>
      </c>
      <c r="U872" s="93">
        <v>0</v>
      </c>
      <c r="V872" s="94">
        <v>0</v>
      </c>
      <c r="W872" s="416">
        <v>0</v>
      </c>
      <c r="X872" s="411">
        <v>0</v>
      </c>
      <c r="Y872" s="94">
        <v>0</v>
      </c>
      <c r="Z872" s="417">
        <v>0</v>
      </c>
      <c r="AA872" s="218">
        <f>SUM(U872,X872)</f>
        <v>0</v>
      </c>
      <c r="AB872" s="219">
        <f>SUM(W872,Z872)</f>
        <v>0</v>
      </c>
      <c r="AC872" s="412">
        <v>0</v>
      </c>
      <c r="AD872" s="100">
        <v>0</v>
      </c>
      <c r="AE872" s="99">
        <v>0</v>
      </c>
      <c r="AF872" s="413">
        <v>0</v>
      </c>
      <c r="AG872" s="101">
        <f>SUM(AC872,AE872)</f>
        <v>0</v>
      </c>
      <c r="AH872" s="414">
        <f>SUM(AD872,AF872,AB872)</f>
        <v>0</v>
      </c>
      <c r="AI872" s="103">
        <f>IFERROR(AD872/C870,0)</f>
        <v>0</v>
      </c>
      <c r="AJ872" s="134">
        <f>IFERROR(AF872/C870,0)</f>
        <v>0</v>
      </c>
      <c r="AK872" s="222">
        <f>IFERROR(AH872/C870,0)</f>
        <v>0</v>
      </c>
      <c r="AL872" s="223"/>
    </row>
    <row r="873" spans="1:38" ht="37.5" x14ac:dyDescent="0.25">
      <c r="A873" s="224">
        <v>4</v>
      </c>
      <c r="B873" s="203" t="s">
        <v>279</v>
      </c>
      <c r="C873" s="748"/>
      <c r="D873" s="749"/>
      <c r="E873" s="81">
        <v>30</v>
      </c>
      <c r="F873" s="82">
        <v>1232824.99</v>
      </c>
      <c r="G873" s="83">
        <v>16</v>
      </c>
      <c r="H873" s="84">
        <v>408641.11</v>
      </c>
      <c r="I873" s="339">
        <v>14</v>
      </c>
      <c r="J873" s="86">
        <v>338193.76</v>
      </c>
      <c r="K873" s="339">
        <v>16</v>
      </c>
      <c r="L873" s="86">
        <v>390278.53</v>
      </c>
      <c r="M873" s="87">
        <f t="shared" si="187"/>
        <v>30</v>
      </c>
      <c r="N873" s="88">
        <f t="shared" si="187"/>
        <v>728472.29</v>
      </c>
      <c r="O873" s="89">
        <v>0</v>
      </c>
      <c r="P873" s="415">
        <v>0</v>
      </c>
      <c r="Q873" s="89">
        <v>0</v>
      </c>
      <c r="R873" s="415">
        <v>0</v>
      </c>
      <c r="S873" s="91">
        <f t="shared" si="188"/>
        <v>0</v>
      </c>
      <c r="T873" s="92">
        <f t="shared" si="188"/>
        <v>0</v>
      </c>
      <c r="U873" s="93">
        <v>0</v>
      </c>
      <c r="V873" s="94">
        <v>0</v>
      </c>
      <c r="W873" s="416">
        <v>0</v>
      </c>
      <c r="X873" s="411">
        <v>0</v>
      </c>
      <c r="Y873" s="94">
        <v>0</v>
      </c>
      <c r="Z873" s="417">
        <v>0</v>
      </c>
      <c r="AA873" s="218">
        <f>SUM(U873,X873)</f>
        <v>0</v>
      </c>
      <c r="AB873" s="219">
        <f>SUM(W873,Z873)</f>
        <v>0</v>
      </c>
      <c r="AC873" s="412">
        <v>14</v>
      </c>
      <c r="AD873" s="100">
        <v>337052.21</v>
      </c>
      <c r="AE873" s="99">
        <v>16</v>
      </c>
      <c r="AF873" s="413">
        <v>355365.19</v>
      </c>
      <c r="AG873" s="101">
        <f>SUM(AC873,AE873)</f>
        <v>30</v>
      </c>
      <c r="AH873" s="414">
        <f>SUM(AD873,AF873,AB873)</f>
        <v>692417.4</v>
      </c>
      <c r="AI873" s="103">
        <f>IFERROR(AD873/C870,0)</f>
        <v>0.23538664120117206</v>
      </c>
      <c r="AJ873" s="134">
        <f>IFERROR(AF873/C870,0)</f>
        <v>0.24817584929621533</v>
      </c>
      <c r="AK873" s="222">
        <f>IFERROR(AH873/C870,0)</f>
        <v>0.48356249049738742</v>
      </c>
      <c r="AL873" s="223"/>
    </row>
    <row r="874" spans="1:38" ht="37.5" x14ac:dyDescent="0.25">
      <c r="A874" s="224">
        <v>5</v>
      </c>
      <c r="B874" s="203" t="s">
        <v>280</v>
      </c>
      <c r="C874" s="748"/>
      <c r="D874" s="749"/>
      <c r="E874" s="81"/>
      <c r="F874" s="82"/>
      <c r="G874" s="83"/>
      <c r="H874" s="84"/>
      <c r="I874" s="339"/>
      <c r="J874" s="86"/>
      <c r="K874" s="339"/>
      <c r="L874" s="86"/>
      <c r="M874" s="87"/>
      <c r="N874" s="88"/>
      <c r="O874" s="89"/>
      <c r="P874" s="418"/>
      <c r="Q874" s="89"/>
      <c r="R874" s="415"/>
      <c r="S874" s="91"/>
      <c r="T874" s="92"/>
      <c r="U874" s="93"/>
      <c r="V874" s="94"/>
      <c r="W874" s="416"/>
      <c r="X874" s="411"/>
      <c r="Y874" s="94"/>
      <c r="Z874" s="417"/>
      <c r="AA874" s="218"/>
      <c r="AB874" s="219"/>
      <c r="AC874" s="412"/>
      <c r="AD874" s="100"/>
      <c r="AE874" s="99"/>
      <c r="AF874" s="413"/>
      <c r="AG874" s="101"/>
      <c r="AH874" s="414"/>
      <c r="AI874" s="103"/>
      <c r="AJ874" s="134"/>
      <c r="AK874" s="222"/>
      <c r="AL874" s="223"/>
    </row>
    <row r="875" spans="1:38" ht="37.5" x14ac:dyDescent="0.25">
      <c r="A875" s="224">
        <v>6</v>
      </c>
      <c r="B875" s="203" t="s">
        <v>281</v>
      </c>
      <c r="C875" s="748"/>
      <c r="D875" s="749"/>
      <c r="E875" s="81">
        <v>1</v>
      </c>
      <c r="F875" s="82">
        <v>81694.44</v>
      </c>
      <c r="G875" s="83">
        <v>0</v>
      </c>
      <c r="H875" s="84">
        <v>0</v>
      </c>
      <c r="I875" s="339">
        <v>2</v>
      </c>
      <c r="J875" s="340">
        <v>80997.98</v>
      </c>
      <c r="K875" s="339">
        <v>0</v>
      </c>
      <c r="L875" s="340">
        <v>0</v>
      </c>
      <c r="M875" s="87">
        <f>SUM(I875,K875)</f>
        <v>2</v>
      </c>
      <c r="N875" s="88">
        <f>SUM(J875,L875)</f>
        <v>80997.98</v>
      </c>
      <c r="O875" s="89">
        <v>0</v>
      </c>
      <c r="P875" s="418">
        <v>0</v>
      </c>
      <c r="Q875" s="89">
        <v>0</v>
      </c>
      <c r="R875" s="415">
        <v>0</v>
      </c>
      <c r="S875" s="91">
        <f>SUM(O875,Q875)</f>
        <v>0</v>
      </c>
      <c r="T875" s="92">
        <f>SUM(P875,R875)</f>
        <v>0</v>
      </c>
      <c r="U875" s="93">
        <v>0</v>
      </c>
      <c r="V875" s="94">
        <v>0</v>
      </c>
      <c r="W875" s="416">
        <v>0</v>
      </c>
      <c r="X875" s="411">
        <v>0</v>
      </c>
      <c r="Y875" s="94">
        <v>0</v>
      </c>
      <c r="Z875" s="417">
        <v>0</v>
      </c>
      <c r="AA875" s="218">
        <f>SUM(U875,X875)</f>
        <v>0</v>
      </c>
      <c r="AB875" s="219">
        <f>SUM(W875,Z875)</f>
        <v>0</v>
      </c>
      <c r="AC875" s="412">
        <v>2</v>
      </c>
      <c r="AD875" s="100">
        <v>58860.58</v>
      </c>
      <c r="AE875" s="99">
        <v>0</v>
      </c>
      <c r="AF875" s="413">
        <v>0</v>
      </c>
      <c r="AG875" s="101">
        <f>SUM(AC875,AE875)</f>
        <v>2</v>
      </c>
      <c r="AH875" s="414">
        <f>SUM(AD875,AF875,AB875)</f>
        <v>58860.58</v>
      </c>
      <c r="AI875" s="103">
        <f>IFERROR(AD875/C870,0)</f>
        <v>4.1106374069918968E-2</v>
      </c>
      <c r="AJ875" s="134">
        <f>IFERROR(AF875/C870,0)</f>
        <v>0</v>
      </c>
      <c r="AK875" s="222">
        <f>IFERROR(AH875/C870,0)</f>
        <v>4.1106374069918968E-2</v>
      </c>
      <c r="AL875" s="223"/>
    </row>
    <row r="876" spans="1:38" ht="37.5" x14ac:dyDescent="0.3">
      <c r="A876" s="306">
        <v>7</v>
      </c>
      <c r="B876" s="225" t="s">
        <v>282</v>
      </c>
      <c r="C876" s="748"/>
      <c r="D876" s="749"/>
      <c r="E876" s="81"/>
      <c r="F876" s="82"/>
      <c r="G876" s="83"/>
      <c r="H876" s="84"/>
      <c r="I876" s="339"/>
      <c r="J876" s="340"/>
      <c r="K876" s="339"/>
      <c r="L876" s="340"/>
      <c r="M876" s="87"/>
      <c r="N876" s="88"/>
      <c r="O876" s="89"/>
      <c r="P876" s="418"/>
      <c r="Q876" s="89"/>
      <c r="R876" s="415"/>
      <c r="S876" s="91"/>
      <c r="T876" s="92"/>
      <c r="U876" s="93"/>
      <c r="V876" s="94"/>
      <c r="W876" s="416"/>
      <c r="X876" s="411"/>
      <c r="Y876" s="94"/>
      <c r="Z876" s="417"/>
      <c r="AA876" s="218"/>
      <c r="AB876" s="219"/>
      <c r="AC876" s="412"/>
      <c r="AD876" s="100"/>
      <c r="AE876" s="99"/>
      <c r="AF876" s="413"/>
      <c r="AG876" s="101"/>
      <c r="AH876" s="414"/>
      <c r="AI876" s="103"/>
      <c r="AJ876" s="134"/>
      <c r="AK876" s="222"/>
      <c r="AL876" s="223"/>
    </row>
    <row r="877" spans="1:38" ht="37.5" x14ac:dyDescent="0.25">
      <c r="A877" s="229">
        <v>8</v>
      </c>
      <c r="B877" s="226" t="s">
        <v>283</v>
      </c>
      <c r="C877" s="748"/>
      <c r="D877" s="749"/>
      <c r="E877" s="81"/>
      <c r="F877" s="82"/>
      <c r="G877" s="83"/>
      <c r="H877" s="84"/>
      <c r="I877" s="339"/>
      <c r="J877" s="340"/>
      <c r="K877" s="339"/>
      <c r="L877" s="340"/>
      <c r="M877" s="122"/>
      <c r="N877" s="123"/>
      <c r="O877" s="89"/>
      <c r="P877" s="418"/>
      <c r="Q877" s="89"/>
      <c r="R877" s="415"/>
      <c r="S877" s="91"/>
      <c r="T877" s="419"/>
      <c r="U877" s="93"/>
      <c r="V877" s="94"/>
      <c r="W877" s="416"/>
      <c r="X877" s="411"/>
      <c r="Y877" s="94"/>
      <c r="Z877" s="417"/>
      <c r="AA877" s="218"/>
      <c r="AB877" s="219"/>
      <c r="AC877" s="412"/>
      <c r="AD877" s="100"/>
      <c r="AE877" s="99"/>
      <c r="AF877" s="413"/>
      <c r="AG877" s="101"/>
      <c r="AH877" s="414"/>
      <c r="AI877" s="103"/>
      <c r="AJ877" s="134"/>
      <c r="AK877" s="222"/>
      <c r="AL877" s="223"/>
    </row>
    <row r="878" spans="1:38" ht="21" x14ac:dyDescent="0.25">
      <c r="A878" s="229" t="s">
        <v>332</v>
      </c>
      <c r="B878" s="226" t="s">
        <v>179</v>
      </c>
      <c r="C878" s="748"/>
      <c r="D878" s="749"/>
      <c r="E878" s="81">
        <v>0</v>
      </c>
      <c r="F878" s="82">
        <v>0</v>
      </c>
      <c r="G878" s="83">
        <v>5</v>
      </c>
      <c r="H878" s="84">
        <v>76650</v>
      </c>
      <c r="I878" s="339">
        <v>0</v>
      </c>
      <c r="J878" s="340">
        <v>0</v>
      </c>
      <c r="K878" s="339">
        <v>5</v>
      </c>
      <c r="L878" s="340">
        <v>76650</v>
      </c>
      <c r="M878" s="122">
        <f t="shared" ref="M878:N881" si="189">SUM(I878,K878)</f>
        <v>5</v>
      </c>
      <c r="N878" s="123">
        <f t="shared" si="189"/>
        <v>76650</v>
      </c>
      <c r="O878" s="89">
        <v>0</v>
      </c>
      <c r="P878" s="418">
        <v>0</v>
      </c>
      <c r="Q878" s="89">
        <v>0</v>
      </c>
      <c r="R878" s="415">
        <v>0</v>
      </c>
      <c r="S878" s="91">
        <f t="shared" ref="S878:T881" si="190">SUM(O878,Q878)</f>
        <v>0</v>
      </c>
      <c r="T878" s="419">
        <f t="shared" si="190"/>
        <v>0</v>
      </c>
      <c r="U878" s="93">
        <v>0</v>
      </c>
      <c r="V878" s="94">
        <v>0</v>
      </c>
      <c r="W878" s="416">
        <v>0</v>
      </c>
      <c r="X878" s="411">
        <v>0</v>
      </c>
      <c r="Y878" s="94">
        <v>0</v>
      </c>
      <c r="Z878" s="417">
        <v>0</v>
      </c>
      <c r="AA878" s="218">
        <f>SUM(U878,X878)</f>
        <v>0</v>
      </c>
      <c r="AB878" s="219">
        <f>SUM(W878,Z878)</f>
        <v>0</v>
      </c>
      <c r="AC878" s="412">
        <v>0</v>
      </c>
      <c r="AD878" s="100">
        <v>0</v>
      </c>
      <c r="AE878" s="99">
        <v>5</v>
      </c>
      <c r="AF878" s="413">
        <v>76650</v>
      </c>
      <c r="AG878" s="101">
        <f>SUM(AC878,AE878)</f>
        <v>5</v>
      </c>
      <c r="AH878" s="414">
        <f>SUM(AD878,AF878,AB878)</f>
        <v>76650</v>
      </c>
      <c r="AI878" s="103">
        <f>IFERROR(AD878/C870,0)</f>
        <v>0</v>
      </c>
      <c r="AJ878" s="230">
        <f>IFERROR(AF878/C870,0)</f>
        <v>5.3529944361052656E-2</v>
      </c>
      <c r="AK878" s="222">
        <f>IFERROR(AH878/C870,0)</f>
        <v>5.3529944361052656E-2</v>
      </c>
      <c r="AL878" s="223"/>
    </row>
    <row r="879" spans="1:38" ht="21" x14ac:dyDescent="0.25">
      <c r="A879" s="229" t="s">
        <v>333</v>
      </c>
      <c r="B879" s="226" t="s">
        <v>180</v>
      </c>
      <c r="C879" s="748"/>
      <c r="D879" s="749"/>
      <c r="E879" s="81">
        <v>1</v>
      </c>
      <c r="F879" s="82">
        <v>15500</v>
      </c>
      <c r="G879" s="83">
        <v>0</v>
      </c>
      <c r="H879" s="84">
        <v>0</v>
      </c>
      <c r="I879" s="339">
        <v>1</v>
      </c>
      <c r="J879" s="340">
        <v>15400</v>
      </c>
      <c r="K879" s="339">
        <v>0</v>
      </c>
      <c r="L879" s="340">
        <v>0</v>
      </c>
      <c r="M879" s="122">
        <f t="shared" si="189"/>
        <v>1</v>
      </c>
      <c r="N879" s="123">
        <f t="shared" si="189"/>
        <v>15400</v>
      </c>
      <c r="O879" s="89">
        <v>0</v>
      </c>
      <c r="P879" s="418">
        <v>0</v>
      </c>
      <c r="Q879" s="89">
        <v>0</v>
      </c>
      <c r="R879" s="415">
        <v>0</v>
      </c>
      <c r="S879" s="91">
        <f t="shared" si="190"/>
        <v>0</v>
      </c>
      <c r="T879" s="419">
        <f t="shared" si="190"/>
        <v>0</v>
      </c>
      <c r="U879" s="93">
        <v>0</v>
      </c>
      <c r="V879" s="94">
        <v>0</v>
      </c>
      <c r="W879" s="416">
        <v>0</v>
      </c>
      <c r="X879" s="411">
        <v>0</v>
      </c>
      <c r="Y879" s="94">
        <v>0</v>
      </c>
      <c r="Z879" s="417">
        <v>0</v>
      </c>
      <c r="AA879" s="218">
        <f>SUM(U879,X879)</f>
        <v>0</v>
      </c>
      <c r="AB879" s="219">
        <f>SUM(W879,Z879)</f>
        <v>0</v>
      </c>
      <c r="AC879" s="412">
        <v>1</v>
      </c>
      <c r="AD879" s="100">
        <v>15400</v>
      </c>
      <c r="AE879" s="99">
        <v>0</v>
      </c>
      <c r="AF879" s="413">
        <v>0</v>
      </c>
      <c r="AG879" s="101">
        <f>SUM(AC879,AE879)</f>
        <v>1</v>
      </c>
      <c r="AH879" s="414">
        <f>SUM(AD879,AF879,AB879)</f>
        <v>15400</v>
      </c>
      <c r="AI879" s="103">
        <f>IFERROR(AD879/C870,0)</f>
        <v>1.0754874666147565E-2</v>
      </c>
      <c r="AJ879" s="230">
        <f>IFERROR(AF879/C870,0)</f>
        <v>0</v>
      </c>
      <c r="AK879" s="222">
        <f>IFERROR(AH879/C870,0)</f>
        <v>1.0754874666147565E-2</v>
      </c>
      <c r="AL879" s="223"/>
    </row>
    <row r="880" spans="1:38" ht="21" x14ac:dyDescent="0.25">
      <c r="A880" s="229" t="s">
        <v>334</v>
      </c>
      <c r="B880" s="226" t="s">
        <v>181</v>
      </c>
      <c r="C880" s="748"/>
      <c r="D880" s="749"/>
      <c r="E880" s="81">
        <v>0</v>
      </c>
      <c r="F880" s="82">
        <v>0</v>
      </c>
      <c r="G880" s="83">
        <v>4</v>
      </c>
      <c r="H880" s="84">
        <v>141050.71</v>
      </c>
      <c r="I880" s="339">
        <v>0</v>
      </c>
      <c r="J880" s="340">
        <v>0</v>
      </c>
      <c r="K880" s="339">
        <v>4</v>
      </c>
      <c r="L880" s="340">
        <v>141050.71</v>
      </c>
      <c r="M880" s="122">
        <f t="shared" si="189"/>
        <v>4</v>
      </c>
      <c r="N880" s="123">
        <f t="shared" si="189"/>
        <v>141050.71</v>
      </c>
      <c r="O880" s="89">
        <v>0</v>
      </c>
      <c r="P880" s="418">
        <v>0</v>
      </c>
      <c r="Q880" s="89">
        <v>0</v>
      </c>
      <c r="R880" s="415">
        <v>0</v>
      </c>
      <c r="S880" s="91">
        <f t="shared" si="190"/>
        <v>0</v>
      </c>
      <c r="T880" s="419">
        <f t="shared" si="190"/>
        <v>0</v>
      </c>
      <c r="U880" s="93">
        <v>0</v>
      </c>
      <c r="V880" s="94">
        <v>0</v>
      </c>
      <c r="W880" s="416">
        <v>0</v>
      </c>
      <c r="X880" s="411">
        <v>0</v>
      </c>
      <c r="Y880" s="94">
        <v>0</v>
      </c>
      <c r="Z880" s="417">
        <v>0</v>
      </c>
      <c r="AA880" s="218">
        <f>SUM(U880,X880)</f>
        <v>0</v>
      </c>
      <c r="AB880" s="219">
        <f>SUM(W880,Z880)</f>
        <v>0</v>
      </c>
      <c r="AC880" s="412">
        <v>0</v>
      </c>
      <c r="AD880" s="100">
        <v>0</v>
      </c>
      <c r="AE880" s="99">
        <v>4</v>
      </c>
      <c r="AF880" s="413">
        <v>141050.71</v>
      </c>
      <c r="AG880" s="101">
        <f>SUM(AC880,AE880)</f>
        <v>4</v>
      </c>
      <c r="AH880" s="414">
        <f>SUM(AD880,AF880,AB880)</f>
        <v>141050.71</v>
      </c>
      <c r="AI880" s="103">
        <f>IFERROR(AD880/C870,0)</f>
        <v>0</v>
      </c>
      <c r="AJ880" s="230">
        <f>IFERROR(AF880/C870,0)</f>
        <v>9.8505370624748512E-2</v>
      </c>
      <c r="AK880" s="222">
        <f>IFERROR(AH880/C870,0)</f>
        <v>9.8505370624748512E-2</v>
      </c>
      <c r="AL880" s="223"/>
    </row>
    <row r="881" spans="1:38" ht="21" x14ac:dyDescent="0.25">
      <c r="A881" s="229" t="s">
        <v>335</v>
      </c>
      <c r="B881" s="226" t="s">
        <v>182</v>
      </c>
      <c r="C881" s="748"/>
      <c r="D881" s="749"/>
      <c r="E881" s="81">
        <v>0</v>
      </c>
      <c r="F881" s="82">
        <v>0</v>
      </c>
      <c r="G881" s="83">
        <v>1</v>
      </c>
      <c r="H881" s="84">
        <v>20000</v>
      </c>
      <c r="I881" s="339">
        <v>0</v>
      </c>
      <c r="J881" s="340">
        <v>0</v>
      </c>
      <c r="K881" s="339">
        <v>1</v>
      </c>
      <c r="L881" s="340">
        <v>16077.2</v>
      </c>
      <c r="M881" s="122">
        <f t="shared" si="189"/>
        <v>1</v>
      </c>
      <c r="N881" s="123">
        <f t="shared" si="189"/>
        <v>16077.2</v>
      </c>
      <c r="O881" s="89">
        <v>0</v>
      </c>
      <c r="P881" s="418">
        <v>0</v>
      </c>
      <c r="Q881" s="89">
        <v>0</v>
      </c>
      <c r="R881" s="415">
        <v>0</v>
      </c>
      <c r="S881" s="91">
        <f t="shared" si="190"/>
        <v>0</v>
      </c>
      <c r="T881" s="419">
        <f t="shared" si="190"/>
        <v>0</v>
      </c>
      <c r="U881" s="93">
        <v>0</v>
      </c>
      <c r="V881" s="94">
        <v>0</v>
      </c>
      <c r="W881" s="416">
        <v>0</v>
      </c>
      <c r="X881" s="411">
        <v>0</v>
      </c>
      <c r="Y881" s="94">
        <v>0</v>
      </c>
      <c r="Z881" s="417">
        <v>0</v>
      </c>
      <c r="AA881" s="218">
        <f>SUM(U881,X881)</f>
        <v>0</v>
      </c>
      <c r="AB881" s="219">
        <f>SUM(W881,Z881)</f>
        <v>0</v>
      </c>
      <c r="AC881" s="412">
        <v>0</v>
      </c>
      <c r="AD881" s="100">
        <v>0</v>
      </c>
      <c r="AE881" s="99">
        <v>1</v>
      </c>
      <c r="AF881" s="413">
        <v>16077.2</v>
      </c>
      <c r="AG881" s="101">
        <f>SUM(AC881,AE881)</f>
        <v>1</v>
      </c>
      <c r="AH881" s="414">
        <f>SUM(AD881,AF881,AB881)</f>
        <v>16077.2</v>
      </c>
      <c r="AI881" s="103">
        <f>IFERROR(AD881/C870,0)</f>
        <v>0</v>
      </c>
      <c r="AJ881" s="230">
        <f>IFERROR(AF881/C870,0)</f>
        <v>1.1227809804064133E-2</v>
      </c>
      <c r="AK881" s="222">
        <f>IFERROR(AH881/C870,0)</f>
        <v>1.1227809804064133E-2</v>
      </c>
      <c r="AL881" s="223"/>
    </row>
    <row r="882" spans="1:38" ht="24" thickBot="1" x14ac:dyDescent="0.3">
      <c r="A882" s="616" t="s">
        <v>266</v>
      </c>
      <c r="B882" s="618"/>
      <c r="C882" s="231">
        <f>C870</f>
        <v>1431908.8299999998</v>
      </c>
      <c r="D882" s="231">
        <f>D870</f>
        <v>68890.409999999683</v>
      </c>
      <c r="E882" s="167">
        <f t="shared" ref="E882:AH882" si="191">SUM(E870:E881)</f>
        <v>54</v>
      </c>
      <c r="F882" s="168">
        <f t="shared" si="191"/>
        <v>1996074.7</v>
      </c>
      <c r="G882" s="167">
        <f t="shared" si="191"/>
        <v>35</v>
      </c>
      <c r="H882" s="232">
        <f t="shared" si="191"/>
        <v>943130.64999999991</v>
      </c>
      <c r="I882" s="233">
        <f t="shared" si="191"/>
        <v>25</v>
      </c>
      <c r="J882" s="168">
        <f t="shared" si="191"/>
        <v>606966.09</v>
      </c>
      <c r="K882" s="233">
        <f t="shared" si="191"/>
        <v>32</v>
      </c>
      <c r="L882" s="168">
        <f t="shared" si="191"/>
        <v>824942.74</v>
      </c>
      <c r="M882" s="233">
        <f t="shared" si="191"/>
        <v>57</v>
      </c>
      <c r="N882" s="168">
        <f t="shared" si="191"/>
        <v>1431908.8299999998</v>
      </c>
      <c r="O882" s="172">
        <f t="shared" si="191"/>
        <v>0</v>
      </c>
      <c r="P882" s="168">
        <f t="shared" si="191"/>
        <v>0</v>
      </c>
      <c r="Q882" s="172">
        <f t="shared" si="191"/>
        <v>0</v>
      </c>
      <c r="R882" s="234">
        <f t="shared" si="191"/>
        <v>0</v>
      </c>
      <c r="S882" s="173">
        <f t="shared" si="191"/>
        <v>0</v>
      </c>
      <c r="T882" s="234">
        <f t="shared" si="191"/>
        <v>0</v>
      </c>
      <c r="U882" s="235">
        <f t="shared" si="191"/>
        <v>0</v>
      </c>
      <c r="V882" s="234">
        <f t="shared" si="191"/>
        <v>0</v>
      </c>
      <c r="W882" s="232">
        <f t="shared" si="191"/>
        <v>0</v>
      </c>
      <c r="X882" s="173">
        <f t="shared" si="191"/>
        <v>0</v>
      </c>
      <c r="Y882" s="234">
        <f t="shared" si="191"/>
        <v>0</v>
      </c>
      <c r="Z882" s="234">
        <f t="shared" si="191"/>
        <v>0</v>
      </c>
      <c r="AA882" s="236">
        <f t="shared" si="191"/>
        <v>0</v>
      </c>
      <c r="AB882" s="168">
        <f t="shared" si="191"/>
        <v>0</v>
      </c>
      <c r="AC882" s="171">
        <f t="shared" si="191"/>
        <v>25</v>
      </c>
      <c r="AD882" s="168">
        <f t="shared" si="191"/>
        <v>582149.12</v>
      </c>
      <c r="AE882" s="172">
        <f t="shared" si="191"/>
        <v>32</v>
      </c>
      <c r="AF882" s="168">
        <f t="shared" si="191"/>
        <v>780869.29999999993</v>
      </c>
      <c r="AG882" s="173">
        <f t="shared" si="191"/>
        <v>57</v>
      </c>
      <c r="AH882" s="232">
        <f t="shared" si="191"/>
        <v>1363018.4200000002</v>
      </c>
      <c r="AI882" s="237">
        <f>AD882/C837</f>
        <v>0.4065545988706557</v>
      </c>
      <c r="AJ882" s="238">
        <f>AF882/C837</f>
        <v>0.54533450987937537</v>
      </c>
      <c r="AK882" s="239">
        <f>AH882/C837</f>
        <v>0.9518891087500313</v>
      </c>
      <c r="AL882" s="223"/>
    </row>
    <row r="883" spans="1:38" ht="15.75" thickBot="1" x14ac:dyDescent="0.3">
      <c r="E883" s="240"/>
      <c r="F883" s="241"/>
      <c r="G883" s="240"/>
      <c r="H883" s="241"/>
      <c r="I883" s="242"/>
      <c r="J883" s="240"/>
      <c r="K883" s="242"/>
      <c r="L883" s="241"/>
      <c r="M883" s="240"/>
      <c r="N883" s="240"/>
      <c r="O883" s="240"/>
      <c r="P883" s="240"/>
      <c r="Q883" s="240"/>
      <c r="R883" s="240"/>
      <c r="S883" s="240"/>
      <c r="T883" s="240"/>
      <c r="U883" s="240"/>
      <c r="V883" s="240"/>
      <c r="W883" s="240"/>
      <c r="X883" s="240"/>
      <c r="Y883" s="240"/>
      <c r="Z883" s="240"/>
      <c r="AA883" s="240"/>
      <c r="AB883" s="240"/>
      <c r="AC883" s="240"/>
      <c r="AD883" s="240"/>
      <c r="AE883" s="240"/>
      <c r="AF883" s="240"/>
      <c r="AG883" s="240"/>
      <c r="AH883" s="240"/>
      <c r="AJ883" s="243"/>
      <c r="AK883" s="243"/>
      <c r="AL883" s="243"/>
    </row>
    <row r="884" spans="1:38" ht="19.5" thickTop="1" x14ac:dyDescent="0.3">
      <c r="A884" s="604" t="s">
        <v>346</v>
      </c>
      <c r="B884" s="684"/>
      <c r="C884" s="684"/>
      <c r="D884" s="684"/>
      <c r="E884" s="684"/>
      <c r="F884" s="684"/>
      <c r="G884" s="684"/>
      <c r="H884" s="684"/>
      <c r="I884" s="684"/>
      <c r="J884" s="684"/>
      <c r="K884" s="685"/>
      <c r="L884" s="684"/>
      <c r="M884" s="684"/>
      <c r="N884" s="684"/>
      <c r="O884" s="684"/>
      <c r="P884" s="684"/>
      <c r="Q884" s="686"/>
      <c r="AD884" s="180"/>
    </row>
    <row r="885" spans="1:38" x14ac:dyDescent="0.25">
      <c r="A885" s="687"/>
      <c r="B885" s="688"/>
      <c r="C885" s="688"/>
      <c r="D885" s="688"/>
      <c r="E885" s="688"/>
      <c r="F885" s="688"/>
      <c r="G885" s="688"/>
      <c r="H885" s="688"/>
      <c r="I885" s="688"/>
      <c r="J885" s="688"/>
      <c r="K885" s="689"/>
      <c r="L885" s="688"/>
      <c r="M885" s="688"/>
      <c r="N885" s="688"/>
      <c r="O885" s="688"/>
      <c r="P885" s="688"/>
      <c r="Q885" s="690"/>
    </row>
    <row r="886" spans="1:38" x14ac:dyDescent="0.25">
      <c r="A886" s="687"/>
      <c r="B886" s="688"/>
      <c r="C886" s="688"/>
      <c r="D886" s="688"/>
      <c r="E886" s="688"/>
      <c r="F886" s="688"/>
      <c r="G886" s="688"/>
      <c r="H886" s="688"/>
      <c r="I886" s="688"/>
      <c r="J886" s="688"/>
      <c r="K886" s="689"/>
      <c r="L886" s="688"/>
      <c r="M886" s="688"/>
      <c r="N886" s="688"/>
      <c r="O886" s="688"/>
      <c r="P886" s="688"/>
      <c r="Q886" s="690"/>
    </row>
    <row r="887" spans="1:38" x14ac:dyDescent="0.25">
      <c r="A887" s="687"/>
      <c r="B887" s="688"/>
      <c r="C887" s="688"/>
      <c r="D887" s="688"/>
      <c r="E887" s="688"/>
      <c r="F887" s="688"/>
      <c r="G887" s="688"/>
      <c r="H887" s="688"/>
      <c r="I887" s="688"/>
      <c r="J887" s="688"/>
      <c r="K887" s="689"/>
      <c r="L887" s="688"/>
      <c r="M887" s="688"/>
      <c r="N887" s="688"/>
      <c r="O887" s="688"/>
      <c r="P887" s="688"/>
      <c r="Q887" s="690"/>
    </row>
    <row r="888" spans="1:38" x14ac:dyDescent="0.25">
      <c r="A888" s="687"/>
      <c r="B888" s="688"/>
      <c r="C888" s="688"/>
      <c r="D888" s="688"/>
      <c r="E888" s="688"/>
      <c r="F888" s="688"/>
      <c r="G888" s="688"/>
      <c r="H888" s="688"/>
      <c r="I888" s="688"/>
      <c r="J888" s="688"/>
      <c r="K888" s="689"/>
      <c r="L888" s="688"/>
      <c r="M888" s="688"/>
      <c r="N888" s="688"/>
      <c r="O888" s="688"/>
      <c r="P888" s="688"/>
      <c r="Q888" s="690"/>
    </row>
    <row r="889" spans="1:38" x14ac:dyDescent="0.25">
      <c r="A889" s="687"/>
      <c r="B889" s="688"/>
      <c r="C889" s="688"/>
      <c r="D889" s="688"/>
      <c r="E889" s="688"/>
      <c r="F889" s="688"/>
      <c r="G889" s="688"/>
      <c r="H889" s="688"/>
      <c r="I889" s="688"/>
      <c r="J889" s="688"/>
      <c r="K889" s="689"/>
      <c r="L889" s="688"/>
      <c r="M889" s="688"/>
      <c r="N889" s="688"/>
      <c r="O889" s="688"/>
      <c r="P889" s="688"/>
      <c r="Q889" s="690"/>
    </row>
    <row r="890" spans="1:38" x14ac:dyDescent="0.25">
      <c r="A890" s="687"/>
      <c r="B890" s="688"/>
      <c r="C890" s="688"/>
      <c r="D890" s="688"/>
      <c r="E890" s="688"/>
      <c r="F890" s="688"/>
      <c r="G890" s="688"/>
      <c r="H890" s="688"/>
      <c r="I890" s="688"/>
      <c r="J890" s="688"/>
      <c r="K890" s="689"/>
      <c r="L890" s="688"/>
      <c r="M890" s="688"/>
      <c r="N890" s="688"/>
      <c r="O890" s="688"/>
      <c r="P890" s="688"/>
      <c r="Q890" s="690"/>
    </row>
    <row r="891" spans="1:38" x14ac:dyDescent="0.25">
      <c r="A891" s="687"/>
      <c r="B891" s="688"/>
      <c r="C891" s="688"/>
      <c r="D891" s="688"/>
      <c r="E891" s="688"/>
      <c r="F891" s="688"/>
      <c r="G891" s="688"/>
      <c r="H891" s="688"/>
      <c r="I891" s="688"/>
      <c r="J891" s="688"/>
      <c r="K891" s="689"/>
      <c r="L891" s="688"/>
      <c r="M891" s="688"/>
      <c r="N891" s="688"/>
      <c r="O891" s="688"/>
      <c r="P891" s="688"/>
      <c r="Q891" s="690"/>
    </row>
    <row r="892" spans="1:38" ht="15.75" thickBot="1" x14ac:dyDescent="0.3">
      <c r="A892" s="691"/>
      <c r="B892" s="692"/>
      <c r="C892" s="692"/>
      <c r="D892" s="692"/>
      <c r="E892" s="692"/>
      <c r="F892" s="692"/>
      <c r="G892" s="692"/>
      <c r="H892" s="692"/>
      <c r="I892" s="692"/>
      <c r="J892" s="692"/>
      <c r="K892" s="693"/>
      <c r="L892" s="692"/>
      <c r="M892" s="692"/>
      <c r="N892" s="692"/>
      <c r="O892" s="692"/>
      <c r="P892" s="692"/>
      <c r="Q892" s="694"/>
    </row>
    <row r="893" spans="1:38" ht="15.75" thickTop="1" x14ac:dyDescent="0.25"/>
    <row r="894" spans="1:38" x14ac:dyDescent="0.25">
      <c r="B894" s="244"/>
      <c r="C894" s="244"/>
    </row>
    <row r="897" spans="1:38" ht="23.25" x14ac:dyDescent="0.35">
      <c r="A897" s="366"/>
      <c r="B897" s="730" t="s">
        <v>300</v>
      </c>
      <c r="C897" s="730"/>
      <c r="D897" s="730"/>
      <c r="E897" s="730"/>
      <c r="F897" s="730"/>
      <c r="G897" s="730"/>
      <c r="H897" s="730"/>
      <c r="I897" s="730"/>
      <c r="J897" s="730"/>
      <c r="K897" s="731"/>
      <c r="L897" s="730"/>
      <c r="M897" s="730"/>
      <c r="N897" s="730"/>
      <c r="O897" s="420"/>
      <c r="S897" s="4"/>
      <c r="X897" s="4"/>
      <c r="AA897" s="4"/>
      <c r="AG897" s="4"/>
    </row>
    <row r="898" spans="1:38" ht="21.75" thickBot="1" x14ac:dyDescent="0.4">
      <c r="B898" s="37"/>
      <c r="C898" s="37"/>
      <c r="D898" s="37"/>
      <c r="E898" s="37"/>
      <c r="F898" s="38"/>
      <c r="G898" s="37"/>
      <c r="H898" s="38"/>
      <c r="I898" s="39"/>
      <c r="J898" s="38"/>
      <c r="K898" s="39"/>
      <c r="L898" s="38"/>
    </row>
    <row r="899" spans="1:38" ht="27" customHeight="1" thickBot="1" x14ac:dyDescent="0.3">
      <c r="A899" s="732" t="s">
        <v>330</v>
      </c>
      <c r="B899" s="733"/>
      <c r="C899" s="733"/>
      <c r="D899" s="733"/>
      <c r="E899" s="733"/>
      <c r="F899" s="733"/>
      <c r="G899" s="733"/>
      <c r="H899" s="733"/>
      <c r="I899" s="733"/>
      <c r="J899" s="733"/>
      <c r="K899" s="734"/>
      <c r="L899" s="733"/>
      <c r="M899" s="733"/>
      <c r="N899" s="733"/>
      <c r="O899" s="733"/>
      <c r="P899" s="733"/>
      <c r="Q899" s="733"/>
      <c r="R899" s="733"/>
      <c r="S899" s="733"/>
      <c r="T899" s="733"/>
      <c r="U899" s="733"/>
      <c r="V899" s="733"/>
      <c r="W899" s="733"/>
      <c r="X899" s="733"/>
      <c r="Y899" s="733"/>
      <c r="Z899" s="733"/>
      <c r="AA899" s="733"/>
      <c r="AB899" s="733"/>
      <c r="AC899" s="733"/>
      <c r="AD899" s="733"/>
      <c r="AE899" s="733"/>
      <c r="AF899" s="733"/>
      <c r="AG899" s="733"/>
      <c r="AH899" s="733"/>
      <c r="AI899" s="733"/>
      <c r="AJ899" s="733"/>
      <c r="AK899" s="733"/>
      <c r="AL899" s="40"/>
    </row>
    <row r="900" spans="1:38" ht="33.75" customHeight="1" x14ac:dyDescent="0.25">
      <c r="A900" s="735" t="s">
        <v>8</v>
      </c>
      <c r="B900" s="736"/>
      <c r="C900" s="706" t="s">
        <v>197</v>
      </c>
      <c r="D900" s="707"/>
      <c r="E900" s="710" t="s">
        <v>198</v>
      </c>
      <c r="F900" s="711"/>
      <c r="G900" s="711"/>
      <c r="H900" s="711"/>
      <c r="I900" s="711"/>
      <c r="J900" s="711"/>
      <c r="K900" s="712"/>
      <c r="L900" s="711"/>
      <c r="M900" s="711"/>
      <c r="N900" s="743"/>
      <c r="O900" s="613" t="s">
        <v>199</v>
      </c>
      <c r="P900" s="614"/>
      <c r="Q900" s="614"/>
      <c r="R900" s="614"/>
      <c r="S900" s="614"/>
      <c r="T900" s="614"/>
      <c r="U900" s="614"/>
      <c r="V900" s="614"/>
      <c r="W900" s="614"/>
      <c r="X900" s="614"/>
      <c r="Y900" s="614"/>
      <c r="Z900" s="614"/>
      <c r="AA900" s="614"/>
      <c r="AB900" s="614"/>
      <c r="AC900" s="614"/>
      <c r="AD900" s="614"/>
      <c r="AE900" s="614"/>
      <c r="AF900" s="614"/>
      <c r="AG900" s="614"/>
      <c r="AH900" s="614"/>
      <c r="AI900" s="614"/>
      <c r="AJ900" s="614"/>
      <c r="AK900" s="614"/>
      <c r="AL900" s="615"/>
    </row>
    <row r="901" spans="1:38" ht="51" customHeight="1" thickBot="1" x14ac:dyDescent="0.3">
      <c r="A901" s="737"/>
      <c r="B901" s="738"/>
      <c r="C901" s="741"/>
      <c r="D901" s="742"/>
      <c r="E901" s="744"/>
      <c r="F901" s="745"/>
      <c r="G901" s="745"/>
      <c r="H901" s="745"/>
      <c r="I901" s="745"/>
      <c r="J901" s="745"/>
      <c r="K901" s="746"/>
      <c r="L901" s="745"/>
      <c r="M901" s="745"/>
      <c r="N901" s="747"/>
      <c r="O901" s="616"/>
      <c r="P901" s="617"/>
      <c r="Q901" s="617"/>
      <c r="R901" s="617"/>
      <c r="S901" s="617"/>
      <c r="T901" s="617"/>
      <c r="U901" s="617"/>
      <c r="V901" s="617"/>
      <c r="W901" s="617"/>
      <c r="X901" s="617"/>
      <c r="Y901" s="617"/>
      <c r="Z901" s="617"/>
      <c r="AA901" s="617"/>
      <c r="AB901" s="617"/>
      <c r="AC901" s="617"/>
      <c r="AD901" s="617"/>
      <c r="AE901" s="617"/>
      <c r="AF901" s="617"/>
      <c r="AG901" s="617"/>
      <c r="AH901" s="617"/>
      <c r="AI901" s="617"/>
      <c r="AJ901" s="617"/>
      <c r="AK901" s="617"/>
      <c r="AL901" s="618"/>
    </row>
    <row r="902" spans="1:38" ht="75" customHeight="1" x14ac:dyDescent="0.25">
      <c r="A902" s="737"/>
      <c r="B902" s="738"/>
      <c r="C902" s="619" t="s">
        <v>200</v>
      </c>
      <c r="D902" s="621" t="s">
        <v>201</v>
      </c>
      <c r="E902" s="623" t="s">
        <v>0</v>
      </c>
      <c r="F902" s="624"/>
      <c r="G902" s="624"/>
      <c r="H902" s="625"/>
      <c r="I902" s="629" t="s">
        <v>1</v>
      </c>
      <c r="J902" s="630"/>
      <c r="K902" s="631"/>
      <c r="L902" s="632"/>
      <c r="M902" s="637" t="s">
        <v>2</v>
      </c>
      <c r="N902" s="638"/>
      <c r="O902" s="641" t="s">
        <v>202</v>
      </c>
      <c r="P902" s="642"/>
      <c r="Q902" s="642"/>
      <c r="R902" s="642"/>
      <c r="S902" s="645" t="s">
        <v>2</v>
      </c>
      <c r="T902" s="646"/>
      <c r="U902" s="649" t="s">
        <v>203</v>
      </c>
      <c r="V902" s="650"/>
      <c r="W902" s="650"/>
      <c r="X902" s="650"/>
      <c r="Y902" s="650"/>
      <c r="Z902" s="651"/>
      <c r="AA902" s="655" t="s">
        <v>2</v>
      </c>
      <c r="AB902" s="656"/>
      <c r="AC902" s="659" t="s">
        <v>5</v>
      </c>
      <c r="AD902" s="660"/>
      <c r="AE902" s="660"/>
      <c r="AF902" s="661"/>
      <c r="AG902" s="665" t="s">
        <v>2</v>
      </c>
      <c r="AH902" s="666"/>
      <c r="AI902" s="669" t="s">
        <v>204</v>
      </c>
      <c r="AJ902" s="670"/>
      <c r="AK902" s="670"/>
      <c r="AL902" s="671"/>
    </row>
    <row r="903" spans="1:38" ht="75" customHeight="1" thickBot="1" x14ac:dyDescent="0.3">
      <c r="A903" s="737"/>
      <c r="B903" s="738"/>
      <c r="C903" s="619"/>
      <c r="D903" s="621"/>
      <c r="E903" s="626"/>
      <c r="F903" s="627"/>
      <c r="G903" s="627"/>
      <c r="H903" s="628"/>
      <c r="I903" s="633"/>
      <c r="J903" s="634"/>
      <c r="K903" s="635"/>
      <c r="L903" s="636"/>
      <c r="M903" s="639"/>
      <c r="N903" s="640"/>
      <c r="O903" s="643"/>
      <c r="P903" s="644"/>
      <c r="Q903" s="644"/>
      <c r="R903" s="644"/>
      <c r="S903" s="647"/>
      <c r="T903" s="648"/>
      <c r="U903" s="652"/>
      <c r="V903" s="653"/>
      <c r="W903" s="653"/>
      <c r="X903" s="653"/>
      <c r="Y903" s="653"/>
      <c r="Z903" s="654"/>
      <c r="AA903" s="657"/>
      <c r="AB903" s="658"/>
      <c r="AC903" s="662"/>
      <c r="AD903" s="663"/>
      <c r="AE903" s="663"/>
      <c r="AF903" s="664"/>
      <c r="AG903" s="667"/>
      <c r="AH903" s="668"/>
      <c r="AI903" s="672"/>
      <c r="AJ903" s="673"/>
      <c r="AK903" s="673"/>
      <c r="AL903" s="674"/>
    </row>
    <row r="904" spans="1:38" ht="139.5" customHeight="1" thickBot="1" x14ac:dyDescent="0.3">
      <c r="A904" s="739"/>
      <c r="B904" s="740"/>
      <c r="C904" s="620"/>
      <c r="D904" s="622"/>
      <c r="E904" s="41" t="s">
        <v>15</v>
      </c>
      <c r="F904" s="42" t="s">
        <v>205</v>
      </c>
      <c r="G904" s="41" t="s">
        <v>206</v>
      </c>
      <c r="H904" s="42" t="s">
        <v>14</v>
      </c>
      <c r="I904" s="43" t="s">
        <v>15</v>
      </c>
      <c r="J904" s="44" t="s">
        <v>207</v>
      </c>
      <c r="K904" s="43" t="s">
        <v>17</v>
      </c>
      <c r="L904" s="44" t="s">
        <v>208</v>
      </c>
      <c r="M904" s="45" t="s">
        <v>19</v>
      </c>
      <c r="N904" s="46" t="s">
        <v>20</v>
      </c>
      <c r="O904" s="47" t="s">
        <v>209</v>
      </c>
      <c r="P904" s="48" t="s">
        <v>210</v>
      </c>
      <c r="Q904" s="47" t="s">
        <v>211</v>
      </c>
      <c r="R904" s="48" t="s">
        <v>212</v>
      </c>
      <c r="S904" s="49" t="s">
        <v>213</v>
      </c>
      <c r="T904" s="50" t="s">
        <v>214</v>
      </c>
      <c r="U904" s="51" t="s">
        <v>209</v>
      </c>
      <c r="V904" s="52" t="s">
        <v>215</v>
      </c>
      <c r="W904" s="53" t="s">
        <v>216</v>
      </c>
      <c r="X904" s="54" t="s">
        <v>211</v>
      </c>
      <c r="Y904" s="52" t="s">
        <v>217</v>
      </c>
      <c r="Z904" s="53" t="s">
        <v>218</v>
      </c>
      <c r="AA904" s="55" t="s">
        <v>219</v>
      </c>
      <c r="AB904" s="56" t="s">
        <v>220</v>
      </c>
      <c r="AC904" s="57" t="s">
        <v>209</v>
      </c>
      <c r="AD904" s="58" t="s">
        <v>210</v>
      </c>
      <c r="AE904" s="57" t="s">
        <v>211</v>
      </c>
      <c r="AF904" s="58" t="s">
        <v>212</v>
      </c>
      <c r="AG904" s="59" t="s">
        <v>221</v>
      </c>
      <c r="AH904" s="60" t="s">
        <v>222</v>
      </c>
      <c r="AI904" s="61" t="s">
        <v>223</v>
      </c>
      <c r="AJ904" s="62" t="s">
        <v>224</v>
      </c>
      <c r="AK904" s="63" t="s">
        <v>225</v>
      </c>
      <c r="AL904" s="64" t="s">
        <v>226</v>
      </c>
    </row>
    <row r="905" spans="1:38" ht="38.25" customHeight="1" thickBot="1" x14ac:dyDescent="0.3">
      <c r="A905" s="598" t="s">
        <v>227</v>
      </c>
      <c r="B905" s="675"/>
      <c r="C905" s="65" t="s">
        <v>228</v>
      </c>
      <c r="D905" s="575" t="s">
        <v>229</v>
      </c>
      <c r="E905" s="65" t="s">
        <v>230</v>
      </c>
      <c r="F905" s="66" t="s">
        <v>231</v>
      </c>
      <c r="G905" s="65" t="s">
        <v>232</v>
      </c>
      <c r="H905" s="66" t="s">
        <v>233</v>
      </c>
      <c r="I905" s="67" t="s">
        <v>234</v>
      </c>
      <c r="J905" s="66" t="s">
        <v>235</v>
      </c>
      <c r="K905" s="67" t="s">
        <v>236</v>
      </c>
      <c r="L905" s="66" t="s">
        <v>237</v>
      </c>
      <c r="M905" s="65" t="s">
        <v>238</v>
      </c>
      <c r="N905" s="66" t="s">
        <v>239</v>
      </c>
      <c r="O905" s="65" t="s">
        <v>240</v>
      </c>
      <c r="P905" s="66" t="s">
        <v>241</v>
      </c>
      <c r="Q905" s="65" t="s">
        <v>242</v>
      </c>
      <c r="R905" s="66" t="s">
        <v>243</v>
      </c>
      <c r="S905" s="65" t="s">
        <v>244</v>
      </c>
      <c r="T905" s="66" t="s">
        <v>245</v>
      </c>
      <c r="U905" s="65" t="s">
        <v>246</v>
      </c>
      <c r="V905" s="68" t="s">
        <v>247</v>
      </c>
      <c r="W905" s="66" t="s">
        <v>248</v>
      </c>
      <c r="X905" s="575" t="s">
        <v>249</v>
      </c>
      <c r="Y905" s="66" t="s">
        <v>250</v>
      </c>
      <c r="Z905" s="66" t="s">
        <v>251</v>
      </c>
      <c r="AA905" s="65" t="s">
        <v>252</v>
      </c>
      <c r="AB905" s="65" t="s">
        <v>253</v>
      </c>
      <c r="AC905" s="65" t="s">
        <v>254</v>
      </c>
      <c r="AD905" s="65" t="s">
        <v>255</v>
      </c>
      <c r="AE905" s="65" t="s">
        <v>256</v>
      </c>
      <c r="AF905" s="65" t="s">
        <v>257</v>
      </c>
      <c r="AG905" s="65" t="s">
        <v>258</v>
      </c>
      <c r="AH905" s="65" t="s">
        <v>259</v>
      </c>
      <c r="AI905" s="65" t="s">
        <v>260</v>
      </c>
      <c r="AJ905" s="575" t="s">
        <v>261</v>
      </c>
      <c r="AK905" s="65" t="s">
        <v>262</v>
      </c>
      <c r="AL905" s="576" t="s">
        <v>263</v>
      </c>
    </row>
    <row r="906" spans="1:38" ht="99" customHeight="1" x14ac:dyDescent="0.25">
      <c r="A906" s="69">
        <v>1</v>
      </c>
      <c r="B906" s="70" t="s">
        <v>264</v>
      </c>
      <c r="C906" s="676">
        <f>N919</f>
        <v>2022086.77</v>
      </c>
      <c r="D906" s="679">
        <f>C906-AH919</f>
        <v>420202.99</v>
      </c>
      <c r="E906" s="71"/>
      <c r="F906" s="72"/>
      <c r="G906" s="71"/>
      <c r="H906" s="72"/>
      <c r="I906" s="73"/>
      <c r="J906" s="72"/>
      <c r="K906" s="73"/>
      <c r="L906" s="72"/>
      <c r="M906" s="71"/>
      <c r="N906" s="72"/>
      <c r="O906" s="71"/>
      <c r="P906" s="72"/>
      <c r="Q906" s="71"/>
      <c r="R906" s="72"/>
      <c r="S906" s="71"/>
      <c r="T906" s="72"/>
      <c r="U906" s="71"/>
      <c r="V906" s="74"/>
      <c r="W906" s="72"/>
      <c r="X906" s="71"/>
      <c r="Y906" s="74"/>
      <c r="Z906" s="72"/>
      <c r="AA906" s="71"/>
      <c r="AB906" s="72"/>
      <c r="AC906" s="71"/>
      <c r="AD906" s="72"/>
      <c r="AE906" s="71"/>
      <c r="AF906" s="72"/>
      <c r="AG906" s="71"/>
      <c r="AH906" s="72"/>
      <c r="AI906" s="75"/>
      <c r="AJ906" s="76"/>
      <c r="AK906" s="77"/>
      <c r="AL906" s="78"/>
    </row>
    <row r="907" spans="1:38" ht="87" customHeight="1" x14ac:dyDescent="0.25">
      <c r="A907" s="79">
        <v>2</v>
      </c>
      <c r="B907" s="80" t="s">
        <v>40</v>
      </c>
      <c r="C907" s="677"/>
      <c r="D907" s="680"/>
      <c r="E907" s="71"/>
      <c r="F907" s="72"/>
      <c r="G907" s="71"/>
      <c r="H907" s="72"/>
      <c r="I907" s="73"/>
      <c r="J907" s="72"/>
      <c r="K907" s="73"/>
      <c r="L907" s="72"/>
      <c r="M907" s="71"/>
      <c r="N907" s="72"/>
      <c r="O907" s="71"/>
      <c r="P907" s="72"/>
      <c r="Q907" s="71"/>
      <c r="R907" s="72"/>
      <c r="S907" s="71"/>
      <c r="T907" s="72"/>
      <c r="U907" s="71"/>
      <c r="V907" s="74"/>
      <c r="W907" s="72"/>
      <c r="X907" s="71"/>
      <c r="Y907" s="74"/>
      <c r="Z907" s="72"/>
      <c r="AA907" s="71"/>
      <c r="AB907" s="72"/>
      <c r="AC907" s="71"/>
      <c r="AD907" s="72"/>
      <c r="AE907" s="71"/>
      <c r="AF907" s="72"/>
      <c r="AG907" s="71"/>
      <c r="AH907" s="72"/>
      <c r="AI907" s="75"/>
      <c r="AJ907" s="76"/>
      <c r="AK907" s="77"/>
      <c r="AL907" s="78"/>
    </row>
    <row r="908" spans="1:38" ht="85.5" customHeight="1" x14ac:dyDescent="0.25">
      <c r="A908" s="79">
        <v>3</v>
      </c>
      <c r="B908" s="80" t="s">
        <v>135</v>
      </c>
      <c r="C908" s="677"/>
      <c r="D908" s="680"/>
      <c r="E908" s="81"/>
      <c r="F908" s="82"/>
      <c r="G908" s="83"/>
      <c r="H908" s="84"/>
      <c r="I908" s="246"/>
      <c r="J908" s="86"/>
      <c r="K908" s="85"/>
      <c r="L908" s="86"/>
      <c r="M908" s="87"/>
      <c r="N908" s="88"/>
      <c r="O908" s="89"/>
      <c r="P908" s="90"/>
      <c r="Q908" s="89"/>
      <c r="R908" s="90"/>
      <c r="S908" s="91"/>
      <c r="T908" s="92"/>
      <c r="U908" s="93"/>
      <c r="V908" s="94"/>
      <c r="W908" s="95"/>
      <c r="X908" s="96"/>
      <c r="Y908" s="94"/>
      <c r="Z908" s="95"/>
      <c r="AA908" s="97"/>
      <c r="AB908" s="98"/>
      <c r="AC908" s="99"/>
      <c r="AD908" s="100"/>
      <c r="AE908" s="99"/>
      <c r="AF908" s="100"/>
      <c r="AG908" s="101"/>
      <c r="AH908" s="102"/>
      <c r="AI908" s="103"/>
      <c r="AJ908" s="104"/>
      <c r="AK908" s="77"/>
      <c r="AL908" s="105"/>
    </row>
    <row r="909" spans="1:38" ht="101.25" customHeight="1" x14ac:dyDescent="0.25">
      <c r="A909" s="79">
        <v>4</v>
      </c>
      <c r="B909" s="80" t="s">
        <v>117</v>
      </c>
      <c r="C909" s="677"/>
      <c r="D909" s="680"/>
      <c r="E909" s="81">
        <v>5</v>
      </c>
      <c r="F909" s="82">
        <v>367469.46</v>
      </c>
      <c r="G909" s="83">
        <v>0</v>
      </c>
      <c r="H909" s="84">
        <v>0</v>
      </c>
      <c r="I909" s="246">
        <v>2</v>
      </c>
      <c r="J909" s="86">
        <v>58246.5</v>
      </c>
      <c r="K909" s="85">
        <v>0</v>
      </c>
      <c r="L909" s="86">
        <v>0</v>
      </c>
      <c r="M909" s="87">
        <f>SUM(I909,K909)</f>
        <v>2</v>
      </c>
      <c r="N909" s="88">
        <f>SUM(J909,L909)</f>
        <v>58246.5</v>
      </c>
      <c r="O909" s="89">
        <v>0</v>
      </c>
      <c r="P909" s="90">
        <v>0</v>
      </c>
      <c r="Q909" s="89">
        <v>0</v>
      </c>
      <c r="R909" s="90">
        <v>0</v>
      </c>
      <c r="S909" s="91">
        <f>SUM(O909,Q909)</f>
        <v>0</v>
      </c>
      <c r="T909" s="92">
        <f>SUM(P909,R909)</f>
        <v>0</v>
      </c>
      <c r="U909" s="93">
        <v>0</v>
      </c>
      <c r="V909" s="94">
        <v>0</v>
      </c>
      <c r="W909" s="95">
        <v>0</v>
      </c>
      <c r="X909" s="96">
        <v>0</v>
      </c>
      <c r="Y909" s="94">
        <v>0</v>
      </c>
      <c r="Z909" s="95">
        <v>0</v>
      </c>
      <c r="AA909" s="97">
        <f>SUM(U909,X909)</f>
        <v>0</v>
      </c>
      <c r="AB909" s="98">
        <f>SUM(W909,Z909)</f>
        <v>0</v>
      </c>
      <c r="AC909" s="99">
        <v>2</v>
      </c>
      <c r="AD909" s="100">
        <v>35261.58</v>
      </c>
      <c r="AE909" s="99">
        <v>0</v>
      </c>
      <c r="AF909" s="100">
        <v>0</v>
      </c>
      <c r="AG909" s="101">
        <f>SUM(AC909,AE909)</f>
        <v>2</v>
      </c>
      <c r="AH909" s="102">
        <f>SUM(AD909,AF909,AB909)</f>
        <v>35261.58</v>
      </c>
      <c r="AI909" s="103">
        <f>IFERROR(AD909/(C906-AH913),0)</f>
        <v>1.9447979551084522E-2</v>
      </c>
      <c r="AJ909" s="104">
        <f>IFERROR(AF909/(C906-AH913),0)</f>
        <v>0</v>
      </c>
      <c r="AK909" s="77"/>
      <c r="AL909" s="105">
        <f>IFERROR(AH909/C906,0)</f>
        <v>1.7438213099035312E-2</v>
      </c>
    </row>
    <row r="910" spans="1:38" ht="138" customHeight="1" x14ac:dyDescent="0.25">
      <c r="A910" s="79">
        <v>5</v>
      </c>
      <c r="B910" s="80" t="s">
        <v>42</v>
      </c>
      <c r="C910" s="677"/>
      <c r="D910" s="680"/>
      <c r="E910" s="71"/>
      <c r="F910" s="72"/>
      <c r="G910" s="71"/>
      <c r="H910" s="72"/>
      <c r="I910" s="71"/>
      <c r="J910" s="72"/>
      <c r="K910" s="71"/>
      <c r="L910" s="72"/>
      <c r="M910" s="71"/>
      <c r="N910" s="72"/>
      <c r="O910" s="71"/>
      <c r="P910" s="72"/>
      <c r="Q910" s="71"/>
      <c r="R910" s="72"/>
      <c r="S910" s="71"/>
      <c r="T910" s="72"/>
      <c r="U910" s="71"/>
      <c r="V910" s="74"/>
      <c r="W910" s="72"/>
      <c r="X910" s="71"/>
      <c r="Y910" s="74"/>
      <c r="Z910" s="72"/>
      <c r="AA910" s="71"/>
      <c r="AB910" s="72"/>
      <c r="AC910" s="71"/>
      <c r="AD910" s="72"/>
      <c r="AE910" s="71"/>
      <c r="AF910" s="72"/>
      <c r="AG910" s="71"/>
      <c r="AH910" s="72"/>
      <c r="AI910" s="75"/>
      <c r="AJ910" s="76"/>
      <c r="AK910" s="77"/>
      <c r="AL910" s="78"/>
    </row>
    <row r="911" spans="1:38" ht="116.25" customHeight="1" x14ac:dyDescent="0.25">
      <c r="A911" s="79">
        <v>6</v>
      </c>
      <c r="B911" s="80" t="s">
        <v>119</v>
      </c>
      <c r="C911" s="677"/>
      <c r="D911" s="680"/>
      <c r="E911" s="81">
        <v>7</v>
      </c>
      <c r="F911" s="82">
        <v>316107.53000000003</v>
      </c>
      <c r="G911" s="83">
        <v>1</v>
      </c>
      <c r="H911" s="84">
        <v>14975.25</v>
      </c>
      <c r="I911" s="85">
        <v>3</v>
      </c>
      <c r="J911" s="86">
        <v>88407.15</v>
      </c>
      <c r="K911" s="246">
        <v>1</v>
      </c>
      <c r="L911" s="86">
        <v>14975.25</v>
      </c>
      <c r="M911" s="87">
        <f>SUM(I911,K911)</f>
        <v>4</v>
      </c>
      <c r="N911" s="88">
        <f>SUM(J911,L911)</f>
        <v>103382.39999999999</v>
      </c>
      <c r="O911" s="89">
        <v>0</v>
      </c>
      <c r="P911" s="90">
        <v>0</v>
      </c>
      <c r="Q911" s="89">
        <v>0</v>
      </c>
      <c r="R911" s="90">
        <v>0</v>
      </c>
      <c r="S911" s="91">
        <f>SUM(O911,Q911)</f>
        <v>0</v>
      </c>
      <c r="T911" s="92">
        <f>SUM(P911,R911)</f>
        <v>0</v>
      </c>
      <c r="U911" s="93">
        <v>0</v>
      </c>
      <c r="V911" s="94">
        <v>0</v>
      </c>
      <c r="W911" s="95">
        <v>0</v>
      </c>
      <c r="X911" s="96">
        <v>0</v>
      </c>
      <c r="Y911" s="94">
        <v>0</v>
      </c>
      <c r="Z911" s="95">
        <v>0</v>
      </c>
      <c r="AA911" s="97">
        <f>SUM(U911,X911)</f>
        <v>0</v>
      </c>
      <c r="AB911" s="98">
        <f>SUM(W911,Z911)</f>
        <v>0</v>
      </c>
      <c r="AC911" s="99">
        <v>3</v>
      </c>
      <c r="AD911" s="100">
        <v>78066.820000000007</v>
      </c>
      <c r="AE911" s="99">
        <v>1</v>
      </c>
      <c r="AF911" s="100">
        <v>7539</v>
      </c>
      <c r="AG911" s="101">
        <f>SUM(AC911,AE911)</f>
        <v>4</v>
      </c>
      <c r="AH911" s="102">
        <f>SUM(AD911,AF911,AB911)</f>
        <v>85605.82</v>
      </c>
      <c r="AI911" s="103">
        <f>IFERROR(AD911/(C906-AH913),0)</f>
        <v>4.3056548202837094E-2</v>
      </c>
      <c r="AJ911" s="104">
        <f>IFERROR(AF911/(C906-AH913),0)</f>
        <v>4.1580189496791186E-3</v>
      </c>
      <c r="AK911" s="77"/>
      <c r="AL911" s="105">
        <f>IFERROR(AH911/C906,0)</f>
        <v>4.2335384054760422E-2</v>
      </c>
    </row>
    <row r="912" spans="1:38" ht="65.25" customHeight="1" x14ac:dyDescent="0.25">
      <c r="A912" s="79">
        <v>7</v>
      </c>
      <c r="B912" s="80" t="s">
        <v>193</v>
      </c>
      <c r="C912" s="677"/>
      <c r="D912" s="680"/>
      <c r="E912" s="112"/>
      <c r="F912" s="113"/>
      <c r="G912" s="114"/>
      <c r="H912" s="72"/>
      <c r="I912" s="114"/>
      <c r="J912" s="72"/>
      <c r="K912" s="114"/>
      <c r="L912" s="72"/>
      <c r="M912" s="73"/>
      <c r="N912" s="72"/>
      <c r="O912" s="114"/>
      <c r="P912" s="72"/>
      <c r="Q912" s="114"/>
      <c r="R912" s="72"/>
      <c r="S912" s="73"/>
      <c r="T912" s="115"/>
      <c r="U912" s="114"/>
      <c r="V912" s="74"/>
      <c r="W912" s="72"/>
      <c r="X912" s="73"/>
      <c r="Y912" s="74"/>
      <c r="Z912" s="72"/>
      <c r="AA912" s="73"/>
      <c r="AB912" s="115"/>
      <c r="AC912" s="114"/>
      <c r="AD912" s="72"/>
      <c r="AE912" s="114"/>
      <c r="AF912" s="72"/>
      <c r="AG912" s="71"/>
      <c r="AH912" s="72"/>
      <c r="AI912" s="75"/>
      <c r="AJ912" s="76"/>
      <c r="AK912" s="77"/>
      <c r="AL912" s="78"/>
    </row>
    <row r="913" spans="1:38" ht="59.25" customHeight="1" x14ac:dyDescent="0.25">
      <c r="A913" s="79">
        <v>8</v>
      </c>
      <c r="B913" s="80" t="s">
        <v>265</v>
      </c>
      <c r="C913" s="677"/>
      <c r="D913" s="680"/>
      <c r="E913" s="118"/>
      <c r="F913" s="119"/>
      <c r="G913" s="120">
        <v>23</v>
      </c>
      <c r="H913" s="121">
        <v>355674.46</v>
      </c>
      <c r="I913" s="114"/>
      <c r="J913" s="72"/>
      <c r="K913" s="246">
        <v>23</v>
      </c>
      <c r="L913" s="86">
        <v>355674.46</v>
      </c>
      <c r="M913" s="122">
        <f>SUM(I913,K913)</f>
        <v>23</v>
      </c>
      <c r="N913" s="123">
        <f>SUM(J913,L913)</f>
        <v>355674.46</v>
      </c>
      <c r="O913" s="124"/>
      <c r="P913" s="125"/>
      <c r="Q913" s="336">
        <v>0</v>
      </c>
      <c r="R913" s="259">
        <v>0</v>
      </c>
      <c r="S913" s="128">
        <f>SUM(O913,Q913)</f>
        <v>0</v>
      </c>
      <c r="T913" s="129">
        <f>SUM(P913,R913)</f>
        <v>0</v>
      </c>
      <c r="U913" s="114"/>
      <c r="V913" s="74"/>
      <c r="W913" s="72"/>
      <c r="X913" s="96">
        <v>0</v>
      </c>
      <c r="Y913" s="94">
        <v>0</v>
      </c>
      <c r="Z913" s="95">
        <v>0</v>
      </c>
      <c r="AA913" s="130">
        <f>SUM(U913,X913)</f>
        <v>0</v>
      </c>
      <c r="AB913" s="131">
        <f>SUM(W913,Z913)</f>
        <v>0</v>
      </c>
      <c r="AC913" s="114"/>
      <c r="AD913" s="72"/>
      <c r="AE913" s="99">
        <v>19</v>
      </c>
      <c r="AF913" s="100">
        <v>208963.72</v>
      </c>
      <c r="AG913" s="101">
        <f>SUM(AC913,AE913)</f>
        <v>19</v>
      </c>
      <c r="AH913" s="102">
        <f>SUM(AD913,AF913,AB913)</f>
        <v>208963.72</v>
      </c>
      <c r="AI913" s="132"/>
      <c r="AJ913" s="133"/>
      <c r="AK913" s="134">
        <f>IFERROR(AH913/C906,0)</f>
        <v>0.10334062964073495</v>
      </c>
      <c r="AL913" s="105">
        <f>IFERROR(AH913/C906,0)</f>
        <v>0.10334062964073495</v>
      </c>
    </row>
    <row r="914" spans="1:38" ht="60" customHeight="1" x14ac:dyDescent="0.25">
      <c r="A914" s="79">
        <v>9</v>
      </c>
      <c r="B914" s="80" t="s">
        <v>120</v>
      </c>
      <c r="C914" s="677"/>
      <c r="D914" s="680"/>
      <c r="E914" s="81"/>
      <c r="F914" s="82"/>
      <c r="G914" s="83"/>
      <c r="H914" s="84"/>
      <c r="I914" s="85"/>
      <c r="J914" s="86"/>
      <c r="K914" s="85"/>
      <c r="L914" s="86"/>
      <c r="M914" s="87"/>
      <c r="N914" s="88"/>
      <c r="O914" s="89"/>
      <c r="P914" s="90"/>
      <c r="Q914" s="89"/>
      <c r="R914" s="90"/>
      <c r="S914" s="91"/>
      <c r="T914" s="92"/>
      <c r="U914" s="93"/>
      <c r="V914" s="94"/>
      <c r="W914" s="95"/>
      <c r="X914" s="96"/>
      <c r="Y914" s="94"/>
      <c r="Z914" s="95"/>
      <c r="AA914" s="97"/>
      <c r="AB914" s="98"/>
      <c r="AC914" s="99"/>
      <c r="AD914" s="100"/>
      <c r="AE914" s="99"/>
      <c r="AF914" s="100"/>
      <c r="AG914" s="101"/>
      <c r="AH914" s="102"/>
      <c r="AI914" s="103"/>
      <c r="AJ914" s="104"/>
      <c r="AK914" s="77"/>
      <c r="AL914" s="105"/>
    </row>
    <row r="915" spans="1:38" ht="73.5" customHeight="1" x14ac:dyDescent="0.25">
      <c r="A915" s="79">
        <v>10</v>
      </c>
      <c r="B915" s="80" t="s">
        <v>121</v>
      </c>
      <c r="C915" s="677"/>
      <c r="D915" s="680"/>
      <c r="E915" s="81">
        <v>5</v>
      </c>
      <c r="F915" s="82">
        <v>486876.41</v>
      </c>
      <c r="G915" s="83">
        <v>2</v>
      </c>
      <c r="H915" s="84">
        <v>84077</v>
      </c>
      <c r="I915" s="246">
        <v>4</v>
      </c>
      <c r="J915" s="86">
        <v>206057.47</v>
      </c>
      <c r="K915" s="246">
        <v>2</v>
      </c>
      <c r="L915" s="86">
        <v>84077</v>
      </c>
      <c r="M915" s="87">
        <f t="shared" ref="M915:N918" si="192">SUM(I915,K915)</f>
        <v>6</v>
      </c>
      <c r="N915" s="88">
        <f t="shared" si="192"/>
        <v>290134.46999999997</v>
      </c>
      <c r="O915" s="89">
        <v>0</v>
      </c>
      <c r="P915" s="90">
        <v>0</v>
      </c>
      <c r="Q915" s="89">
        <v>0</v>
      </c>
      <c r="R915" s="90">
        <v>0</v>
      </c>
      <c r="S915" s="91">
        <f t="shared" ref="S915:T918" si="193">SUM(O915,Q915)</f>
        <v>0</v>
      </c>
      <c r="T915" s="92">
        <f t="shared" si="193"/>
        <v>0</v>
      </c>
      <c r="U915" s="93">
        <v>0</v>
      </c>
      <c r="V915" s="94">
        <v>0</v>
      </c>
      <c r="W915" s="95">
        <v>0</v>
      </c>
      <c r="X915" s="96">
        <v>0</v>
      </c>
      <c r="Y915" s="94">
        <v>0</v>
      </c>
      <c r="Z915" s="95">
        <v>0</v>
      </c>
      <c r="AA915" s="97">
        <f>SUM(U915,X915)</f>
        <v>0</v>
      </c>
      <c r="AB915" s="98">
        <f>SUM(W915,Z915)</f>
        <v>0</v>
      </c>
      <c r="AC915" s="337">
        <v>4</v>
      </c>
      <c r="AD915" s="338">
        <v>200159.39</v>
      </c>
      <c r="AE915" s="337">
        <v>2</v>
      </c>
      <c r="AF915" s="338">
        <v>75808.06</v>
      </c>
      <c r="AG915" s="101">
        <f>SUM(AC915,AE915)</f>
        <v>6</v>
      </c>
      <c r="AH915" s="102">
        <f>SUM(AD915,AF915,AB915)</f>
        <v>275967.45</v>
      </c>
      <c r="AI915" s="103">
        <f>IFERROR(AD915/(C906-AH913),0)</f>
        <v>0.11039481848736081</v>
      </c>
      <c r="AJ915" s="104">
        <f>IFERROR(AF915/(C906-AH913),0)</f>
        <v>4.1810764029501471E-2</v>
      </c>
      <c r="AK915" s="77"/>
      <c r="AL915" s="105">
        <f>IFERROR(AH915/C906,0)</f>
        <v>0.13647656178473488</v>
      </c>
    </row>
    <row r="916" spans="1:38" ht="120" customHeight="1" x14ac:dyDescent="0.25">
      <c r="A916" s="79">
        <v>11</v>
      </c>
      <c r="B916" s="80" t="s">
        <v>122</v>
      </c>
      <c r="C916" s="677"/>
      <c r="D916" s="680"/>
      <c r="E916" s="81">
        <v>11</v>
      </c>
      <c r="F916" s="82">
        <v>471216.28</v>
      </c>
      <c r="G916" s="83">
        <v>0</v>
      </c>
      <c r="H916" s="84">
        <v>0</v>
      </c>
      <c r="I916" s="246">
        <v>4</v>
      </c>
      <c r="J916" s="86">
        <v>221062.2</v>
      </c>
      <c r="K916" s="85">
        <v>0</v>
      </c>
      <c r="L916" s="86">
        <v>0</v>
      </c>
      <c r="M916" s="87">
        <f t="shared" si="192"/>
        <v>4</v>
      </c>
      <c r="N916" s="88">
        <f t="shared" si="192"/>
        <v>221062.2</v>
      </c>
      <c r="O916" s="89">
        <v>0</v>
      </c>
      <c r="P916" s="90">
        <v>0</v>
      </c>
      <c r="Q916" s="89">
        <v>0</v>
      </c>
      <c r="R916" s="90">
        <v>0</v>
      </c>
      <c r="S916" s="91">
        <f t="shared" si="193"/>
        <v>0</v>
      </c>
      <c r="T916" s="92">
        <f t="shared" si="193"/>
        <v>0</v>
      </c>
      <c r="U916" s="93">
        <v>0</v>
      </c>
      <c r="V916" s="94">
        <v>0</v>
      </c>
      <c r="W916" s="95">
        <v>0</v>
      </c>
      <c r="X916" s="96">
        <v>0</v>
      </c>
      <c r="Y916" s="94">
        <v>0</v>
      </c>
      <c r="Z916" s="95">
        <v>0</v>
      </c>
      <c r="AA916" s="97">
        <f>SUM(U916,X916)</f>
        <v>0</v>
      </c>
      <c r="AB916" s="98">
        <f>SUM(W916,Z916)</f>
        <v>0</v>
      </c>
      <c r="AC916" s="99">
        <v>4</v>
      </c>
      <c r="AD916" s="100">
        <v>182743.7</v>
      </c>
      <c r="AE916" s="99">
        <v>0</v>
      </c>
      <c r="AF916" s="100">
        <v>0</v>
      </c>
      <c r="AG916" s="101">
        <f>SUM(AC916,AE916)</f>
        <v>4</v>
      </c>
      <c r="AH916" s="102">
        <f>SUM(AD916,AF916,AB916)</f>
        <v>182743.7</v>
      </c>
      <c r="AI916" s="103">
        <f>IFERROR(AD916/(C906-AH913),0)</f>
        <v>0.10078946379287385</v>
      </c>
      <c r="AJ916" s="104">
        <f>IFERROR(AF916/(C906-AH913),0)</f>
        <v>0</v>
      </c>
      <c r="AK916" s="77"/>
      <c r="AL916" s="105">
        <f>IFERROR(AH916/C906,0)</f>
        <v>9.0373817143366217E-2</v>
      </c>
    </row>
    <row r="917" spans="1:38" ht="63.75" customHeight="1" x14ac:dyDescent="0.25">
      <c r="A917" s="79">
        <v>12</v>
      </c>
      <c r="B917" s="80" t="s">
        <v>123</v>
      </c>
      <c r="C917" s="677"/>
      <c r="D917" s="680"/>
      <c r="E917" s="81">
        <v>2</v>
      </c>
      <c r="F917" s="82">
        <v>135000</v>
      </c>
      <c r="G917" s="83">
        <v>0</v>
      </c>
      <c r="H917" s="84">
        <v>0</v>
      </c>
      <c r="I917" s="85">
        <v>0</v>
      </c>
      <c r="J917" s="86">
        <v>0</v>
      </c>
      <c r="K917" s="85">
        <v>0</v>
      </c>
      <c r="L917" s="86">
        <v>0</v>
      </c>
      <c r="M917" s="87">
        <f t="shared" si="192"/>
        <v>0</v>
      </c>
      <c r="N917" s="88">
        <f t="shared" si="192"/>
        <v>0</v>
      </c>
      <c r="O917" s="89">
        <v>0</v>
      </c>
      <c r="P917" s="90">
        <v>0</v>
      </c>
      <c r="Q917" s="89">
        <v>0</v>
      </c>
      <c r="R917" s="90">
        <v>0</v>
      </c>
      <c r="S917" s="91">
        <f t="shared" si="193"/>
        <v>0</v>
      </c>
      <c r="T917" s="92">
        <f t="shared" si="193"/>
        <v>0</v>
      </c>
      <c r="U917" s="93">
        <v>0</v>
      </c>
      <c r="V917" s="94">
        <v>0</v>
      </c>
      <c r="W917" s="95">
        <v>0</v>
      </c>
      <c r="X917" s="96">
        <v>0</v>
      </c>
      <c r="Y917" s="94">
        <v>0</v>
      </c>
      <c r="Z917" s="95">
        <v>0</v>
      </c>
      <c r="AA917" s="97">
        <f>SUM(U917,X917)</f>
        <v>0</v>
      </c>
      <c r="AB917" s="98">
        <f>SUM(W917,Z917)</f>
        <v>0</v>
      </c>
      <c r="AC917" s="99">
        <v>0</v>
      </c>
      <c r="AD917" s="100">
        <v>0</v>
      </c>
      <c r="AE917" s="99">
        <v>0</v>
      </c>
      <c r="AF917" s="100">
        <v>0</v>
      </c>
      <c r="AG917" s="101">
        <f>SUM(AC917,AE917)</f>
        <v>0</v>
      </c>
      <c r="AH917" s="102">
        <f>SUM(AD917,AF917,AB917)</f>
        <v>0</v>
      </c>
      <c r="AI917" s="103">
        <f>IFERROR(AD917/(C906-AH913),0)</f>
        <v>0</v>
      </c>
      <c r="AJ917" s="104">
        <f>IFERROR(AF917/(C906-AH913),0)</f>
        <v>0</v>
      </c>
      <c r="AK917" s="77"/>
      <c r="AL917" s="105">
        <f>IFERROR(AH917/C906,0)</f>
        <v>0</v>
      </c>
    </row>
    <row r="918" spans="1:38" ht="62.25" customHeight="1" thickBot="1" x14ac:dyDescent="0.3">
      <c r="A918" s="138">
        <v>13</v>
      </c>
      <c r="B918" s="139" t="s">
        <v>124</v>
      </c>
      <c r="C918" s="678"/>
      <c r="D918" s="681"/>
      <c r="E918" s="140">
        <v>24</v>
      </c>
      <c r="F918" s="141">
        <v>874651.89</v>
      </c>
      <c r="G918" s="142">
        <v>13</v>
      </c>
      <c r="H918" s="143">
        <v>752070.23</v>
      </c>
      <c r="I918" s="353">
        <v>8</v>
      </c>
      <c r="J918" s="145">
        <v>241516.51</v>
      </c>
      <c r="K918" s="353">
        <v>13</v>
      </c>
      <c r="L918" s="145">
        <v>752070.23</v>
      </c>
      <c r="M918" s="146">
        <f t="shared" si="192"/>
        <v>21</v>
      </c>
      <c r="N918" s="147">
        <f t="shared" si="192"/>
        <v>993586.74</v>
      </c>
      <c r="O918" s="148">
        <v>0</v>
      </c>
      <c r="P918" s="149">
        <v>0</v>
      </c>
      <c r="Q918" s="148">
        <v>0</v>
      </c>
      <c r="R918" s="149">
        <v>0</v>
      </c>
      <c r="S918" s="150">
        <f t="shared" si="193"/>
        <v>0</v>
      </c>
      <c r="T918" s="151">
        <f t="shared" si="193"/>
        <v>0</v>
      </c>
      <c r="U918" s="152">
        <v>0</v>
      </c>
      <c r="V918" s="153">
        <v>0</v>
      </c>
      <c r="W918" s="154">
        <v>0</v>
      </c>
      <c r="X918" s="155">
        <v>0</v>
      </c>
      <c r="Y918" s="153">
        <v>0</v>
      </c>
      <c r="Z918" s="154">
        <v>0</v>
      </c>
      <c r="AA918" s="156">
        <f>SUM(U918,X918)</f>
        <v>0</v>
      </c>
      <c r="AB918" s="157">
        <f>SUM(W918,Z918)</f>
        <v>0</v>
      </c>
      <c r="AC918" s="158">
        <v>8</v>
      </c>
      <c r="AD918" s="159">
        <v>147300.91</v>
      </c>
      <c r="AE918" s="158">
        <v>13</v>
      </c>
      <c r="AF918" s="159">
        <v>666040.6</v>
      </c>
      <c r="AG918" s="160">
        <f>SUM(AC918,AE918)</f>
        <v>21</v>
      </c>
      <c r="AH918" s="161">
        <f>SUM(AD918,AF918,AB918)</f>
        <v>813341.51</v>
      </c>
      <c r="AI918" s="162">
        <f>IFERROR(AD918/(C906-AH913),0)</f>
        <v>8.1241540666531151E-2</v>
      </c>
      <c r="AJ918" s="163">
        <f>IFERROR(AF918/(C906-AH913),0)</f>
        <v>0.36734440059101336</v>
      </c>
      <c r="AK918" s="164"/>
      <c r="AL918" s="165">
        <f>IFERROR(AH918/C906,0)</f>
        <v>0.40222878764000813</v>
      </c>
    </row>
    <row r="919" spans="1:38" ht="29.25" customHeight="1" thickBot="1" x14ac:dyDescent="0.3">
      <c r="A919" s="682" t="s">
        <v>266</v>
      </c>
      <c r="B919" s="683"/>
      <c r="C919" s="166">
        <f>C906</f>
        <v>2022086.77</v>
      </c>
      <c r="D919" s="166">
        <f>D906</f>
        <v>420202.99</v>
      </c>
      <c r="E919" s="167">
        <f t="shared" ref="E919:L919" si="194">SUM(E906:E918)</f>
        <v>54</v>
      </c>
      <c r="F919" s="168">
        <f t="shared" si="194"/>
        <v>2651321.5699999998</v>
      </c>
      <c r="G919" s="167">
        <f t="shared" si="194"/>
        <v>39</v>
      </c>
      <c r="H919" s="168">
        <f t="shared" si="194"/>
        <v>1206796.94</v>
      </c>
      <c r="I919" s="169">
        <f t="shared" si="194"/>
        <v>21</v>
      </c>
      <c r="J919" s="170">
        <f t="shared" si="194"/>
        <v>815289.83000000007</v>
      </c>
      <c r="K919" s="169">
        <f t="shared" si="194"/>
        <v>39</v>
      </c>
      <c r="L919" s="170">
        <f t="shared" si="194"/>
        <v>1206796.94</v>
      </c>
      <c r="M919" s="169">
        <f>SUM(M906:M918)</f>
        <v>60</v>
      </c>
      <c r="N919" s="170">
        <f>SUM(N906:N918)</f>
        <v>2022086.77</v>
      </c>
      <c r="O919" s="171">
        <f>SUM(O906:O918)</f>
        <v>0</v>
      </c>
      <c r="P919" s="168">
        <f>SUM(P906:P918)</f>
        <v>0</v>
      </c>
      <c r="Q919" s="172">
        <f t="shared" ref="Q919:AJ919" si="195">SUM(Q906:Q918)</f>
        <v>0</v>
      </c>
      <c r="R919" s="168">
        <f t="shared" si="195"/>
        <v>0</v>
      </c>
      <c r="S919" s="173">
        <f t="shared" si="195"/>
        <v>0</v>
      </c>
      <c r="T919" s="168">
        <f t="shared" si="195"/>
        <v>0</v>
      </c>
      <c r="U919" s="172">
        <f t="shared" si="195"/>
        <v>0</v>
      </c>
      <c r="V919" s="168">
        <f t="shared" si="195"/>
        <v>0</v>
      </c>
      <c r="W919" s="168">
        <f t="shared" si="195"/>
        <v>0</v>
      </c>
      <c r="X919" s="173">
        <f t="shared" si="195"/>
        <v>0</v>
      </c>
      <c r="Y919" s="168">
        <f t="shared" si="195"/>
        <v>0</v>
      </c>
      <c r="Z919" s="168">
        <f t="shared" si="195"/>
        <v>0</v>
      </c>
      <c r="AA919" s="173">
        <f t="shared" si="195"/>
        <v>0</v>
      </c>
      <c r="AB919" s="168">
        <f t="shared" si="195"/>
        <v>0</v>
      </c>
      <c r="AC919" s="172">
        <f t="shared" si="195"/>
        <v>21</v>
      </c>
      <c r="AD919" s="168">
        <f t="shared" si="195"/>
        <v>643532.4</v>
      </c>
      <c r="AE919" s="172">
        <f t="shared" si="195"/>
        <v>35</v>
      </c>
      <c r="AF919" s="168">
        <f t="shared" si="195"/>
        <v>958351.38</v>
      </c>
      <c r="AG919" s="173">
        <f t="shared" si="195"/>
        <v>56</v>
      </c>
      <c r="AH919" s="168">
        <f t="shared" si="195"/>
        <v>1601883.78</v>
      </c>
      <c r="AI919" s="174">
        <f t="shared" si="195"/>
        <v>0.35493035070068746</v>
      </c>
      <c r="AJ919" s="174">
        <f t="shared" si="195"/>
        <v>0.41331318357019398</v>
      </c>
      <c r="AK919" s="175">
        <f>AK913</f>
        <v>0.10334062964073495</v>
      </c>
      <c r="AL919" s="176">
        <f>AH919/C906</f>
        <v>0.79219339336263994</v>
      </c>
    </row>
    <row r="920" spans="1:38" ht="21.75" thickBot="1" x14ac:dyDescent="0.4">
      <c r="AF920" s="177" t="s">
        <v>267</v>
      </c>
      <c r="AG920" s="178">
        <v>4.1475999999999997</v>
      </c>
      <c r="AH920" s="179">
        <f>AH919/AG920</f>
        <v>386219.44739126245</v>
      </c>
    </row>
    <row r="921" spans="1:38" ht="15.75" thickTop="1" x14ac:dyDescent="0.25">
      <c r="A921" s="604" t="s">
        <v>268</v>
      </c>
      <c r="B921" s="684"/>
      <c r="C921" s="684"/>
      <c r="D921" s="684"/>
      <c r="E921" s="684"/>
      <c r="F921" s="684"/>
      <c r="G921" s="684"/>
      <c r="H921" s="684"/>
      <c r="I921" s="684"/>
      <c r="J921" s="684"/>
      <c r="K921" s="685"/>
      <c r="L921" s="684"/>
      <c r="M921" s="684"/>
      <c r="N921" s="684"/>
      <c r="O921" s="684"/>
      <c r="P921" s="684"/>
      <c r="Q921" s="686"/>
    </row>
    <row r="922" spans="1:38" ht="18.75" x14ac:dyDescent="0.3">
      <c r="A922" s="687"/>
      <c r="B922" s="688"/>
      <c r="C922" s="688"/>
      <c r="D922" s="688"/>
      <c r="E922" s="688"/>
      <c r="F922" s="688"/>
      <c r="G922" s="688"/>
      <c r="H922" s="688"/>
      <c r="I922" s="688"/>
      <c r="J922" s="688"/>
      <c r="K922" s="689"/>
      <c r="L922" s="688"/>
      <c r="M922" s="688"/>
      <c r="N922" s="688"/>
      <c r="O922" s="688"/>
      <c r="P922" s="688"/>
      <c r="Q922" s="690"/>
      <c r="AF922" s="180"/>
    </row>
    <row r="923" spans="1:38" ht="15.75" x14ac:dyDescent="0.25">
      <c r="A923" s="687"/>
      <c r="B923" s="688"/>
      <c r="C923" s="688"/>
      <c r="D923" s="688"/>
      <c r="E923" s="688"/>
      <c r="F923" s="688"/>
      <c r="G923" s="688"/>
      <c r="H923" s="688"/>
      <c r="I923" s="688"/>
      <c r="J923" s="688"/>
      <c r="K923" s="689"/>
      <c r="L923" s="688"/>
      <c r="M923" s="688"/>
      <c r="N923" s="688"/>
      <c r="O923" s="688"/>
      <c r="P923" s="688"/>
      <c r="Q923" s="690"/>
      <c r="AE923" s="181" t="s">
        <v>269</v>
      </c>
      <c r="AF923" s="182"/>
    </row>
    <row r="924" spans="1:38" ht="15.75" x14ac:dyDescent="0.25">
      <c r="A924" s="687"/>
      <c r="B924" s="688"/>
      <c r="C924" s="688"/>
      <c r="D924" s="688"/>
      <c r="E924" s="688"/>
      <c r="F924" s="688"/>
      <c r="G924" s="688"/>
      <c r="H924" s="688"/>
      <c r="I924" s="688"/>
      <c r="J924" s="688"/>
      <c r="K924" s="689"/>
      <c r="L924" s="688"/>
      <c r="M924" s="688"/>
      <c r="N924" s="688"/>
      <c r="O924" s="688"/>
      <c r="P924" s="688"/>
      <c r="Q924" s="690"/>
      <c r="AE924" s="181" t="s">
        <v>270</v>
      </c>
      <c r="AF924" s="183">
        <f>(AF919-AF913)+(Z919-Z913)</f>
        <v>749387.66</v>
      </c>
    </row>
    <row r="925" spans="1:38" ht="15.75" x14ac:dyDescent="0.25">
      <c r="A925" s="687"/>
      <c r="B925" s="688"/>
      <c r="C925" s="688"/>
      <c r="D925" s="688"/>
      <c r="E925" s="688"/>
      <c r="F925" s="688"/>
      <c r="G925" s="688"/>
      <c r="H925" s="688"/>
      <c r="I925" s="688"/>
      <c r="J925" s="688"/>
      <c r="K925" s="689"/>
      <c r="L925" s="688"/>
      <c r="M925" s="688"/>
      <c r="N925" s="688"/>
      <c r="O925" s="688"/>
      <c r="P925" s="688"/>
      <c r="Q925" s="690"/>
      <c r="AE925" s="181" t="s">
        <v>271</v>
      </c>
      <c r="AF925" s="183">
        <f>AD919+W919</f>
        <v>643532.4</v>
      </c>
    </row>
    <row r="926" spans="1:38" ht="15.75" x14ac:dyDescent="0.25">
      <c r="A926" s="687"/>
      <c r="B926" s="688"/>
      <c r="C926" s="688"/>
      <c r="D926" s="688"/>
      <c r="E926" s="688"/>
      <c r="F926" s="688"/>
      <c r="G926" s="688"/>
      <c r="H926" s="688"/>
      <c r="I926" s="688"/>
      <c r="J926" s="688"/>
      <c r="K926" s="689"/>
      <c r="L926" s="688"/>
      <c r="M926" s="688"/>
      <c r="N926" s="688"/>
      <c r="O926" s="688"/>
      <c r="P926" s="688"/>
      <c r="Q926" s="690"/>
      <c r="AE926" s="181" t="s">
        <v>272</v>
      </c>
      <c r="AF926" s="183">
        <f>AF913+Z913</f>
        <v>208963.72</v>
      </c>
    </row>
    <row r="927" spans="1:38" ht="15.75" x14ac:dyDescent="0.25">
      <c r="A927" s="687"/>
      <c r="B927" s="688"/>
      <c r="C927" s="688"/>
      <c r="D927" s="688"/>
      <c r="E927" s="688"/>
      <c r="F927" s="688"/>
      <c r="G927" s="688"/>
      <c r="H927" s="688"/>
      <c r="I927" s="688"/>
      <c r="J927" s="688"/>
      <c r="K927" s="689"/>
      <c r="L927" s="688"/>
      <c r="M927" s="688"/>
      <c r="N927" s="688"/>
      <c r="O927" s="688"/>
      <c r="P927" s="688"/>
      <c r="Q927" s="690"/>
      <c r="AE927" s="181" t="s">
        <v>2</v>
      </c>
      <c r="AF927" s="184">
        <f>SUM(AF924:AF926)</f>
        <v>1601883.78</v>
      </c>
    </row>
    <row r="928" spans="1:38" x14ac:dyDescent="0.25">
      <c r="A928" s="687"/>
      <c r="B928" s="688"/>
      <c r="C928" s="688"/>
      <c r="D928" s="688"/>
      <c r="E928" s="688"/>
      <c r="F928" s="688"/>
      <c r="G928" s="688"/>
      <c r="H928" s="688"/>
      <c r="I928" s="688"/>
      <c r="J928" s="688"/>
      <c r="K928" s="689"/>
      <c r="L928" s="688"/>
      <c r="M928" s="688"/>
      <c r="N928" s="688"/>
      <c r="O928" s="688"/>
      <c r="P928" s="688"/>
      <c r="Q928" s="690"/>
    </row>
    <row r="929" spans="1:38" ht="15.75" thickBot="1" x14ac:dyDescent="0.3">
      <c r="A929" s="691"/>
      <c r="B929" s="692"/>
      <c r="C929" s="692"/>
      <c r="D929" s="692"/>
      <c r="E929" s="692"/>
      <c r="F929" s="692"/>
      <c r="G929" s="692"/>
      <c r="H929" s="692"/>
      <c r="I929" s="692"/>
      <c r="J929" s="692"/>
      <c r="K929" s="693"/>
      <c r="L929" s="692"/>
      <c r="M929" s="692"/>
      <c r="N929" s="692"/>
      <c r="O929" s="692"/>
      <c r="P929" s="692"/>
      <c r="Q929" s="694"/>
    </row>
    <row r="930" spans="1:38" ht="15.75" thickTop="1" x14ac:dyDescent="0.25"/>
    <row r="932" spans="1:38" ht="15.75" thickBot="1" x14ac:dyDescent="0.3"/>
    <row r="933" spans="1:38" ht="27" thickBot="1" x14ac:dyDescent="0.3">
      <c r="A933" s="695" t="s">
        <v>330</v>
      </c>
      <c r="B933" s="696"/>
      <c r="C933" s="696"/>
      <c r="D933" s="696"/>
      <c r="E933" s="696"/>
      <c r="F933" s="696"/>
      <c r="G933" s="696"/>
      <c r="H933" s="696"/>
      <c r="I933" s="696"/>
      <c r="J933" s="696"/>
      <c r="K933" s="697"/>
      <c r="L933" s="696"/>
      <c r="M933" s="696"/>
      <c r="N933" s="696"/>
      <c r="O933" s="696"/>
      <c r="P933" s="696"/>
      <c r="Q933" s="696"/>
      <c r="R933" s="696"/>
      <c r="S933" s="696"/>
      <c r="T933" s="696"/>
      <c r="U933" s="696"/>
      <c r="V933" s="696"/>
      <c r="W933" s="696"/>
      <c r="X933" s="696"/>
      <c r="Y933" s="696"/>
      <c r="Z933" s="696"/>
      <c r="AA933" s="696"/>
      <c r="AB933" s="696"/>
      <c r="AC933" s="696"/>
      <c r="AD933" s="696"/>
      <c r="AE933" s="696"/>
      <c r="AF933" s="696"/>
      <c r="AG933" s="696"/>
      <c r="AH933" s="696"/>
      <c r="AI933" s="696"/>
      <c r="AJ933" s="696"/>
      <c r="AK933" s="698"/>
      <c r="AL933" s="185"/>
    </row>
    <row r="934" spans="1:38" ht="21" customHeight="1" x14ac:dyDescent="0.25">
      <c r="A934" s="699" t="s">
        <v>273</v>
      </c>
      <c r="B934" s="700"/>
      <c r="C934" s="706" t="s">
        <v>197</v>
      </c>
      <c r="D934" s="707"/>
      <c r="E934" s="710" t="s">
        <v>274</v>
      </c>
      <c r="F934" s="711"/>
      <c r="G934" s="711"/>
      <c r="H934" s="711"/>
      <c r="I934" s="711"/>
      <c r="J934" s="711"/>
      <c r="K934" s="712"/>
      <c r="L934" s="711"/>
      <c r="M934" s="711"/>
      <c r="N934" s="711"/>
      <c r="O934" s="613" t="s">
        <v>199</v>
      </c>
      <c r="P934" s="614"/>
      <c r="Q934" s="614"/>
      <c r="R934" s="614"/>
      <c r="S934" s="614"/>
      <c r="T934" s="614"/>
      <c r="U934" s="614"/>
      <c r="V934" s="614"/>
      <c r="W934" s="614"/>
      <c r="X934" s="614"/>
      <c r="Y934" s="614"/>
      <c r="Z934" s="614"/>
      <c r="AA934" s="614"/>
      <c r="AB934" s="614"/>
      <c r="AC934" s="614"/>
      <c r="AD934" s="614"/>
      <c r="AE934" s="614"/>
      <c r="AF934" s="614"/>
      <c r="AG934" s="614"/>
      <c r="AH934" s="614"/>
      <c r="AI934" s="614"/>
      <c r="AJ934" s="614"/>
      <c r="AK934" s="615"/>
      <c r="AL934" s="186"/>
    </row>
    <row r="935" spans="1:38" ht="36" customHeight="1" thickBot="1" x14ac:dyDescent="0.3">
      <c r="A935" s="701"/>
      <c r="B935" s="702"/>
      <c r="C935" s="708"/>
      <c r="D935" s="709"/>
      <c r="E935" s="713"/>
      <c r="F935" s="714"/>
      <c r="G935" s="714"/>
      <c r="H935" s="714"/>
      <c r="I935" s="714"/>
      <c r="J935" s="714"/>
      <c r="K935" s="715"/>
      <c r="L935" s="714"/>
      <c r="M935" s="714"/>
      <c r="N935" s="714"/>
      <c r="O935" s="716"/>
      <c r="P935" s="717"/>
      <c r="Q935" s="717"/>
      <c r="R935" s="717"/>
      <c r="S935" s="717"/>
      <c r="T935" s="717"/>
      <c r="U935" s="717"/>
      <c r="V935" s="717"/>
      <c r="W935" s="717"/>
      <c r="X935" s="717"/>
      <c r="Y935" s="717"/>
      <c r="Z935" s="717"/>
      <c r="AA935" s="717"/>
      <c r="AB935" s="717"/>
      <c r="AC935" s="717"/>
      <c r="AD935" s="717"/>
      <c r="AE935" s="717"/>
      <c r="AF935" s="717"/>
      <c r="AG935" s="717"/>
      <c r="AH935" s="717"/>
      <c r="AI935" s="717"/>
      <c r="AJ935" s="717"/>
      <c r="AK935" s="718"/>
      <c r="AL935" s="186"/>
    </row>
    <row r="936" spans="1:38" s="180" customFormat="1" ht="84" customHeight="1" thickBot="1" x14ac:dyDescent="0.35">
      <c r="A936" s="701"/>
      <c r="B936" s="703"/>
      <c r="C936" s="719" t="s">
        <v>200</v>
      </c>
      <c r="D936" s="721" t="s">
        <v>201</v>
      </c>
      <c r="E936" s="723" t="s">
        <v>0</v>
      </c>
      <c r="F936" s="724"/>
      <c r="G936" s="724"/>
      <c r="H936" s="725"/>
      <c r="I936" s="726" t="s">
        <v>1</v>
      </c>
      <c r="J936" s="727"/>
      <c r="K936" s="728"/>
      <c r="L936" s="729"/>
      <c r="M936" s="578" t="s">
        <v>2</v>
      </c>
      <c r="N936" s="579"/>
      <c r="O936" s="580" t="s">
        <v>202</v>
      </c>
      <c r="P936" s="581"/>
      <c r="Q936" s="581"/>
      <c r="R936" s="582"/>
      <c r="S936" s="583" t="s">
        <v>2</v>
      </c>
      <c r="T936" s="584"/>
      <c r="U936" s="585" t="s">
        <v>301</v>
      </c>
      <c r="V936" s="586"/>
      <c r="W936" s="586"/>
      <c r="X936" s="586"/>
      <c r="Y936" s="586"/>
      <c r="Z936" s="587"/>
      <c r="AA936" s="588" t="s">
        <v>2</v>
      </c>
      <c r="AB936" s="589"/>
      <c r="AC936" s="590" t="s">
        <v>5</v>
      </c>
      <c r="AD936" s="591"/>
      <c r="AE936" s="591"/>
      <c r="AF936" s="592"/>
      <c r="AG936" s="593" t="s">
        <v>2</v>
      </c>
      <c r="AH936" s="594"/>
      <c r="AI936" s="595" t="s">
        <v>204</v>
      </c>
      <c r="AJ936" s="596"/>
      <c r="AK936" s="597"/>
      <c r="AL936" s="187"/>
    </row>
    <row r="937" spans="1:38" ht="113.25" thickBot="1" x14ac:dyDescent="0.3">
      <c r="A937" s="704"/>
      <c r="B937" s="705"/>
      <c r="C937" s="720"/>
      <c r="D937" s="722"/>
      <c r="E937" s="41" t="s">
        <v>15</v>
      </c>
      <c r="F937" s="42" t="s">
        <v>205</v>
      </c>
      <c r="G937" s="41" t="s">
        <v>206</v>
      </c>
      <c r="H937" s="42" t="s">
        <v>14</v>
      </c>
      <c r="I937" s="43" t="s">
        <v>15</v>
      </c>
      <c r="J937" s="44" t="s">
        <v>207</v>
      </c>
      <c r="K937" s="43" t="s">
        <v>17</v>
      </c>
      <c r="L937" s="44" t="s">
        <v>208</v>
      </c>
      <c r="M937" s="45" t="s">
        <v>19</v>
      </c>
      <c r="N937" s="46" t="s">
        <v>20</v>
      </c>
      <c r="O937" s="47" t="s">
        <v>209</v>
      </c>
      <c r="P937" s="48" t="s">
        <v>210</v>
      </c>
      <c r="Q937" s="47" t="s">
        <v>211</v>
      </c>
      <c r="R937" s="48" t="s">
        <v>212</v>
      </c>
      <c r="S937" s="49" t="s">
        <v>213</v>
      </c>
      <c r="T937" s="50" t="s">
        <v>214</v>
      </c>
      <c r="U937" s="51" t="s">
        <v>209</v>
      </c>
      <c r="V937" s="52" t="s">
        <v>215</v>
      </c>
      <c r="W937" s="53" t="s">
        <v>216</v>
      </c>
      <c r="X937" s="54" t="s">
        <v>211</v>
      </c>
      <c r="Y937" s="52" t="s">
        <v>217</v>
      </c>
      <c r="Z937" s="53" t="s">
        <v>218</v>
      </c>
      <c r="AA937" s="55" t="s">
        <v>219</v>
      </c>
      <c r="AB937" s="56" t="s">
        <v>220</v>
      </c>
      <c r="AC937" s="57" t="s">
        <v>209</v>
      </c>
      <c r="AD937" s="58" t="s">
        <v>210</v>
      </c>
      <c r="AE937" s="57" t="s">
        <v>211</v>
      </c>
      <c r="AF937" s="58" t="s">
        <v>212</v>
      </c>
      <c r="AG937" s="59" t="s">
        <v>221</v>
      </c>
      <c r="AH937" s="60" t="s">
        <v>222</v>
      </c>
      <c r="AI937" s="61" t="s">
        <v>223</v>
      </c>
      <c r="AJ937" s="63" t="s">
        <v>224</v>
      </c>
      <c r="AK937" s="188" t="s">
        <v>275</v>
      </c>
      <c r="AL937" s="189"/>
    </row>
    <row r="938" spans="1:38" ht="15.75" thickBot="1" x14ac:dyDescent="0.3">
      <c r="A938" s="598" t="s">
        <v>227</v>
      </c>
      <c r="B938" s="599"/>
      <c r="C938" s="190" t="s">
        <v>228</v>
      </c>
      <c r="D938" s="191" t="s">
        <v>229</v>
      </c>
      <c r="E938" s="192" t="s">
        <v>230</v>
      </c>
      <c r="F938" s="193" t="s">
        <v>231</v>
      </c>
      <c r="G938" s="192" t="s">
        <v>232</v>
      </c>
      <c r="H938" s="193" t="s">
        <v>233</v>
      </c>
      <c r="I938" s="194" t="s">
        <v>234</v>
      </c>
      <c r="J938" s="193" t="s">
        <v>235</v>
      </c>
      <c r="K938" s="194" t="s">
        <v>236</v>
      </c>
      <c r="L938" s="193" t="s">
        <v>237</v>
      </c>
      <c r="M938" s="194" t="s">
        <v>238</v>
      </c>
      <c r="N938" s="193" t="s">
        <v>239</v>
      </c>
      <c r="O938" s="192" t="s">
        <v>240</v>
      </c>
      <c r="P938" s="193" t="s">
        <v>241</v>
      </c>
      <c r="Q938" s="192" t="s">
        <v>242</v>
      </c>
      <c r="R938" s="193" t="s">
        <v>243</v>
      </c>
      <c r="S938" s="194" t="s">
        <v>244</v>
      </c>
      <c r="T938" s="193" t="s">
        <v>245</v>
      </c>
      <c r="U938" s="192" t="s">
        <v>246</v>
      </c>
      <c r="V938" s="195" t="s">
        <v>247</v>
      </c>
      <c r="W938" s="196" t="s">
        <v>248</v>
      </c>
      <c r="X938" s="197" t="s">
        <v>249</v>
      </c>
      <c r="Y938" s="198" t="s">
        <v>250</v>
      </c>
      <c r="Z938" s="193" t="s">
        <v>251</v>
      </c>
      <c r="AA938" s="194" t="s">
        <v>252</v>
      </c>
      <c r="AB938" s="199" t="s">
        <v>253</v>
      </c>
      <c r="AC938" s="192" t="s">
        <v>254</v>
      </c>
      <c r="AD938" s="199" t="s">
        <v>255</v>
      </c>
      <c r="AE938" s="192" t="s">
        <v>256</v>
      </c>
      <c r="AF938" s="199" t="s">
        <v>257</v>
      </c>
      <c r="AG938" s="194" t="s">
        <v>258</v>
      </c>
      <c r="AH938" s="199" t="s">
        <v>259</v>
      </c>
      <c r="AI938" s="190" t="s">
        <v>260</v>
      </c>
      <c r="AJ938" s="199" t="s">
        <v>261</v>
      </c>
      <c r="AK938" s="200" t="s">
        <v>262</v>
      </c>
      <c r="AL938" s="201"/>
    </row>
    <row r="939" spans="1:38" ht="37.5" x14ac:dyDescent="0.25">
      <c r="A939" s="202">
        <v>1</v>
      </c>
      <c r="B939" s="203" t="s">
        <v>276</v>
      </c>
      <c r="C939" s="748">
        <f>N949</f>
        <v>2022086.77</v>
      </c>
      <c r="D939" s="749">
        <f>C939-AH949</f>
        <v>420202.99</v>
      </c>
      <c r="E939" s="81">
        <v>4</v>
      </c>
      <c r="F939" s="82">
        <v>166825.15</v>
      </c>
      <c r="G939" s="83">
        <v>0</v>
      </c>
      <c r="H939" s="84">
        <v>0</v>
      </c>
      <c r="I939" s="339">
        <v>0</v>
      </c>
      <c r="J939" s="86">
        <v>0</v>
      </c>
      <c r="K939" s="339">
        <v>0</v>
      </c>
      <c r="L939" s="86">
        <v>0</v>
      </c>
      <c r="M939" s="87">
        <f t="shared" ref="M939:N944" si="196">SUM(I939,K939)</f>
        <v>0</v>
      </c>
      <c r="N939" s="88">
        <f t="shared" si="196"/>
        <v>0</v>
      </c>
      <c r="O939" s="89">
        <v>0</v>
      </c>
      <c r="P939" s="90">
        <v>0</v>
      </c>
      <c r="Q939" s="89">
        <v>0</v>
      </c>
      <c r="R939" s="90">
        <v>0</v>
      </c>
      <c r="S939" s="91">
        <f t="shared" ref="S939:T944" si="197">SUM(O939,Q939)</f>
        <v>0</v>
      </c>
      <c r="T939" s="92">
        <f t="shared" si="197"/>
        <v>0</v>
      </c>
      <c r="U939" s="93">
        <v>0</v>
      </c>
      <c r="V939" s="94">
        <v>0</v>
      </c>
      <c r="W939" s="95">
        <v>0</v>
      </c>
      <c r="X939" s="96">
        <v>0</v>
      </c>
      <c r="Y939" s="94">
        <v>0</v>
      </c>
      <c r="Z939" s="95">
        <v>0</v>
      </c>
      <c r="AA939" s="97">
        <f t="shared" ref="AA939:AA944" si="198">SUM(U939,X939)</f>
        <v>0</v>
      </c>
      <c r="AB939" s="98">
        <f t="shared" ref="AB939:AB944" si="199">SUM(W939,Z939)</f>
        <v>0</v>
      </c>
      <c r="AC939" s="99">
        <v>0</v>
      </c>
      <c r="AD939" s="100">
        <v>0</v>
      </c>
      <c r="AE939" s="99">
        <v>0</v>
      </c>
      <c r="AF939" s="100">
        <v>0</v>
      </c>
      <c r="AG939" s="101">
        <f t="shared" ref="AG939:AG944" si="200">SUM(AC939,AE939)</f>
        <v>0</v>
      </c>
      <c r="AH939" s="102">
        <f t="shared" ref="AH939:AH944" si="201">SUM(AD939,AF939,AB939)</f>
        <v>0</v>
      </c>
      <c r="AI939" s="103">
        <f>IFERROR(AD939/C939,0)</f>
        <v>0</v>
      </c>
      <c r="AJ939" s="134">
        <f>IFERROR(AF939/C939,0)</f>
        <v>0</v>
      </c>
      <c r="AK939" s="222">
        <f>IFERROR(AH939/C939,0)</f>
        <v>0</v>
      </c>
      <c r="AL939" s="223"/>
    </row>
    <row r="940" spans="1:38" ht="75" x14ac:dyDescent="0.25">
      <c r="A940" s="224">
        <v>2</v>
      </c>
      <c r="B940" s="203" t="s">
        <v>277</v>
      </c>
      <c r="C940" s="748"/>
      <c r="D940" s="749"/>
      <c r="E940" s="81">
        <v>10</v>
      </c>
      <c r="F940" s="82">
        <v>611887.5</v>
      </c>
      <c r="G940" s="83">
        <v>7</v>
      </c>
      <c r="H940" s="84">
        <v>231956.68</v>
      </c>
      <c r="I940" s="339">
        <v>5</v>
      </c>
      <c r="J940" s="86">
        <v>144169.44</v>
      </c>
      <c r="K940" s="339">
        <v>7</v>
      </c>
      <c r="L940" s="86">
        <v>231956.68</v>
      </c>
      <c r="M940" s="87">
        <f t="shared" si="196"/>
        <v>12</v>
      </c>
      <c r="N940" s="88">
        <f t="shared" si="196"/>
        <v>376126.12</v>
      </c>
      <c r="O940" s="89">
        <v>0</v>
      </c>
      <c r="P940" s="90">
        <v>0</v>
      </c>
      <c r="Q940" s="89">
        <v>0</v>
      </c>
      <c r="R940" s="90">
        <v>0</v>
      </c>
      <c r="S940" s="91">
        <f t="shared" si="197"/>
        <v>0</v>
      </c>
      <c r="T940" s="92">
        <f t="shared" si="197"/>
        <v>0</v>
      </c>
      <c r="U940" s="93">
        <v>0</v>
      </c>
      <c r="V940" s="94">
        <v>0</v>
      </c>
      <c r="W940" s="95">
        <v>0</v>
      </c>
      <c r="X940" s="96">
        <v>0</v>
      </c>
      <c r="Y940" s="94">
        <v>0</v>
      </c>
      <c r="Z940" s="95">
        <v>0</v>
      </c>
      <c r="AA940" s="97">
        <f t="shared" si="198"/>
        <v>0</v>
      </c>
      <c r="AB940" s="98">
        <f t="shared" si="199"/>
        <v>0</v>
      </c>
      <c r="AC940" s="99">
        <v>5</v>
      </c>
      <c r="AD940" s="100">
        <v>133465.18</v>
      </c>
      <c r="AE940" s="99">
        <v>7</v>
      </c>
      <c r="AF940" s="100">
        <v>150960.99</v>
      </c>
      <c r="AG940" s="101">
        <f t="shared" si="200"/>
        <v>12</v>
      </c>
      <c r="AH940" s="102">
        <f t="shared" si="201"/>
        <v>284426.17</v>
      </c>
      <c r="AI940" s="103">
        <f>IFERROR(AD940/C939,0)</f>
        <v>6.6003685885349023E-2</v>
      </c>
      <c r="AJ940" s="134">
        <f>IFERROR(AF940/C939,0)</f>
        <v>7.465603961198955E-2</v>
      </c>
      <c r="AK940" s="222">
        <f>IFERROR(AH940/C939,0)</f>
        <v>0.14065972549733857</v>
      </c>
      <c r="AL940" s="223"/>
    </row>
    <row r="941" spans="1:38" ht="37.5" x14ac:dyDescent="0.25">
      <c r="A941" s="224">
        <v>3</v>
      </c>
      <c r="B941" s="203" t="s">
        <v>278</v>
      </c>
      <c r="C941" s="748"/>
      <c r="D941" s="749"/>
      <c r="E941" s="81">
        <v>4</v>
      </c>
      <c r="F941" s="82">
        <v>218088.33</v>
      </c>
      <c r="G941" s="83">
        <v>0</v>
      </c>
      <c r="H941" s="84">
        <v>0</v>
      </c>
      <c r="I941" s="339">
        <v>1</v>
      </c>
      <c r="J941" s="86">
        <v>29654.66</v>
      </c>
      <c r="K941" s="339">
        <v>0</v>
      </c>
      <c r="L941" s="86">
        <v>0</v>
      </c>
      <c r="M941" s="87">
        <f t="shared" si="196"/>
        <v>1</v>
      </c>
      <c r="N941" s="88">
        <f t="shared" si="196"/>
        <v>29654.66</v>
      </c>
      <c r="O941" s="89">
        <v>0</v>
      </c>
      <c r="P941" s="90">
        <v>0</v>
      </c>
      <c r="Q941" s="89">
        <v>0</v>
      </c>
      <c r="R941" s="90">
        <v>0</v>
      </c>
      <c r="S941" s="91">
        <f t="shared" si="197"/>
        <v>0</v>
      </c>
      <c r="T941" s="92">
        <f t="shared" si="197"/>
        <v>0</v>
      </c>
      <c r="U941" s="93">
        <v>0</v>
      </c>
      <c r="V941" s="94">
        <v>0</v>
      </c>
      <c r="W941" s="95">
        <v>0</v>
      </c>
      <c r="X941" s="96">
        <v>0</v>
      </c>
      <c r="Y941" s="94">
        <v>0</v>
      </c>
      <c r="Z941" s="95">
        <v>0</v>
      </c>
      <c r="AA941" s="97">
        <f t="shared" si="198"/>
        <v>0</v>
      </c>
      <c r="AB941" s="98">
        <f t="shared" si="199"/>
        <v>0</v>
      </c>
      <c r="AC941" s="99">
        <v>1</v>
      </c>
      <c r="AD941" s="100">
        <v>27586.26</v>
      </c>
      <c r="AE941" s="99">
        <v>0</v>
      </c>
      <c r="AF941" s="100">
        <v>0</v>
      </c>
      <c r="AG941" s="101">
        <f t="shared" si="200"/>
        <v>1</v>
      </c>
      <c r="AH941" s="102">
        <f t="shared" si="201"/>
        <v>27586.26</v>
      </c>
      <c r="AI941" s="103">
        <f>IFERROR(AD941/C939,0)</f>
        <v>1.3642470941046708E-2</v>
      </c>
      <c r="AJ941" s="134">
        <f>IFERROR(AF941/C939,0)</f>
        <v>0</v>
      </c>
      <c r="AK941" s="222">
        <f>IFERROR(AH941/C939,0)</f>
        <v>1.3642470941046708E-2</v>
      </c>
      <c r="AL941" s="223"/>
    </row>
    <row r="942" spans="1:38" ht="37.5" x14ac:dyDescent="0.25">
      <c r="A942" s="224">
        <v>4</v>
      </c>
      <c r="B942" s="203" t="s">
        <v>279</v>
      </c>
      <c r="C942" s="748"/>
      <c r="D942" s="749"/>
      <c r="E942" s="81">
        <v>7</v>
      </c>
      <c r="F942" s="82">
        <v>291357.84999999998</v>
      </c>
      <c r="G942" s="83">
        <v>0</v>
      </c>
      <c r="H942" s="84">
        <v>0</v>
      </c>
      <c r="I942" s="339">
        <v>5</v>
      </c>
      <c r="J942" s="86">
        <v>211892.91</v>
      </c>
      <c r="K942" s="339">
        <v>0</v>
      </c>
      <c r="L942" s="86">
        <v>0</v>
      </c>
      <c r="M942" s="87">
        <f t="shared" si="196"/>
        <v>5</v>
      </c>
      <c r="N942" s="88">
        <f t="shared" si="196"/>
        <v>211892.91</v>
      </c>
      <c r="O942" s="89">
        <v>0</v>
      </c>
      <c r="P942" s="90">
        <v>0</v>
      </c>
      <c r="Q942" s="89">
        <v>0</v>
      </c>
      <c r="R942" s="90">
        <v>0</v>
      </c>
      <c r="S942" s="91">
        <f t="shared" si="197"/>
        <v>0</v>
      </c>
      <c r="T942" s="92">
        <f t="shared" si="197"/>
        <v>0</v>
      </c>
      <c r="U942" s="93">
        <v>0</v>
      </c>
      <c r="V942" s="94">
        <v>0</v>
      </c>
      <c r="W942" s="95">
        <v>0</v>
      </c>
      <c r="X942" s="96">
        <v>0</v>
      </c>
      <c r="Y942" s="94">
        <v>0</v>
      </c>
      <c r="Z942" s="95">
        <v>0</v>
      </c>
      <c r="AA942" s="97">
        <f t="shared" si="198"/>
        <v>0</v>
      </c>
      <c r="AB942" s="98">
        <f t="shared" si="199"/>
        <v>0</v>
      </c>
      <c r="AC942" s="99">
        <v>5</v>
      </c>
      <c r="AD942" s="100">
        <v>176718.38</v>
      </c>
      <c r="AE942" s="99">
        <v>0</v>
      </c>
      <c r="AF942" s="100">
        <v>0</v>
      </c>
      <c r="AG942" s="101">
        <f t="shared" si="200"/>
        <v>5</v>
      </c>
      <c r="AH942" s="102">
        <f t="shared" si="201"/>
        <v>176718.38</v>
      </c>
      <c r="AI942" s="103">
        <f>IFERROR(AD942/C939,0)</f>
        <v>8.7394063707760677E-2</v>
      </c>
      <c r="AJ942" s="134">
        <f>IFERROR(AF942/C939,0)</f>
        <v>0</v>
      </c>
      <c r="AK942" s="222">
        <f>IFERROR(AH942/C939,0)</f>
        <v>8.7394063707760677E-2</v>
      </c>
      <c r="AL942" s="223"/>
    </row>
    <row r="943" spans="1:38" ht="37.5" x14ac:dyDescent="0.25">
      <c r="A943" s="224">
        <v>5</v>
      </c>
      <c r="B943" s="203" t="s">
        <v>280</v>
      </c>
      <c r="C943" s="748"/>
      <c r="D943" s="749"/>
      <c r="E943" s="81">
        <v>4</v>
      </c>
      <c r="F943" s="82">
        <v>370264.66</v>
      </c>
      <c r="G943" s="83">
        <v>0</v>
      </c>
      <c r="H943" s="84">
        <v>0</v>
      </c>
      <c r="I943" s="339">
        <v>3</v>
      </c>
      <c r="J943" s="86">
        <v>153695.70000000001</v>
      </c>
      <c r="K943" s="339">
        <v>0</v>
      </c>
      <c r="L943" s="86">
        <v>0</v>
      </c>
      <c r="M943" s="87">
        <f t="shared" si="196"/>
        <v>3</v>
      </c>
      <c r="N943" s="88">
        <f t="shared" si="196"/>
        <v>153695.70000000001</v>
      </c>
      <c r="O943" s="89">
        <v>0</v>
      </c>
      <c r="P943" s="90">
        <v>0</v>
      </c>
      <c r="Q943" s="89">
        <v>0</v>
      </c>
      <c r="R943" s="90">
        <v>0</v>
      </c>
      <c r="S943" s="91">
        <f t="shared" si="197"/>
        <v>0</v>
      </c>
      <c r="T943" s="92">
        <f t="shared" si="197"/>
        <v>0</v>
      </c>
      <c r="U943" s="93">
        <v>0</v>
      </c>
      <c r="V943" s="94">
        <v>0</v>
      </c>
      <c r="W943" s="95">
        <v>0</v>
      </c>
      <c r="X943" s="96">
        <v>0</v>
      </c>
      <c r="Y943" s="94">
        <v>0</v>
      </c>
      <c r="Z943" s="95">
        <v>0</v>
      </c>
      <c r="AA943" s="97">
        <f t="shared" si="198"/>
        <v>0</v>
      </c>
      <c r="AB943" s="98">
        <f t="shared" si="199"/>
        <v>0</v>
      </c>
      <c r="AC943" s="99">
        <v>3</v>
      </c>
      <c r="AD943" s="100">
        <v>128894.9</v>
      </c>
      <c r="AE943" s="99">
        <v>0</v>
      </c>
      <c r="AF943" s="100">
        <v>0</v>
      </c>
      <c r="AG943" s="101">
        <f t="shared" si="200"/>
        <v>3</v>
      </c>
      <c r="AH943" s="102">
        <f t="shared" si="201"/>
        <v>128894.9</v>
      </c>
      <c r="AI943" s="103">
        <f>IFERROR(AD943/C939,0)</f>
        <v>6.3743505922844251E-2</v>
      </c>
      <c r="AJ943" s="134">
        <f>IFERROR(AF943/C939,0)</f>
        <v>0</v>
      </c>
      <c r="AK943" s="222">
        <f>IFERROR(AH943/C939,0)</f>
        <v>6.3743505922844251E-2</v>
      </c>
      <c r="AL943" s="223"/>
    </row>
    <row r="944" spans="1:38" ht="37.5" x14ac:dyDescent="0.25">
      <c r="A944" s="224">
        <v>6</v>
      </c>
      <c r="B944" s="203" t="s">
        <v>281</v>
      </c>
      <c r="C944" s="748"/>
      <c r="D944" s="749"/>
      <c r="E944" s="81">
        <v>1</v>
      </c>
      <c r="F944" s="82">
        <v>36654</v>
      </c>
      <c r="G944" s="83">
        <v>0</v>
      </c>
      <c r="H944" s="84">
        <v>0</v>
      </c>
      <c r="I944" s="339">
        <v>0</v>
      </c>
      <c r="J944" s="340">
        <v>0</v>
      </c>
      <c r="K944" s="339">
        <v>0</v>
      </c>
      <c r="L944" s="340">
        <v>0</v>
      </c>
      <c r="M944" s="87">
        <f t="shared" si="196"/>
        <v>0</v>
      </c>
      <c r="N944" s="88">
        <f t="shared" si="196"/>
        <v>0</v>
      </c>
      <c r="O944" s="89">
        <v>0</v>
      </c>
      <c r="P944" s="342">
        <v>0</v>
      </c>
      <c r="Q944" s="89">
        <v>0</v>
      </c>
      <c r="R944" s="90">
        <v>0</v>
      </c>
      <c r="S944" s="91">
        <f t="shared" si="197"/>
        <v>0</v>
      </c>
      <c r="T944" s="92">
        <f t="shared" si="197"/>
        <v>0</v>
      </c>
      <c r="U944" s="93">
        <v>0</v>
      </c>
      <c r="V944" s="94">
        <v>0</v>
      </c>
      <c r="W944" s="95">
        <v>0</v>
      </c>
      <c r="X944" s="96">
        <v>0</v>
      </c>
      <c r="Y944" s="94">
        <v>0</v>
      </c>
      <c r="Z944" s="95">
        <v>0</v>
      </c>
      <c r="AA944" s="97">
        <f t="shared" si="198"/>
        <v>0</v>
      </c>
      <c r="AB944" s="98">
        <f t="shared" si="199"/>
        <v>0</v>
      </c>
      <c r="AC944" s="99">
        <v>0</v>
      </c>
      <c r="AD944" s="100">
        <v>0</v>
      </c>
      <c r="AE944" s="99">
        <v>0</v>
      </c>
      <c r="AF944" s="100">
        <v>0</v>
      </c>
      <c r="AG944" s="101">
        <f t="shared" si="200"/>
        <v>0</v>
      </c>
      <c r="AH944" s="102">
        <f t="shared" si="201"/>
        <v>0</v>
      </c>
      <c r="AI944" s="103">
        <f>IFERROR(AD944/C939,0)</f>
        <v>0</v>
      </c>
      <c r="AJ944" s="134">
        <f>IFERROR(AF944/C939,0)</f>
        <v>0</v>
      </c>
      <c r="AK944" s="222">
        <f>IFERROR(AH944/C939,0)</f>
        <v>0</v>
      </c>
      <c r="AL944" s="223"/>
    </row>
    <row r="945" spans="1:38" ht="37.5" x14ac:dyDescent="0.3">
      <c r="A945" s="306">
        <v>7</v>
      </c>
      <c r="B945" s="225" t="s">
        <v>282</v>
      </c>
      <c r="C945" s="748"/>
      <c r="D945" s="749"/>
      <c r="E945" s="81"/>
      <c r="F945" s="82"/>
      <c r="G945" s="83"/>
      <c r="H945" s="84"/>
      <c r="I945" s="339"/>
      <c r="J945" s="340"/>
      <c r="K945" s="339"/>
      <c r="L945" s="340"/>
      <c r="M945" s="87"/>
      <c r="N945" s="88"/>
      <c r="O945" s="89"/>
      <c r="P945" s="342"/>
      <c r="Q945" s="89"/>
      <c r="R945" s="90"/>
      <c r="S945" s="91"/>
      <c r="T945" s="92"/>
      <c r="U945" s="93"/>
      <c r="V945" s="94"/>
      <c r="W945" s="95"/>
      <c r="X945" s="96"/>
      <c r="Y945" s="94"/>
      <c r="Z945" s="95"/>
      <c r="AA945" s="97"/>
      <c r="AB945" s="98"/>
      <c r="AC945" s="99"/>
      <c r="AD945" s="100"/>
      <c r="AE945" s="99"/>
      <c r="AF945" s="100"/>
      <c r="AG945" s="101"/>
      <c r="AH945" s="102"/>
      <c r="AI945" s="103"/>
      <c r="AJ945" s="134"/>
      <c r="AK945" s="222"/>
      <c r="AL945" s="223"/>
    </row>
    <row r="946" spans="1:38" ht="37.5" x14ac:dyDescent="0.25">
      <c r="A946" s="229">
        <v>8</v>
      </c>
      <c r="B946" s="226" t="s">
        <v>283</v>
      </c>
      <c r="C946" s="748"/>
      <c r="D946" s="749"/>
      <c r="E946" s="81"/>
      <c r="F946" s="82"/>
      <c r="G946" s="83"/>
      <c r="H946" s="84"/>
      <c r="I946" s="339"/>
      <c r="J946" s="340"/>
      <c r="K946" s="339"/>
      <c r="L946" s="340"/>
      <c r="M946" s="122"/>
      <c r="N946" s="123"/>
      <c r="O946" s="89"/>
      <c r="P946" s="342"/>
      <c r="Q946" s="89"/>
      <c r="R946" s="90"/>
      <c r="S946" s="91"/>
      <c r="T946" s="92"/>
      <c r="U946" s="93"/>
      <c r="V946" s="94"/>
      <c r="W946" s="95"/>
      <c r="X946" s="96"/>
      <c r="Y946" s="94"/>
      <c r="Z946" s="95"/>
      <c r="AA946" s="97"/>
      <c r="AB946" s="98"/>
      <c r="AC946" s="99"/>
      <c r="AD946" s="100"/>
      <c r="AE946" s="99"/>
      <c r="AF946" s="100"/>
      <c r="AG946" s="101"/>
      <c r="AH946" s="102"/>
      <c r="AI946" s="103"/>
      <c r="AJ946" s="134"/>
      <c r="AK946" s="222"/>
      <c r="AL946" s="223"/>
    </row>
    <row r="947" spans="1:38" ht="21" x14ac:dyDescent="0.25">
      <c r="A947" s="229" t="s">
        <v>332</v>
      </c>
      <c r="B947" s="226" t="s">
        <v>185</v>
      </c>
      <c r="C947" s="748"/>
      <c r="D947" s="749"/>
      <c r="E947" s="81">
        <v>24</v>
      </c>
      <c r="F947" s="82">
        <v>956244.08</v>
      </c>
      <c r="G947" s="83">
        <v>9</v>
      </c>
      <c r="H947" s="84">
        <v>619165.80000000005</v>
      </c>
      <c r="I947" s="339">
        <v>7</v>
      </c>
      <c r="J947" s="340">
        <v>275877.12</v>
      </c>
      <c r="K947" s="339">
        <v>9</v>
      </c>
      <c r="L947" s="340">
        <v>619165.80000000005</v>
      </c>
      <c r="M947" s="122">
        <f>SUM(I947,K947)</f>
        <v>16</v>
      </c>
      <c r="N947" s="123">
        <f>SUM(J947,L947)</f>
        <v>895042.92</v>
      </c>
      <c r="O947" s="89">
        <v>0</v>
      </c>
      <c r="P947" s="342">
        <v>0</v>
      </c>
      <c r="Q947" s="89">
        <v>0</v>
      </c>
      <c r="R947" s="90">
        <v>0</v>
      </c>
      <c r="S947" s="91">
        <f>SUM(O947,Q947)</f>
        <v>0</v>
      </c>
      <c r="T947" s="92">
        <f>SUM(P947,R947)</f>
        <v>0</v>
      </c>
      <c r="U947" s="93">
        <v>0</v>
      </c>
      <c r="V947" s="94">
        <v>0</v>
      </c>
      <c r="W947" s="95">
        <v>0</v>
      </c>
      <c r="X947" s="96">
        <v>0</v>
      </c>
      <c r="Y947" s="94">
        <v>0</v>
      </c>
      <c r="Z947" s="95">
        <v>0</v>
      </c>
      <c r="AA947" s="97">
        <f>SUM(U947,X947)</f>
        <v>0</v>
      </c>
      <c r="AB947" s="98">
        <f>SUM(W947,Z947)</f>
        <v>0</v>
      </c>
      <c r="AC947" s="99">
        <v>7</v>
      </c>
      <c r="AD947" s="100">
        <v>176867.68</v>
      </c>
      <c r="AE947" s="99">
        <v>9</v>
      </c>
      <c r="AF947" s="100">
        <v>598426.67000000004</v>
      </c>
      <c r="AG947" s="101">
        <f>SUM(AC947,AE947)</f>
        <v>16</v>
      </c>
      <c r="AH947" s="102">
        <f>SUM(AD947,AF947,AB947)</f>
        <v>775294.35000000009</v>
      </c>
      <c r="AI947" s="103">
        <f>IFERROR(AD947/C939,0)</f>
        <v>8.7467898323670842E-2</v>
      </c>
      <c r="AJ947" s="134">
        <f>IFERROR(AF947/C939,0)</f>
        <v>0.29594509932924395</v>
      </c>
      <c r="AK947" s="222">
        <f>IFERROR(AH947/C939,0)</f>
        <v>0.38341299765291481</v>
      </c>
      <c r="AL947" s="223"/>
    </row>
    <row r="948" spans="1:38" ht="21" x14ac:dyDescent="0.25">
      <c r="A948" s="229" t="s">
        <v>333</v>
      </c>
      <c r="B948" s="226" t="s">
        <v>186</v>
      </c>
      <c r="C948" s="748"/>
      <c r="D948" s="749"/>
      <c r="E948" s="81">
        <v>0</v>
      </c>
      <c r="F948" s="82">
        <v>0</v>
      </c>
      <c r="G948" s="83">
        <v>23</v>
      </c>
      <c r="H948" s="84">
        <v>355674.46</v>
      </c>
      <c r="I948" s="339">
        <v>0</v>
      </c>
      <c r="J948" s="340">
        <v>0</v>
      </c>
      <c r="K948" s="339">
        <v>23</v>
      </c>
      <c r="L948" s="340">
        <v>355674.46</v>
      </c>
      <c r="M948" s="122">
        <f>SUM(I948,K948)</f>
        <v>23</v>
      </c>
      <c r="N948" s="123">
        <f>SUM(J948,L948)</f>
        <v>355674.46</v>
      </c>
      <c r="O948" s="89">
        <v>0</v>
      </c>
      <c r="P948" s="342">
        <v>0</v>
      </c>
      <c r="Q948" s="89">
        <v>0</v>
      </c>
      <c r="R948" s="90">
        <v>0</v>
      </c>
      <c r="S948" s="91">
        <f>SUM(O948,Q948)</f>
        <v>0</v>
      </c>
      <c r="T948" s="92">
        <f>SUM(P948,R948)</f>
        <v>0</v>
      </c>
      <c r="U948" s="93">
        <v>0</v>
      </c>
      <c r="V948" s="94">
        <v>0</v>
      </c>
      <c r="W948" s="95">
        <v>0</v>
      </c>
      <c r="X948" s="96">
        <v>0</v>
      </c>
      <c r="Y948" s="94">
        <v>0</v>
      </c>
      <c r="Z948" s="95">
        <v>0</v>
      </c>
      <c r="AA948" s="97">
        <f>SUM(U948,X948)</f>
        <v>0</v>
      </c>
      <c r="AB948" s="98">
        <f>SUM(W948,Z948)</f>
        <v>0</v>
      </c>
      <c r="AC948" s="99">
        <v>0</v>
      </c>
      <c r="AD948" s="100">
        <v>0</v>
      </c>
      <c r="AE948" s="99">
        <v>19</v>
      </c>
      <c r="AF948" s="100">
        <v>208963.72</v>
      </c>
      <c r="AG948" s="101">
        <f>SUM(AC948,AE948)</f>
        <v>19</v>
      </c>
      <c r="AH948" s="102">
        <f>SUM(AD948,AF948,AB948)</f>
        <v>208963.72</v>
      </c>
      <c r="AI948" s="103">
        <f>IFERROR(AD948/C939,0)</f>
        <v>0</v>
      </c>
      <c r="AJ948" s="134">
        <f>IFERROR(AF948/C939,0)</f>
        <v>0.10334062964073495</v>
      </c>
      <c r="AK948" s="222">
        <f>IFERROR(AH948/C939,0)</f>
        <v>0.10334062964073495</v>
      </c>
      <c r="AL948" s="223"/>
    </row>
    <row r="949" spans="1:38" ht="24" thickBot="1" x14ac:dyDescent="0.3">
      <c r="A949" s="616" t="s">
        <v>266</v>
      </c>
      <c r="B949" s="618"/>
      <c r="C949" s="231">
        <f>C939</f>
        <v>2022086.77</v>
      </c>
      <c r="D949" s="231">
        <f>D939</f>
        <v>420202.99</v>
      </c>
      <c r="E949" s="167">
        <f t="shared" ref="E949:AH949" si="202">SUM(E939:E948)</f>
        <v>54</v>
      </c>
      <c r="F949" s="168">
        <f t="shared" si="202"/>
        <v>2651321.5699999998</v>
      </c>
      <c r="G949" s="167">
        <f t="shared" si="202"/>
        <v>39</v>
      </c>
      <c r="H949" s="232">
        <f t="shared" si="202"/>
        <v>1206796.94</v>
      </c>
      <c r="I949" s="233">
        <f t="shared" si="202"/>
        <v>21</v>
      </c>
      <c r="J949" s="168">
        <f t="shared" si="202"/>
        <v>815289.83</v>
      </c>
      <c r="K949" s="233">
        <f t="shared" si="202"/>
        <v>39</v>
      </c>
      <c r="L949" s="168">
        <f t="shared" si="202"/>
        <v>1206796.94</v>
      </c>
      <c r="M949" s="233">
        <f t="shared" si="202"/>
        <v>60</v>
      </c>
      <c r="N949" s="168">
        <f t="shared" si="202"/>
        <v>2022086.77</v>
      </c>
      <c r="O949" s="172">
        <f t="shared" si="202"/>
        <v>0</v>
      </c>
      <c r="P949" s="168">
        <f t="shared" si="202"/>
        <v>0</v>
      </c>
      <c r="Q949" s="172">
        <f t="shared" si="202"/>
        <v>0</v>
      </c>
      <c r="R949" s="234">
        <f t="shared" si="202"/>
        <v>0</v>
      </c>
      <c r="S949" s="173">
        <f t="shared" si="202"/>
        <v>0</v>
      </c>
      <c r="T949" s="234">
        <f t="shared" si="202"/>
        <v>0</v>
      </c>
      <c r="U949" s="235">
        <f t="shared" si="202"/>
        <v>0</v>
      </c>
      <c r="V949" s="234">
        <f t="shared" si="202"/>
        <v>0</v>
      </c>
      <c r="W949" s="232">
        <f t="shared" si="202"/>
        <v>0</v>
      </c>
      <c r="X949" s="173">
        <f t="shared" si="202"/>
        <v>0</v>
      </c>
      <c r="Y949" s="234">
        <f t="shared" si="202"/>
        <v>0</v>
      </c>
      <c r="Z949" s="234">
        <f t="shared" si="202"/>
        <v>0</v>
      </c>
      <c r="AA949" s="236">
        <f t="shared" si="202"/>
        <v>0</v>
      </c>
      <c r="AB949" s="168">
        <f t="shared" si="202"/>
        <v>0</v>
      </c>
      <c r="AC949" s="171">
        <f t="shared" si="202"/>
        <v>21</v>
      </c>
      <c r="AD949" s="168">
        <f t="shared" si="202"/>
        <v>643532.39999999991</v>
      </c>
      <c r="AE949" s="172">
        <f t="shared" si="202"/>
        <v>35</v>
      </c>
      <c r="AF949" s="168">
        <f t="shared" si="202"/>
        <v>958351.38</v>
      </c>
      <c r="AG949" s="173">
        <f t="shared" si="202"/>
        <v>56</v>
      </c>
      <c r="AH949" s="232">
        <f t="shared" si="202"/>
        <v>1601883.78</v>
      </c>
      <c r="AI949" s="237">
        <f>AD949/C906</f>
        <v>0.31825162478067148</v>
      </c>
      <c r="AJ949" s="238">
        <f>AF949/C906</f>
        <v>0.4739417685819684</v>
      </c>
      <c r="AK949" s="239">
        <f>AH949/C906</f>
        <v>0.79219339336263994</v>
      </c>
      <c r="AL949" s="223"/>
    </row>
    <row r="950" spans="1:38" ht="15.75" thickBot="1" x14ac:dyDescent="0.3">
      <c r="E950" s="240"/>
      <c r="F950" s="241"/>
      <c r="G950" s="240"/>
      <c r="H950" s="241"/>
      <c r="I950" s="242"/>
      <c r="J950" s="240"/>
      <c r="K950" s="242"/>
      <c r="L950" s="241"/>
      <c r="M950" s="240"/>
      <c r="N950" s="240"/>
      <c r="O950" s="240"/>
      <c r="P950" s="240"/>
      <c r="Q950" s="240"/>
      <c r="R950" s="240"/>
      <c r="S950" s="240"/>
      <c r="T950" s="240"/>
      <c r="U950" s="240"/>
      <c r="V950" s="240"/>
      <c r="W950" s="240"/>
      <c r="X950" s="240"/>
      <c r="Y950" s="240"/>
      <c r="Z950" s="240"/>
      <c r="AA950" s="240"/>
      <c r="AB950" s="240"/>
      <c r="AC950" s="240"/>
      <c r="AD950" s="240"/>
      <c r="AE950" s="240"/>
      <c r="AF950" s="240"/>
      <c r="AG950" s="240"/>
      <c r="AH950" s="240"/>
      <c r="AJ950" s="243"/>
      <c r="AK950" s="243"/>
      <c r="AL950" s="243"/>
    </row>
    <row r="951" spans="1:38" ht="19.5" thickTop="1" x14ac:dyDescent="0.3">
      <c r="A951" s="604" t="s">
        <v>268</v>
      </c>
      <c r="B951" s="684"/>
      <c r="C951" s="684"/>
      <c r="D951" s="684"/>
      <c r="E951" s="684"/>
      <c r="F951" s="684"/>
      <c r="G951" s="684"/>
      <c r="H951" s="684"/>
      <c r="I951" s="684"/>
      <c r="J951" s="684"/>
      <c r="K951" s="685"/>
      <c r="L951" s="684"/>
      <c r="M951" s="684"/>
      <c r="N951" s="684"/>
      <c r="O951" s="684"/>
      <c r="P951" s="684"/>
      <c r="Q951" s="686"/>
      <c r="AD951" s="180"/>
    </row>
    <row r="952" spans="1:38" x14ac:dyDescent="0.25">
      <c r="A952" s="687"/>
      <c r="B952" s="688"/>
      <c r="C952" s="688"/>
      <c r="D952" s="688"/>
      <c r="E952" s="688"/>
      <c r="F952" s="688"/>
      <c r="G952" s="688"/>
      <c r="H952" s="688"/>
      <c r="I952" s="688"/>
      <c r="J952" s="688"/>
      <c r="K952" s="689"/>
      <c r="L952" s="688"/>
      <c r="M952" s="688"/>
      <c r="N952" s="688"/>
      <c r="O952" s="688"/>
      <c r="P952" s="688"/>
      <c r="Q952" s="690"/>
    </row>
    <row r="953" spans="1:38" x14ac:dyDescent="0.25">
      <c r="A953" s="687"/>
      <c r="B953" s="688"/>
      <c r="C953" s="688"/>
      <c r="D953" s="688"/>
      <c r="E953" s="688"/>
      <c r="F953" s="688"/>
      <c r="G953" s="688"/>
      <c r="H953" s="688"/>
      <c r="I953" s="688"/>
      <c r="J953" s="688"/>
      <c r="K953" s="689"/>
      <c r="L953" s="688"/>
      <c r="M953" s="688"/>
      <c r="N953" s="688"/>
      <c r="O953" s="688"/>
      <c r="P953" s="688"/>
      <c r="Q953" s="690"/>
    </row>
    <row r="954" spans="1:38" x14ac:dyDescent="0.25">
      <c r="A954" s="687"/>
      <c r="B954" s="688"/>
      <c r="C954" s="688"/>
      <c r="D954" s="688"/>
      <c r="E954" s="688"/>
      <c r="F954" s="688"/>
      <c r="G954" s="688"/>
      <c r="H954" s="688"/>
      <c r="I954" s="688"/>
      <c r="J954" s="688"/>
      <c r="K954" s="689"/>
      <c r="L954" s="688"/>
      <c r="M954" s="688"/>
      <c r="N954" s="688"/>
      <c r="O954" s="688"/>
      <c r="P954" s="688"/>
      <c r="Q954" s="690"/>
    </row>
    <row r="955" spans="1:38" x14ac:dyDescent="0.25">
      <c r="A955" s="687"/>
      <c r="B955" s="688"/>
      <c r="C955" s="688"/>
      <c r="D955" s="688"/>
      <c r="E955" s="688"/>
      <c r="F955" s="688"/>
      <c r="G955" s="688"/>
      <c r="H955" s="688"/>
      <c r="I955" s="688"/>
      <c r="J955" s="688"/>
      <c r="K955" s="689"/>
      <c r="L955" s="688"/>
      <c r="M955" s="688"/>
      <c r="N955" s="688"/>
      <c r="O955" s="688"/>
      <c r="P955" s="688"/>
      <c r="Q955" s="690"/>
    </row>
    <row r="956" spans="1:38" x14ac:dyDescent="0.25">
      <c r="A956" s="687"/>
      <c r="B956" s="688"/>
      <c r="C956" s="688"/>
      <c r="D956" s="688"/>
      <c r="E956" s="688"/>
      <c r="F956" s="688"/>
      <c r="G956" s="688"/>
      <c r="H956" s="688"/>
      <c r="I956" s="688"/>
      <c r="J956" s="688"/>
      <c r="K956" s="689"/>
      <c r="L956" s="688"/>
      <c r="M956" s="688"/>
      <c r="N956" s="688"/>
      <c r="O956" s="688"/>
      <c r="P956" s="688"/>
      <c r="Q956" s="690"/>
    </row>
    <row r="957" spans="1:38" x14ac:dyDescent="0.25">
      <c r="A957" s="687"/>
      <c r="B957" s="688"/>
      <c r="C957" s="688"/>
      <c r="D957" s="688"/>
      <c r="E957" s="688"/>
      <c r="F957" s="688"/>
      <c r="G957" s="688"/>
      <c r="H957" s="688"/>
      <c r="I957" s="688"/>
      <c r="J957" s="688"/>
      <c r="K957" s="689"/>
      <c r="L957" s="688"/>
      <c r="M957" s="688"/>
      <c r="N957" s="688"/>
      <c r="O957" s="688"/>
      <c r="P957" s="688"/>
      <c r="Q957" s="690"/>
    </row>
    <row r="958" spans="1:38" x14ac:dyDescent="0.25">
      <c r="A958" s="687"/>
      <c r="B958" s="688"/>
      <c r="C958" s="688"/>
      <c r="D958" s="688"/>
      <c r="E958" s="688"/>
      <c r="F958" s="688"/>
      <c r="G958" s="688"/>
      <c r="H958" s="688"/>
      <c r="I958" s="688"/>
      <c r="J958" s="688"/>
      <c r="K958" s="689"/>
      <c r="L958" s="688"/>
      <c r="M958" s="688"/>
      <c r="N958" s="688"/>
      <c r="O958" s="688"/>
      <c r="P958" s="688"/>
      <c r="Q958" s="690"/>
    </row>
    <row r="959" spans="1:38" ht="15.75" thickBot="1" x14ac:dyDescent="0.3">
      <c r="A959" s="691"/>
      <c r="B959" s="692"/>
      <c r="C959" s="692"/>
      <c r="D959" s="692"/>
      <c r="E959" s="692"/>
      <c r="F959" s="692"/>
      <c r="G959" s="692"/>
      <c r="H959" s="692"/>
      <c r="I959" s="692"/>
      <c r="J959" s="692"/>
      <c r="K959" s="693"/>
      <c r="L959" s="692"/>
      <c r="M959" s="692"/>
      <c r="N959" s="692"/>
      <c r="O959" s="692"/>
      <c r="P959" s="692"/>
      <c r="Q959" s="694"/>
    </row>
    <row r="960" spans="1:38" ht="15.75" thickTop="1" x14ac:dyDescent="0.25"/>
    <row r="961" spans="1:38" x14ac:dyDescent="0.25">
      <c r="B961" s="244"/>
      <c r="C961" s="244"/>
    </row>
    <row r="964" spans="1:38" ht="23.25" x14ac:dyDescent="0.35">
      <c r="A964" s="245"/>
      <c r="B964" s="730" t="s">
        <v>302</v>
      </c>
      <c r="C964" s="730"/>
      <c r="D964" s="730"/>
      <c r="E964" s="730"/>
      <c r="F964" s="730"/>
      <c r="G964" s="730"/>
      <c r="H964" s="730"/>
      <c r="I964" s="730"/>
      <c r="J964" s="730"/>
      <c r="K964" s="731"/>
      <c r="L964" s="730"/>
      <c r="M964" s="730"/>
      <c r="N964" s="730"/>
      <c r="S964" s="4"/>
      <c r="X964" s="4"/>
      <c r="AA964" s="4"/>
      <c r="AG964" s="4"/>
    </row>
    <row r="965" spans="1:38" ht="21.75" thickBot="1" x14ac:dyDescent="0.4">
      <c r="B965" s="37"/>
      <c r="C965" s="37"/>
      <c r="D965" s="37"/>
      <c r="E965" s="37"/>
      <c r="F965" s="38"/>
      <c r="G965" s="37"/>
      <c r="H965" s="38"/>
      <c r="I965" s="39"/>
      <c r="J965" s="38"/>
      <c r="K965" s="39"/>
      <c r="L965" s="38"/>
    </row>
    <row r="966" spans="1:38" ht="27" customHeight="1" thickBot="1" x14ac:dyDescent="0.3">
      <c r="A966" s="732" t="s">
        <v>330</v>
      </c>
      <c r="B966" s="733"/>
      <c r="C966" s="733"/>
      <c r="D966" s="733"/>
      <c r="E966" s="733"/>
      <c r="F966" s="733"/>
      <c r="G966" s="733"/>
      <c r="H966" s="733"/>
      <c r="I966" s="733"/>
      <c r="J966" s="733"/>
      <c r="K966" s="734"/>
      <c r="L966" s="733"/>
      <c r="M966" s="733"/>
      <c r="N966" s="733"/>
      <c r="O966" s="733"/>
      <c r="P966" s="733"/>
      <c r="Q966" s="733"/>
      <c r="R966" s="733"/>
      <c r="S966" s="733"/>
      <c r="T966" s="733"/>
      <c r="U966" s="733"/>
      <c r="V966" s="733"/>
      <c r="W966" s="733"/>
      <c r="X966" s="733"/>
      <c r="Y966" s="733"/>
      <c r="Z966" s="733"/>
      <c r="AA966" s="733"/>
      <c r="AB966" s="733"/>
      <c r="AC966" s="733"/>
      <c r="AD966" s="733"/>
      <c r="AE966" s="733"/>
      <c r="AF966" s="733"/>
      <c r="AG966" s="733"/>
      <c r="AH966" s="733"/>
      <c r="AI966" s="733"/>
      <c r="AJ966" s="733"/>
      <c r="AK966" s="733"/>
      <c r="AL966" s="40"/>
    </row>
    <row r="967" spans="1:38" ht="33.75" customHeight="1" x14ac:dyDescent="0.25">
      <c r="A967" s="735" t="s">
        <v>8</v>
      </c>
      <c r="B967" s="736"/>
      <c r="C967" s="706" t="s">
        <v>197</v>
      </c>
      <c r="D967" s="707"/>
      <c r="E967" s="710" t="s">
        <v>198</v>
      </c>
      <c r="F967" s="711"/>
      <c r="G967" s="711"/>
      <c r="H967" s="711"/>
      <c r="I967" s="711"/>
      <c r="J967" s="711"/>
      <c r="K967" s="712"/>
      <c r="L967" s="711"/>
      <c r="M967" s="711"/>
      <c r="N967" s="743"/>
      <c r="O967" s="613" t="s">
        <v>199</v>
      </c>
      <c r="P967" s="614"/>
      <c r="Q967" s="614"/>
      <c r="R967" s="614"/>
      <c r="S967" s="614"/>
      <c r="T967" s="614"/>
      <c r="U967" s="614"/>
      <c r="V967" s="614"/>
      <c r="W967" s="614"/>
      <c r="X967" s="614"/>
      <c r="Y967" s="614"/>
      <c r="Z967" s="614"/>
      <c r="AA967" s="614"/>
      <c r="AB967" s="614"/>
      <c r="AC967" s="614"/>
      <c r="AD967" s="614"/>
      <c r="AE967" s="614"/>
      <c r="AF967" s="614"/>
      <c r="AG967" s="614"/>
      <c r="AH967" s="614"/>
      <c r="AI967" s="614"/>
      <c r="AJ967" s="614"/>
      <c r="AK967" s="614"/>
      <c r="AL967" s="615"/>
    </row>
    <row r="968" spans="1:38" ht="51" customHeight="1" thickBot="1" x14ac:dyDescent="0.3">
      <c r="A968" s="737"/>
      <c r="B968" s="738"/>
      <c r="C968" s="741"/>
      <c r="D968" s="742"/>
      <c r="E968" s="744"/>
      <c r="F968" s="745"/>
      <c r="G968" s="745"/>
      <c r="H968" s="745"/>
      <c r="I968" s="745"/>
      <c r="J968" s="745"/>
      <c r="K968" s="746"/>
      <c r="L968" s="745"/>
      <c r="M968" s="745"/>
      <c r="N968" s="747"/>
      <c r="O968" s="616"/>
      <c r="P968" s="617"/>
      <c r="Q968" s="617"/>
      <c r="R968" s="617"/>
      <c r="S968" s="617"/>
      <c r="T968" s="617"/>
      <c r="U968" s="617"/>
      <c r="V968" s="617"/>
      <c r="W968" s="617"/>
      <c r="X968" s="617"/>
      <c r="Y968" s="617"/>
      <c r="Z968" s="617"/>
      <c r="AA968" s="617"/>
      <c r="AB968" s="617"/>
      <c r="AC968" s="617"/>
      <c r="AD968" s="617"/>
      <c r="AE968" s="617"/>
      <c r="AF968" s="617"/>
      <c r="AG968" s="617"/>
      <c r="AH968" s="617"/>
      <c r="AI968" s="617"/>
      <c r="AJ968" s="617"/>
      <c r="AK968" s="617"/>
      <c r="AL968" s="618"/>
    </row>
    <row r="969" spans="1:38" ht="75" customHeight="1" x14ac:dyDescent="0.25">
      <c r="A969" s="737"/>
      <c r="B969" s="738"/>
      <c r="C969" s="619" t="s">
        <v>200</v>
      </c>
      <c r="D969" s="621" t="s">
        <v>201</v>
      </c>
      <c r="E969" s="623" t="s">
        <v>0</v>
      </c>
      <c r="F969" s="624"/>
      <c r="G969" s="624"/>
      <c r="H969" s="625"/>
      <c r="I969" s="629" t="s">
        <v>1</v>
      </c>
      <c r="J969" s="630"/>
      <c r="K969" s="631"/>
      <c r="L969" s="632"/>
      <c r="M969" s="637" t="s">
        <v>2</v>
      </c>
      <c r="N969" s="638"/>
      <c r="O969" s="641" t="s">
        <v>202</v>
      </c>
      <c r="P969" s="642"/>
      <c r="Q969" s="642"/>
      <c r="R969" s="642"/>
      <c r="S969" s="645" t="s">
        <v>2</v>
      </c>
      <c r="T969" s="646"/>
      <c r="U969" s="649" t="s">
        <v>203</v>
      </c>
      <c r="V969" s="650"/>
      <c r="W969" s="650"/>
      <c r="X969" s="650"/>
      <c r="Y969" s="650"/>
      <c r="Z969" s="651"/>
      <c r="AA969" s="655" t="s">
        <v>2</v>
      </c>
      <c r="AB969" s="656"/>
      <c r="AC969" s="659" t="s">
        <v>5</v>
      </c>
      <c r="AD969" s="660"/>
      <c r="AE969" s="660"/>
      <c r="AF969" s="661"/>
      <c r="AG969" s="665" t="s">
        <v>2</v>
      </c>
      <c r="AH969" s="666"/>
      <c r="AI969" s="669" t="s">
        <v>204</v>
      </c>
      <c r="AJ969" s="670"/>
      <c r="AK969" s="670"/>
      <c r="AL969" s="671"/>
    </row>
    <row r="970" spans="1:38" ht="75" customHeight="1" thickBot="1" x14ac:dyDescent="0.3">
      <c r="A970" s="737"/>
      <c r="B970" s="738"/>
      <c r="C970" s="619"/>
      <c r="D970" s="621"/>
      <c r="E970" s="626"/>
      <c r="F970" s="627"/>
      <c r="G970" s="627"/>
      <c r="H970" s="628"/>
      <c r="I970" s="633"/>
      <c r="J970" s="634"/>
      <c r="K970" s="635"/>
      <c r="L970" s="636"/>
      <c r="M970" s="639"/>
      <c r="N970" s="640"/>
      <c r="O970" s="643"/>
      <c r="P970" s="644"/>
      <c r="Q970" s="644"/>
      <c r="R970" s="644"/>
      <c r="S970" s="647"/>
      <c r="T970" s="648"/>
      <c r="U970" s="652"/>
      <c r="V970" s="653"/>
      <c r="W970" s="653"/>
      <c r="X970" s="653"/>
      <c r="Y970" s="653"/>
      <c r="Z970" s="654"/>
      <c r="AA970" s="657"/>
      <c r="AB970" s="658"/>
      <c r="AC970" s="662"/>
      <c r="AD970" s="663"/>
      <c r="AE970" s="663"/>
      <c r="AF970" s="664"/>
      <c r="AG970" s="667"/>
      <c r="AH970" s="668"/>
      <c r="AI970" s="672"/>
      <c r="AJ970" s="673"/>
      <c r="AK970" s="673"/>
      <c r="AL970" s="674"/>
    </row>
    <row r="971" spans="1:38" ht="139.5" customHeight="1" thickBot="1" x14ac:dyDescent="0.3">
      <c r="A971" s="739"/>
      <c r="B971" s="740"/>
      <c r="C971" s="620"/>
      <c r="D971" s="622"/>
      <c r="E971" s="41" t="s">
        <v>15</v>
      </c>
      <c r="F971" s="42" t="s">
        <v>205</v>
      </c>
      <c r="G971" s="41" t="s">
        <v>206</v>
      </c>
      <c r="H971" s="42" t="s">
        <v>14</v>
      </c>
      <c r="I971" s="43" t="s">
        <v>15</v>
      </c>
      <c r="J971" s="44" t="s">
        <v>207</v>
      </c>
      <c r="K971" s="43" t="s">
        <v>17</v>
      </c>
      <c r="L971" s="44" t="s">
        <v>208</v>
      </c>
      <c r="M971" s="45" t="s">
        <v>19</v>
      </c>
      <c r="N971" s="46" t="s">
        <v>20</v>
      </c>
      <c r="O971" s="47" t="s">
        <v>209</v>
      </c>
      <c r="P971" s="48" t="s">
        <v>210</v>
      </c>
      <c r="Q971" s="47" t="s">
        <v>211</v>
      </c>
      <c r="R971" s="48" t="s">
        <v>212</v>
      </c>
      <c r="S971" s="49" t="s">
        <v>213</v>
      </c>
      <c r="T971" s="50" t="s">
        <v>214</v>
      </c>
      <c r="U971" s="51" t="s">
        <v>209</v>
      </c>
      <c r="V971" s="52" t="s">
        <v>215</v>
      </c>
      <c r="W971" s="53" t="s">
        <v>216</v>
      </c>
      <c r="X971" s="54" t="s">
        <v>211</v>
      </c>
      <c r="Y971" s="52" t="s">
        <v>217</v>
      </c>
      <c r="Z971" s="53" t="s">
        <v>218</v>
      </c>
      <c r="AA971" s="55" t="s">
        <v>219</v>
      </c>
      <c r="AB971" s="56" t="s">
        <v>220</v>
      </c>
      <c r="AC971" s="57" t="s">
        <v>209</v>
      </c>
      <c r="AD971" s="58" t="s">
        <v>210</v>
      </c>
      <c r="AE971" s="57" t="s">
        <v>211</v>
      </c>
      <c r="AF971" s="58" t="s">
        <v>212</v>
      </c>
      <c r="AG971" s="59" t="s">
        <v>221</v>
      </c>
      <c r="AH971" s="60" t="s">
        <v>222</v>
      </c>
      <c r="AI971" s="61" t="s">
        <v>223</v>
      </c>
      <c r="AJ971" s="62" t="s">
        <v>224</v>
      </c>
      <c r="AK971" s="63" t="s">
        <v>225</v>
      </c>
      <c r="AL971" s="64" t="s">
        <v>226</v>
      </c>
    </row>
    <row r="972" spans="1:38" ht="38.25" customHeight="1" thickBot="1" x14ac:dyDescent="0.3">
      <c r="A972" s="598" t="s">
        <v>227</v>
      </c>
      <c r="B972" s="675"/>
      <c r="C972" s="65" t="s">
        <v>228</v>
      </c>
      <c r="D972" s="575" t="s">
        <v>229</v>
      </c>
      <c r="E972" s="65" t="s">
        <v>230</v>
      </c>
      <c r="F972" s="66" t="s">
        <v>231</v>
      </c>
      <c r="G972" s="65" t="s">
        <v>232</v>
      </c>
      <c r="H972" s="66" t="s">
        <v>233</v>
      </c>
      <c r="I972" s="67" t="s">
        <v>234</v>
      </c>
      <c r="J972" s="66" t="s">
        <v>235</v>
      </c>
      <c r="K972" s="67" t="s">
        <v>236</v>
      </c>
      <c r="L972" s="66" t="s">
        <v>237</v>
      </c>
      <c r="M972" s="65" t="s">
        <v>238</v>
      </c>
      <c r="N972" s="66" t="s">
        <v>239</v>
      </c>
      <c r="O972" s="65" t="s">
        <v>240</v>
      </c>
      <c r="P972" s="66" t="s">
        <v>241</v>
      </c>
      <c r="Q972" s="65" t="s">
        <v>242</v>
      </c>
      <c r="R972" s="66" t="s">
        <v>243</v>
      </c>
      <c r="S972" s="65" t="s">
        <v>244</v>
      </c>
      <c r="T972" s="66" t="s">
        <v>245</v>
      </c>
      <c r="U972" s="65" t="s">
        <v>246</v>
      </c>
      <c r="V972" s="68" t="s">
        <v>247</v>
      </c>
      <c r="W972" s="66" t="s">
        <v>248</v>
      </c>
      <c r="X972" s="575" t="s">
        <v>249</v>
      </c>
      <c r="Y972" s="66" t="s">
        <v>250</v>
      </c>
      <c r="Z972" s="66" t="s">
        <v>251</v>
      </c>
      <c r="AA972" s="65" t="s">
        <v>252</v>
      </c>
      <c r="AB972" s="65" t="s">
        <v>253</v>
      </c>
      <c r="AC972" s="65" t="s">
        <v>254</v>
      </c>
      <c r="AD972" s="65" t="s">
        <v>255</v>
      </c>
      <c r="AE972" s="65" t="s">
        <v>256</v>
      </c>
      <c r="AF972" s="65" t="s">
        <v>257</v>
      </c>
      <c r="AG972" s="65" t="s">
        <v>258</v>
      </c>
      <c r="AH972" s="65" t="s">
        <v>259</v>
      </c>
      <c r="AI972" s="65" t="s">
        <v>260</v>
      </c>
      <c r="AJ972" s="575" t="s">
        <v>261</v>
      </c>
      <c r="AK972" s="65" t="s">
        <v>262</v>
      </c>
      <c r="AL972" s="576" t="s">
        <v>263</v>
      </c>
    </row>
    <row r="973" spans="1:38" ht="99" customHeight="1" x14ac:dyDescent="0.25">
      <c r="A973" s="69">
        <v>1</v>
      </c>
      <c r="B973" s="70" t="s">
        <v>264</v>
      </c>
      <c r="C973" s="676">
        <f>N986</f>
        <v>2369088.79</v>
      </c>
      <c r="D973" s="679">
        <f>C973-AH986</f>
        <v>106039.57999999961</v>
      </c>
      <c r="E973" s="71"/>
      <c r="F973" s="72"/>
      <c r="G973" s="71"/>
      <c r="H973" s="72"/>
      <c r="I973" s="71"/>
      <c r="J973" s="72"/>
      <c r="K973" s="71"/>
      <c r="L973" s="72"/>
      <c r="M973" s="71"/>
      <c r="N973" s="72"/>
      <c r="O973" s="421"/>
      <c r="P973" s="253"/>
      <c r="Q973" s="71"/>
      <c r="R973" s="72"/>
      <c r="S973" s="71"/>
      <c r="T973" s="72"/>
      <c r="U973" s="71"/>
      <c r="V973" s="74"/>
      <c r="W973" s="72"/>
      <c r="X973" s="71"/>
      <c r="Y973" s="74"/>
      <c r="Z973" s="72"/>
      <c r="AA973" s="71"/>
      <c r="AB973" s="72"/>
      <c r="AC973" s="71"/>
      <c r="AD973" s="72"/>
      <c r="AE973" s="71"/>
      <c r="AF973" s="72"/>
      <c r="AG973" s="71"/>
      <c r="AH973" s="72"/>
      <c r="AI973" s="75"/>
      <c r="AJ973" s="76"/>
      <c r="AK973" s="77"/>
      <c r="AL973" s="78"/>
    </row>
    <row r="974" spans="1:38" ht="87" customHeight="1" x14ac:dyDescent="0.25">
      <c r="A974" s="79">
        <v>2</v>
      </c>
      <c r="B974" s="80" t="s">
        <v>40</v>
      </c>
      <c r="C974" s="677"/>
      <c r="D974" s="680"/>
      <c r="E974" s="71"/>
      <c r="F974" s="72"/>
      <c r="G974" s="71"/>
      <c r="H974" s="72"/>
      <c r="I974" s="71"/>
      <c r="J974" s="72"/>
      <c r="K974" s="71"/>
      <c r="L974" s="72"/>
      <c r="M974" s="71"/>
      <c r="N974" s="72"/>
      <c r="O974" s="421"/>
      <c r="P974" s="253"/>
      <c r="Q974" s="71"/>
      <c r="R974" s="72"/>
      <c r="S974" s="71"/>
      <c r="T974" s="72"/>
      <c r="U974" s="71"/>
      <c r="V974" s="74"/>
      <c r="W974" s="72"/>
      <c r="X974" s="71"/>
      <c r="Y974" s="74"/>
      <c r="Z974" s="72"/>
      <c r="AA974" s="71"/>
      <c r="AB974" s="72"/>
      <c r="AC974" s="71"/>
      <c r="AD974" s="72"/>
      <c r="AE974" s="71"/>
      <c r="AF974" s="72"/>
      <c r="AG974" s="71"/>
      <c r="AH974" s="72"/>
      <c r="AI974" s="75"/>
      <c r="AJ974" s="76"/>
      <c r="AK974" s="77"/>
      <c r="AL974" s="78"/>
    </row>
    <row r="975" spans="1:38" ht="85.5" customHeight="1" x14ac:dyDescent="0.25">
      <c r="A975" s="79">
        <v>3</v>
      </c>
      <c r="B975" s="80" t="s">
        <v>135</v>
      </c>
      <c r="C975" s="677"/>
      <c r="D975" s="680"/>
      <c r="E975" s="81"/>
      <c r="F975" s="255"/>
      <c r="G975" s="276"/>
      <c r="H975" s="277"/>
      <c r="I975" s="422"/>
      <c r="J975" s="248"/>
      <c r="K975" s="422"/>
      <c r="L975" s="248"/>
      <c r="M975" s="256"/>
      <c r="N975" s="257"/>
      <c r="O975" s="260"/>
      <c r="P975" s="261"/>
      <c r="Q975" s="260"/>
      <c r="R975" s="261"/>
      <c r="S975" s="279"/>
      <c r="T975" s="280"/>
      <c r="U975" s="281"/>
      <c r="V975" s="263"/>
      <c r="W975" s="264"/>
      <c r="X975" s="265"/>
      <c r="Y975" s="263"/>
      <c r="Z975" s="264"/>
      <c r="AA975" s="282"/>
      <c r="AB975" s="283"/>
      <c r="AC975" s="286"/>
      <c r="AD975" s="285"/>
      <c r="AE975" s="286"/>
      <c r="AF975" s="285"/>
      <c r="AG975" s="287"/>
      <c r="AH975" s="288"/>
      <c r="AI975" s="103"/>
      <c r="AJ975" s="104"/>
      <c r="AK975" s="77"/>
      <c r="AL975" s="105"/>
    </row>
    <row r="976" spans="1:38" ht="101.25" customHeight="1" x14ac:dyDescent="0.25">
      <c r="A976" s="79">
        <v>4</v>
      </c>
      <c r="B976" s="80" t="s">
        <v>117</v>
      </c>
      <c r="C976" s="677"/>
      <c r="D976" s="680"/>
      <c r="E976" s="254">
        <v>4</v>
      </c>
      <c r="F976" s="255">
        <v>238975.25</v>
      </c>
      <c r="G976" s="276">
        <v>2</v>
      </c>
      <c r="H976" s="277">
        <v>50000</v>
      </c>
      <c r="I976" s="422">
        <v>0</v>
      </c>
      <c r="J976" s="248">
        <v>0</v>
      </c>
      <c r="K976" s="422">
        <v>2</v>
      </c>
      <c r="L976" s="248">
        <v>78000</v>
      </c>
      <c r="M976" s="256">
        <f>SUM(I976,K976)</f>
        <v>2</v>
      </c>
      <c r="N976" s="257">
        <f>SUM(J976,L976)</f>
        <v>78000</v>
      </c>
      <c r="O976" s="260">
        <v>0</v>
      </c>
      <c r="P976" s="261">
        <v>0</v>
      </c>
      <c r="Q976" s="260">
        <v>0</v>
      </c>
      <c r="R976" s="261">
        <v>0</v>
      </c>
      <c r="S976" s="279">
        <f>SUM(O976,Q976)</f>
        <v>0</v>
      </c>
      <c r="T976" s="280">
        <f>SUM(P976,R976)</f>
        <v>0</v>
      </c>
      <c r="U976" s="281">
        <v>0</v>
      </c>
      <c r="V976" s="263">
        <v>0</v>
      </c>
      <c r="W976" s="264">
        <v>0</v>
      </c>
      <c r="X976" s="265">
        <v>0</v>
      </c>
      <c r="Y976" s="263">
        <v>0</v>
      </c>
      <c r="Z976" s="264">
        <v>0</v>
      </c>
      <c r="AA976" s="282">
        <f>SUM(U976,X976)</f>
        <v>0</v>
      </c>
      <c r="AB976" s="283">
        <f>SUM(W976,Z976)</f>
        <v>0</v>
      </c>
      <c r="AC976" s="286">
        <v>0</v>
      </c>
      <c r="AD976" s="285">
        <v>0</v>
      </c>
      <c r="AE976" s="286">
        <v>2</v>
      </c>
      <c r="AF976" s="285">
        <v>66018.2</v>
      </c>
      <c r="AG976" s="287">
        <f>SUM(AC976,AE976)</f>
        <v>2</v>
      </c>
      <c r="AH976" s="288">
        <f>SUM(AD976,AF976,AB976)</f>
        <v>66018.2</v>
      </c>
      <c r="AI976" s="103">
        <f>IFERROR(AD976/(C973-AH980),0)</f>
        <v>0</v>
      </c>
      <c r="AJ976" s="104">
        <f>IFERROR(AF976/(C973-AH980),0)</f>
        <v>3.136749247571833E-2</v>
      </c>
      <c r="AK976" s="77"/>
      <c r="AL976" s="105">
        <f>IFERROR(AH976/C973,0)</f>
        <v>2.7866494611204502E-2</v>
      </c>
    </row>
    <row r="977" spans="1:38" ht="138" customHeight="1" x14ac:dyDescent="0.25">
      <c r="A977" s="79">
        <v>5</v>
      </c>
      <c r="B977" s="80" t="s">
        <v>42</v>
      </c>
      <c r="C977" s="677"/>
      <c r="D977" s="680"/>
      <c r="E977" s="249"/>
      <c r="F977" s="250"/>
      <c r="G977" s="249"/>
      <c r="H977" s="250"/>
      <c r="I977" s="249"/>
      <c r="J977" s="250"/>
      <c r="K977" s="249"/>
      <c r="L977" s="250"/>
      <c r="M977" s="249"/>
      <c r="N977" s="117"/>
      <c r="O977" s="400"/>
      <c r="P977" s="117"/>
      <c r="Q977" s="400"/>
      <c r="R977" s="117"/>
      <c r="S977" s="400"/>
      <c r="T977" s="117"/>
      <c r="U977" s="400"/>
      <c r="V977" s="401"/>
      <c r="W977" s="117"/>
      <c r="X977" s="400"/>
      <c r="Y977" s="401"/>
      <c r="Z977" s="117"/>
      <c r="AA977" s="400"/>
      <c r="AB977" s="117"/>
      <c r="AC977" s="400"/>
      <c r="AD977" s="117"/>
      <c r="AE977" s="400"/>
      <c r="AF977" s="250"/>
      <c r="AG977" s="249"/>
      <c r="AH977" s="250"/>
      <c r="AI977" s="75"/>
      <c r="AJ977" s="76"/>
      <c r="AK977" s="77"/>
      <c r="AL977" s="78"/>
    </row>
    <row r="978" spans="1:38" ht="116.25" customHeight="1" x14ac:dyDescent="0.25">
      <c r="A978" s="79">
        <v>6</v>
      </c>
      <c r="B978" s="80" t="s">
        <v>119</v>
      </c>
      <c r="C978" s="677"/>
      <c r="D978" s="680"/>
      <c r="E978" s="254">
        <v>6</v>
      </c>
      <c r="F978" s="255">
        <v>245519.88</v>
      </c>
      <c r="G978" s="276">
        <v>3</v>
      </c>
      <c r="H978" s="277">
        <v>125000</v>
      </c>
      <c r="I978" s="422">
        <v>3</v>
      </c>
      <c r="J978" s="248">
        <v>47000.14</v>
      </c>
      <c r="K978" s="422">
        <v>2</v>
      </c>
      <c r="L978" s="248">
        <v>61000</v>
      </c>
      <c r="M978" s="256">
        <f>SUM(I978,K978)</f>
        <v>5</v>
      </c>
      <c r="N978" s="315">
        <f>SUM(J978,L978)</f>
        <v>108000.14</v>
      </c>
      <c r="O978" s="316">
        <v>0</v>
      </c>
      <c r="P978" s="317">
        <v>0</v>
      </c>
      <c r="Q978" s="316">
        <v>0</v>
      </c>
      <c r="R978" s="317">
        <v>0</v>
      </c>
      <c r="S978" s="329">
        <f>SUM(O978,Q978)</f>
        <v>0</v>
      </c>
      <c r="T978" s="370">
        <f>SUM(P978,R978)</f>
        <v>0</v>
      </c>
      <c r="U978" s="330">
        <v>0</v>
      </c>
      <c r="V978" s="319">
        <v>0</v>
      </c>
      <c r="W978" s="320">
        <v>0</v>
      </c>
      <c r="X978" s="321">
        <v>0</v>
      </c>
      <c r="Y978" s="319">
        <v>0</v>
      </c>
      <c r="Z978" s="320">
        <v>0</v>
      </c>
      <c r="AA978" s="322">
        <f>SUM(U978,X978)</f>
        <v>0</v>
      </c>
      <c r="AB978" s="323">
        <f>SUM(W978,Z978)</f>
        <v>0</v>
      </c>
      <c r="AC978" s="110">
        <v>3</v>
      </c>
      <c r="AD978" s="111">
        <v>45455.32</v>
      </c>
      <c r="AE978" s="110">
        <v>2</v>
      </c>
      <c r="AF978" s="285">
        <v>60551.4</v>
      </c>
      <c r="AG978" s="287">
        <f>SUM(AC978,AE978)</f>
        <v>5</v>
      </c>
      <c r="AH978" s="288">
        <f>SUM(AD978,AF978,AB978)</f>
        <v>106006.72</v>
      </c>
      <c r="AI978" s="103">
        <f>IFERROR(AD978/(C973-AH980),0)</f>
        <v>2.1597368726826376E-2</v>
      </c>
      <c r="AJ978" s="104">
        <f>IFERROR(AF978/(C973-AH980),0)</f>
        <v>2.8770029838653753E-2</v>
      </c>
      <c r="AK978" s="77"/>
      <c r="AL978" s="105">
        <f>IFERROR(AH978/C973,0)</f>
        <v>4.474577755272735E-2</v>
      </c>
    </row>
    <row r="979" spans="1:38" ht="65.25" customHeight="1" x14ac:dyDescent="0.25">
      <c r="A979" s="79">
        <v>7</v>
      </c>
      <c r="B979" s="80" t="s">
        <v>193</v>
      </c>
      <c r="C979" s="677"/>
      <c r="D979" s="680"/>
      <c r="E979" s="423"/>
      <c r="F979" s="424"/>
      <c r="G979" s="251"/>
      <c r="H979" s="250"/>
      <c r="I979" s="251"/>
      <c r="J979" s="250"/>
      <c r="K979" s="251"/>
      <c r="L979" s="250"/>
      <c r="M979" s="425"/>
      <c r="N979" s="117"/>
      <c r="O979" s="116"/>
      <c r="P979" s="117"/>
      <c r="Q979" s="116"/>
      <c r="R979" s="117"/>
      <c r="S979" s="402"/>
      <c r="T979" s="403"/>
      <c r="U979" s="116"/>
      <c r="V979" s="401"/>
      <c r="W979" s="117"/>
      <c r="X979" s="402"/>
      <c r="Y979" s="401"/>
      <c r="Z979" s="117"/>
      <c r="AA979" s="402"/>
      <c r="AB979" s="403"/>
      <c r="AC979" s="116"/>
      <c r="AD979" s="117"/>
      <c r="AE979" s="116"/>
      <c r="AF979" s="250"/>
      <c r="AG979" s="249"/>
      <c r="AH979" s="250"/>
      <c r="AI979" s="75"/>
      <c r="AJ979" s="76"/>
      <c r="AK979" s="77"/>
      <c r="AL979" s="78"/>
    </row>
    <row r="980" spans="1:38" ht="59.25" customHeight="1" x14ac:dyDescent="0.25">
      <c r="A980" s="79">
        <v>8</v>
      </c>
      <c r="B980" s="80" t="s">
        <v>265</v>
      </c>
      <c r="C980" s="677"/>
      <c r="D980" s="680"/>
      <c r="E980" s="423"/>
      <c r="F980" s="424"/>
      <c r="G980" s="254">
        <v>23</v>
      </c>
      <c r="H980" s="255">
        <v>472267</v>
      </c>
      <c r="I980" s="251"/>
      <c r="J980" s="250"/>
      <c r="K980" s="422">
        <v>20</v>
      </c>
      <c r="L980" s="248">
        <v>302605.26</v>
      </c>
      <c r="M980" s="426">
        <f t="shared" ref="M980:N985" si="203">SUM(I980,K980)</f>
        <v>20</v>
      </c>
      <c r="N980" s="427">
        <f t="shared" si="203"/>
        <v>302605.26</v>
      </c>
      <c r="O980" s="118"/>
      <c r="P980" s="119"/>
      <c r="Q980" s="126">
        <v>0</v>
      </c>
      <c r="R980" s="127">
        <v>0</v>
      </c>
      <c r="S980" s="349">
        <f t="shared" ref="S980:T985" si="204">SUM(O980,Q980)</f>
        <v>0</v>
      </c>
      <c r="T980" s="350">
        <f t="shared" si="204"/>
        <v>0</v>
      </c>
      <c r="U980" s="116"/>
      <c r="V980" s="401"/>
      <c r="W980" s="119"/>
      <c r="X980" s="321">
        <v>0</v>
      </c>
      <c r="Y980" s="319">
        <v>0</v>
      </c>
      <c r="Z980" s="320">
        <v>0</v>
      </c>
      <c r="AA980" s="351">
        <f t="shared" ref="AA980:AA985" si="205">SUM(U980,X980)</f>
        <v>0</v>
      </c>
      <c r="AB980" s="352">
        <f t="shared" ref="AB980:AB985" si="206">SUM(W980,Z980)</f>
        <v>0</v>
      </c>
      <c r="AC980" s="116"/>
      <c r="AD980" s="117"/>
      <c r="AE980" s="110">
        <v>20</v>
      </c>
      <c r="AF980" s="285">
        <v>264419.44</v>
      </c>
      <c r="AG980" s="287">
        <f t="shared" ref="AG980:AG985" si="207">SUM(AC980,AE980)</f>
        <v>20</v>
      </c>
      <c r="AH980" s="288">
        <f t="shared" ref="AH980:AH985" si="208">SUM(AD980,AF980,AB980)</f>
        <v>264419.44</v>
      </c>
      <c r="AI980" s="132"/>
      <c r="AJ980" s="133"/>
      <c r="AK980" s="134">
        <f>IFERROR(AH980/C973,0)</f>
        <v>0.11161229630401484</v>
      </c>
      <c r="AL980" s="105">
        <f>IFERROR(AH980/C973,0)</f>
        <v>0.11161229630401484</v>
      </c>
    </row>
    <row r="981" spans="1:38" ht="60" customHeight="1" x14ac:dyDescent="0.25">
      <c r="A981" s="79">
        <v>9</v>
      </c>
      <c r="B981" s="80" t="s">
        <v>120</v>
      </c>
      <c r="C981" s="677"/>
      <c r="D981" s="680"/>
      <c r="E981" s="254">
        <v>7</v>
      </c>
      <c r="F981" s="255">
        <v>129559.42</v>
      </c>
      <c r="G981" s="276">
        <v>1</v>
      </c>
      <c r="H981" s="277">
        <v>15000</v>
      </c>
      <c r="I981" s="422">
        <v>6</v>
      </c>
      <c r="J981" s="248">
        <v>109227.92</v>
      </c>
      <c r="K981" s="422">
        <v>1</v>
      </c>
      <c r="L981" s="248">
        <v>10000</v>
      </c>
      <c r="M981" s="256">
        <f t="shared" si="203"/>
        <v>7</v>
      </c>
      <c r="N981" s="315">
        <f t="shared" si="203"/>
        <v>119227.92</v>
      </c>
      <c r="O981" s="316">
        <v>0</v>
      </c>
      <c r="P981" s="317">
        <v>0</v>
      </c>
      <c r="Q981" s="316">
        <v>0</v>
      </c>
      <c r="R981" s="317">
        <v>0</v>
      </c>
      <c r="S981" s="329">
        <f t="shared" si="204"/>
        <v>0</v>
      </c>
      <c r="T981" s="370">
        <f t="shared" si="204"/>
        <v>0</v>
      </c>
      <c r="U981" s="330">
        <v>0</v>
      </c>
      <c r="V981" s="319">
        <v>0</v>
      </c>
      <c r="W981" s="320">
        <v>0</v>
      </c>
      <c r="X981" s="321">
        <v>0</v>
      </c>
      <c r="Y981" s="319">
        <v>0</v>
      </c>
      <c r="Z981" s="320">
        <v>0</v>
      </c>
      <c r="AA981" s="322">
        <f t="shared" si="205"/>
        <v>0</v>
      </c>
      <c r="AB981" s="323">
        <f t="shared" si="206"/>
        <v>0</v>
      </c>
      <c r="AC981" s="110">
        <v>6</v>
      </c>
      <c r="AD981" s="111">
        <v>104528.16</v>
      </c>
      <c r="AE981" s="110">
        <v>1</v>
      </c>
      <c r="AF981" s="285">
        <v>5950</v>
      </c>
      <c r="AG981" s="287">
        <f t="shared" si="207"/>
        <v>7</v>
      </c>
      <c r="AH981" s="288">
        <f t="shared" si="208"/>
        <v>110478.16</v>
      </c>
      <c r="AI981" s="103">
        <f>IFERROR(AD981/(C973-AH980),0)</f>
        <v>4.9664884415217048E-2</v>
      </c>
      <c r="AJ981" s="104">
        <f>IFERROR(AF981/(C973-AH980),0)</f>
        <v>2.8270473934539882E-3</v>
      </c>
      <c r="AK981" s="77"/>
      <c r="AL981" s="105">
        <f>IFERROR(AH981/C973,0)</f>
        <v>4.6633186762071503E-2</v>
      </c>
    </row>
    <row r="982" spans="1:38" ht="73.5" customHeight="1" x14ac:dyDescent="0.25">
      <c r="A982" s="79">
        <v>10</v>
      </c>
      <c r="B982" s="80" t="s">
        <v>121</v>
      </c>
      <c r="C982" s="677"/>
      <c r="D982" s="680"/>
      <c r="E982" s="254">
        <v>14</v>
      </c>
      <c r="F982" s="255">
        <v>413709.67</v>
      </c>
      <c r="G982" s="276">
        <v>13</v>
      </c>
      <c r="H982" s="277">
        <v>616619.24</v>
      </c>
      <c r="I982" s="422">
        <v>5</v>
      </c>
      <c r="J982" s="248">
        <v>86959.54</v>
      </c>
      <c r="K982" s="422">
        <v>14</v>
      </c>
      <c r="L982" s="248">
        <v>685900</v>
      </c>
      <c r="M982" s="256">
        <f t="shared" si="203"/>
        <v>19</v>
      </c>
      <c r="N982" s="315">
        <f t="shared" si="203"/>
        <v>772859.54</v>
      </c>
      <c r="O982" s="316">
        <v>0</v>
      </c>
      <c r="P982" s="317">
        <v>0</v>
      </c>
      <c r="Q982" s="316">
        <v>0</v>
      </c>
      <c r="R982" s="317">
        <v>0</v>
      </c>
      <c r="S982" s="329">
        <f t="shared" si="204"/>
        <v>0</v>
      </c>
      <c r="T982" s="370">
        <f t="shared" si="204"/>
        <v>0</v>
      </c>
      <c r="U982" s="330">
        <v>0</v>
      </c>
      <c r="V982" s="319">
        <v>0</v>
      </c>
      <c r="W982" s="320">
        <v>0</v>
      </c>
      <c r="X982" s="321">
        <v>0</v>
      </c>
      <c r="Y982" s="319">
        <v>0</v>
      </c>
      <c r="Z982" s="428">
        <v>0</v>
      </c>
      <c r="AA982" s="322">
        <f t="shared" si="205"/>
        <v>0</v>
      </c>
      <c r="AB982" s="323">
        <f t="shared" si="206"/>
        <v>0</v>
      </c>
      <c r="AC982" s="135">
        <v>5</v>
      </c>
      <c r="AD982" s="136">
        <v>86928.76999999999</v>
      </c>
      <c r="AE982" s="135">
        <v>14</v>
      </c>
      <c r="AF982" s="267">
        <v>676169.42000000016</v>
      </c>
      <c r="AG982" s="287">
        <f t="shared" si="207"/>
        <v>19</v>
      </c>
      <c r="AH982" s="288">
        <f t="shared" si="208"/>
        <v>763098.19000000018</v>
      </c>
      <c r="AI982" s="103">
        <f>IFERROR(AD982/(C973-AH980),0)</f>
        <v>4.1302815570531295E-2</v>
      </c>
      <c r="AJ982" s="104">
        <f>IFERROR(AF982/(C973-AH980),0)</f>
        <v>0.32127109182257069</v>
      </c>
      <c r="AK982" s="77"/>
      <c r="AL982" s="105">
        <f>IFERROR(AH982/C973,0)</f>
        <v>0.32210620100903864</v>
      </c>
    </row>
    <row r="983" spans="1:38" ht="120" customHeight="1" x14ac:dyDescent="0.25">
      <c r="A983" s="79">
        <v>11</v>
      </c>
      <c r="B983" s="80" t="s">
        <v>122</v>
      </c>
      <c r="C983" s="677"/>
      <c r="D983" s="680"/>
      <c r="E983" s="254">
        <v>20</v>
      </c>
      <c r="F983" s="255">
        <v>706819.83</v>
      </c>
      <c r="G983" s="276">
        <v>1</v>
      </c>
      <c r="H983" s="277">
        <v>13000</v>
      </c>
      <c r="I983" s="422">
        <v>10</v>
      </c>
      <c r="J983" s="248">
        <v>198902.16</v>
      </c>
      <c r="K983" s="422">
        <v>1</v>
      </c>
      <c r="L983" s="248">
        <v>7000</v>
      </c>
      <c r="M983" s="256">
        <f t="shared" si="203"/>
        <v>11</v>
      </c>
      <c r="N983" s="315">
        <f t="shared" si="203"/>
        <v>205902.16</v>
      </c>
      <c r="O983" s="316">
        <v>0</v>
      </c>
      <c r="P983" s="317">
        <v>0</v>
      </c>
      <c r="Q983" s="316">
        <v>0</v>
      </c>
      <c r="R983" s="317">
        <v>0</v>
      </c>
      <c r="S983" s="329">
        <f t="shared" si="204"/>
        <v>0</v>
      </c>
      <c r="T983" s="370">
        <f t="shared" si="204"/>
        <v>0</v>
      </c>
      <c r="U983" s="330">
        <v>0</v>
      </c>
      <c r="V983" s="319">
        <v>0</v>
      </c>
      <c r="W983" s="320">
        <v>0</v>
      </c>
      <c r="X983" s="321">
        <v>0</v>
      </c>
      <c r="Y983" s="319">
        <v>0</v>
      </c>
      <c r="Z983" s="320">
        <v>0</v>
      </c>
      <c r="AA983" s="322">
        <f t="shared" si="205"/>
        <v>0</v>
      </c>
      <c r="AB983" s="323">
        <f t="shared" si="206"/>
        <v>0</v>
      </c>
      <c r="AC983" s="110">
        <v>10</v>
      </c>
      <c r="AD983" s="111">
        <v>197472.49</v>
      </c>
      <c r="AE983" s="110">
        <v>1</v>
      </c>
      <c r="AF983" s="285">
        <v>6124.39</v>
      </c>
      <c r="AG983" s="287">
        <f t="shared" si="207"/>
        <v>11</v>
      </c>
      <c r="AH983" s="288">
        <f t="shared" si="208"/>
        <v>203596.88</v>
      </c>
      <c r="AI983" s="103">
        <f>IFERROR(AD983/(C973-AH980),0)</f>
        <v>9.3825897165272051E-2</v>
      </c>
      <c r="AJ983" s="104">
        <f>IFERROR(AF983/(C973-AH980),0)</f>
        <v>2.9099060144530541E-3</v>
      </c>
      <c r="AK983" s="77"/>
      <c r="AL983" s="105">
        <f>IFERROR(AH983/C973,0)</f>
        <v>8.5938898052022775E-2</v>
      </c>
    </row>
    <row r="984" spans="1:38" ht="63.75" customHeight="1" x14ac:dyDescent="0.25">
      <c r="A984" s="79">
        <v>12</v>
      </c>
      <c r="B984" s="80" t="s">
        <v>123</v>
      </c>
      <c r="C984" s="677"/>
      <c r="D984" s="680"/>
      <c r="E984" s="254">
        <v>8</v>
      </c>
      <c r="F984" s="255">
        <v>588289.69999999995</v>
      </c>
      <c r="G984" s="276">
        <v>2</v>
      </c>
      <c r="H984" s="277">
        <v>33000</v>
      </c>
      <c r="I984" s="422">
        <v>6</v>
      </c>
      <c r="J984" s="248">
        <v>143633.46</v>
      </c>
      <c r="K984" s="422">
        <v>2</v>
      </c>
      <c r="L984" s="248">
        <v>26000</v>
      </c>
      <c r="M984" s="256">
        <f t="shared" si="203"/>
        <v>8</v>
      </c>
      <c r="N984" s="315">
        <f t="shared" si="203"/>
        <v>169633.46</v>
      </c>
      <c r="O984" s="316">
        <v>0</v>
      </c>
      <c r="P984" s="317">
        <v>0</v>
      </c>
      <c r="Q984" s="316">
        <v>0</v>
      </c>
      <c r="R984" s="317">
        <v>0</v>
      </c>
      <c r="S984" s="329">
        <f t="shared" si="204"/>
        <v>0</v>
      </c>
      <c r="T984" s="370">
        <f t="shared" si="204"/>
        <v>0</v>
      </c>
      <c r="U984" s="330">
        <v>0</v>
      </c>
      <c r="V984" s="319">
        <v>0</v>
      </c>
      <c r="W984" s="320">
        <v>0</v>
      </c>
      <c r="X984" s="321">
        <v>0</v>
      </c>
      <c r="Y984" s="319">
        <v>0</v>
      </c>
      <c r="Z984" s="320">
        <v>0</v>
      </c>
      <c r="AA984" s="322">
        <f t="shared" si="205"/>
        <v>0</v>
      </c>
      <c r="AB984" s="323">
        <f t="shared" si="206"/>
        <v>0</v>
      </c>
      <c r="AC984" s="110">
        <v>6</v>
      </c>
      <c r="AD984" s="111">
        <v>143530.68</v>
      </c>
      <c r="AE984" s="110">
        <v>2</v>
      </c>
      <c r="AF984" s="285">
        <v>26000</v>
      </c>
      <c r="AG984" s="287">
        <f t="shared" si="207"/>
        <v>8</v>
      </c>
      <c r="AH984" s="288">
        <f t="shared" si="208"/>
        <v>169530.68</v>
      </c>
      <c r="AI984" s="103">
        <f>IFERROR(AD984/(C973-AH980),0)</f>
        <v>6.8196308365492175E-2</v>
      </c>
      <c r="AJ984" s="104">
        <f>IFERROR(AF984/(C973-AH980),0)</f>
        <v>1.2353484408370368E-2</v>
      </c>
      <c r="AK984" s="77"/>
      <c r="AL984" s="105">
        <f>IFERROR(AH984/C973,0)</f>
        <v>7.1559445435559213E-2</v>
      </c>
    </row>
    <row r="985" spans="1:38" ht="62.25" customHeight="1" thickBot="1" x14ac:dyDescent="0.3">
      <c r="A985" s="138">
        <v>13</v>
      </c>
      <c r="B985" s="139" t="s">
        <v>124</v>
      </c>
      <c r="C985" s="678"/>
      <c r="D985" s="681"/>
      <c r="E985" s="429">
        <v>48</v>
      </c>
      <c r="F985" s="430">
        <v>1693263.37</v>
      </c>
      <c r="G985" s="431">
        <v>12</v>
      </c>
      <c r="H985" s="432">
        <v>385658</v>
      </c>
      <c r="I985" s="433">
        <v>25</v>
      </c>
      <c r="J985" s="269">
        <v>441202.31</v>
      </c>
      <c r="K985" s="433">
        <v>10</v>
      </c>
      <c r="L985" s="269">
        <v>171658</v>
      </c>
      <c r="M985" s="434">
        <f t="shared" si="203"/>
        <v>35</v>
      </c>
      <c r="N985" s="378">
        <f t="shared" si="203"/>
        <v>612860.31000000006</v>
      </c>
      <c r="O985" s="379">
        <v>0</v>
      </c>
      <c r="P985" s="380">
        <v>0</v>
      </c>
      <c r="Q985" s="379">
        <v>0</v>
      </c>
      <c r="R985" s="380">
        <v>0</v>
      </c>
      <c r="S985" s="381">
        <f t="shared" si="204"/>
        <v>0</v>
      </c>
      <c r="T985" s="382">
        <f t="shared" si="204"/>
        <v>0</v>
      </c>
      <c r="U985" s="383">
        <v>0</v>
      </c>
      <c r="V985" s="384">
        <v>0</v>
      </c>
      <c r="W985" s="385">
        <v>0</v>
      </c>
      <c r="X985" s="386">
        <v>0</v>
      </c>
      <c r="Y985" s="384">
        <v>0</v>
      </c>
      <c r="Z985" s="435">
        <v>0</v>
      </c>
      <c r="AA985" s="387">
        <f t="shared" si="205"/>
        <v>0</v>
      </c>
      <c r="AB985" s="388">
        <f t="shared" si="206"/>
        <v>0</v>
      </c>
      <c r="AC985" s="389">
        <v>25</v>
      </c>
      <c r="AD985" s="390">
        <v>429165.21</v>
      </c>
      <c r="AE985" s="389">
        <v>9</v>
      </c>
      <c r="AF985" s="275">
        <v>150735.73000000001</v>
      </c>
      <c r="AG985" s="436">
        <f t="shared" si="207"/>
        <v>34</v>
      </c>
      <c r="AH985" s="437">
        <f t="shared" si="208"/>
        <v>579900.94000000006</v>
      </c>
      <c r="AI985" s="162">
        <f>IFERROR(AD985/(C973-AH980),0)</f>
        <v>0.20391098962884599</v>
      </c>
      <c r="AJ985" s="163">
        <f>IFERROR(AF985/(C973-AH980),0)</f>
        <v>7.1619672705358683E-2</v>
      </c>
      <c r="AK985" s="164"/>
      <c r="AL985" s="165">
        <f>IFERROR(AH985/C973,0)</f>
        <v>0.24477805240891798</v>
      </c>
    </row>
    <row r="986" spans="1:38" ht="29.25" customHeight="1" thickBot="1" x14ac:dyDescent="0.3">
      <c r="A986" s="682" t="s">
        <v>266</v>
      </c>
      <c r="B986" s="683"/>
      <c r="C986" s="166">
        <f>C973</f>
        <v>2369088.79</v>
      </c>
      <c r="D986" s="166">
        <f>D973</f>
        <v>106039.57999999961</v>
      </c>
      <c r="E986" s="167">
        <f t="shared" ref="E986:L986" si="209">SUM(E973:E985)</f>
        <v>107</v>
      </c>
      <c r="F986" s="168">
        <f t="shared" si="209"/>
        <v>4016137.12</v>
      </c>
      <c r="G986" s="167">
        <f t="shared" si="209"/>
        <v>57</v>
      </c>
      <c r="H986" s="168">
        <f t="shared" si="209"/>
        <v>1710544.24</v>
      </c>
      <c r="I986" s="169">
        <f t="shared" si="209"/>
        <v>55</v>
      </c>
      <c r="J986" s="170">
        <f t="shared" si="209"/>
        <v>1026925.53</v>
      </c>
      <c r="K986" s="169">
        <f t="shared" si="209"/>
        <v>52</v>
      </c>
      <c r="L986" s="170">
        <f t="shared" si="209"/>
        <v>1342163.26</v>
      </c>
      <c r="M986" s="169">
        <f>SUM(M973:M985)</f>
        <v>107</v>
      </c>
      <c r="N986" s="170">
        <f>SUM(N973:N985)</f>
        <v>2369088.79</v>
      </c>
      <c r="O986" s="171">
        <f>SUM(O973:O985)</f>
        <v>0</v>
      </c>
      <c r="P986" s="168">
        <f>SUM(P973:P985)</f>
        <v>0</v>
      </c>
      <c r="Q986" s="172">
        <f t="shared" ref="Q986:AJ986" si="210">SUM(Q973:Q985)</f>
        <v>0</v>
      </c>
      <c r="R986" s="168">
        <f t="shared" si="210"/>
        <v>0</v>
      </c>
      <c r="S986" s="173">
        <f t="shared" si="210"/>
        <v>0</v>
      </c>
      <c r="T986" s="168">
        <f t="shared" si="210"/>
        <v>0</v>
      </c>
      <c r="U986" s="172">
        <f t="shared" si="210"/>
        <v>0</v>
      </c>
      <c r="V986" s="168">
        <f t="shared" si="210"/>
        <v>0</v>
      </c>
      <c r="W986" s="168">
        <f t="shared" si="210"/>
        <v>0</v>
      </c>
      <c r="X986" s="173">
        <f t="shared" si="210"/>
        <v>0</v>
      </c>
      <c r="Y986" s="168">
        <f t="shared" si="210"/>
        <v>0</v>
      </c>
      <c r="Z986" s="168">
        <f t="shared" si="210"/>
        <v>0</v>
      </c>
      <c r="AA986" s="173">
        <f t="shared" si="210"/>
        <v>0</v>
      </c>
      <c r="AB986" s="168">
        <f t="shared" si="210"/>
        <v>0</v>
      </c>
      <c r="AC986" s="172">
        <f t="shared" si="210"/>
        <v>55</v>
      </c>
      <c r="AD986" s="168">
        <f t="shared" si="210"/>
        <v>1007080.6299999999</v>
      </c>
      <c r="AE986" s="172">
        <f t="shared" si="210"/>
        <v>51</v>
      </c>
      <c r="AF986" s="168">
        <f t="shared" si="210"/>
        <v>1255968.58</v>
      </c>
      <c r="AG986" s="173">
        <f t="shared" si="210"/>
        <v>106</v>
      </c>
      <c r="AH986" s="168">
        <f t="shared" si="210"/>
        <v>2263049.2100000004</v>
      </c>
      <c r="AI986" s="174">
        <f t="shared" si="210"/>
        <v>0.47849826387218497</v>
      </c>
      <c r="AJ986" s="174">
        <f t="shared" si="210"/>
        <v>0.4711187246585789</v>
      </c>
      <c r="AK986" s="175">
        <f>AK980</f>
        <v>0.11161229630401484</v>
      </c>
      <c r="AL986" s="176">
        <f>AH986/C973</f>
        <v>0.95524035213555691</v>
      </c>
    </row>
    <row r="987" spans="1:38" ht="21.75" thickBot="1" x14ac:dyDescent="0.4">
      <c r="AF987" s="177" t="s">
        <v>267</v>
      </c>
      <c r="AG987" s="178">
        <v>4.1475999999999997</v>
      </c>
      <c r="AH987" s="179">
        <f>AH986/AG987</f>
        <v>545628.60690519831</v>
      </c>
    </row>
    <row r="988" spans="1:38" ht="15.75" thickTop="1" x14ac:dyDescent="0.25">
      <c r="A988" s="604" t="s">
        <v>347</v>
      </c>
      <c r="B988" s="684"/>
      <c r="C988" s="684"/>
      <c r="D988" s="684"/>
      <c r="E988" s="684"/>
      <c r="F988" s="684"/>
      <c r="G988" s="684"/>
      <c r="H988" s="684"/>
      <c r="I988" s="684"/>
      <c r="J988" s="684"/>
      <c r="K988" s="685"/>
      <c r="L988" s="684"/>
      <c r="M988" s="684"/>
      <c r="N988" s="684"/>
      <c r="O988" s="684"/>
      <c r="P988" s="684"/>
      <c r="Q988" s="686"/>
    </row>
    <row r="989" spans="1:38" ht="18.75" x14ac:dyDescent="0.3">
      <c r="A989" s="687"/>
      <c r="B989" s="688"/>
      <c r="C989" s="688"/>
      <c r="D989" s="688"/>
      <c r="E989" s="688"/>
      <c r="F989" s="688"/>
      <c r="G989" s="688"/>
      <c r="H989" s="688"/>
      <c r="I989" s="688"/>
      <c r="J989" s="688"/>
      <c r="K989" s="689"/>
      <c r="L989" s="688"/>
      <c r="M989" s="688"/>
      <c r="N989" s="688"/>
      <c r="O989" s="688"/>
      <c r="P989" s="688"/>
      <c r="Q989" s="690"/>
      <c r="AF989" s="180"/>
    </row>
    <row r="990" spans="1:38" ht="15.75" x14ac:dyDescent="0.25">
      <c r="A990" s="687"/>
      <c r="B990" s="688"/>
      <c r="C990" s="688"/>
      <c r="D990" s="688"/>
      <c r="E990" s="688"/>
      <c r="F990" s="688"/>
      <c r="G990" s="688"/>
      <c r="H990" s="688"/>
      <c r="I990" s="688"/>
      <c r="J990" s="688"/>
      <c r="K990" s="689"/>
      <c r="L990" s="688"/>
      <c r="M990" s="688"/>
      <c r="N990" s="688"/>
      <c r="O990" s="688"/>
      <c r="P990" s="688"/>
      <c r="Q990" s="690"/>
      <c r="AE990" s="181" t="s">
        <v>269</v>
      </c>
      <c r="AF990" s="182"/>
    </row>
    <row r="991" spans="1:38" ht="15.75" x14ac:dyDescent="0.25">
      <c r="A991" s="687"/>
      <c r="B991" s="688"/>
      <c r="C991" s="688"/>
      <c r="D991" s="688"/>
      <c r="E991" s="688"/>
      <c r="F991" s="688"/>
      <c r="G991" s="688"/>
      <c r="H991" s="688"/>
      <c r="I991" s="688"/>
      <c r="J991" s="688"/>
      <c r="K991" s="689"/>
      <c r="L991" s="688"/>
      <c r="M991" s="688"/>
      <c r="N991" s="688"/>
      <c r="O991" s="688"/>
      <c r="P991" s="688"/>
      <c r="Q991" s="690"/>
      <c r="AE991" s="181" t="s">
        <v>270</v>
      </c>
      <c r="AF991" s="183">
        <f>(AF986-AF980)+(Z986-Z980)</f>
        <v>991549.14000000013</v>
      </c>
    </row>
    <row r="992" spans="1:38" ht="15.75" x14ac:dyDescent="0.25">
      <c r="A992" s="687"/>
      <c r="B992" s="688"/>
      <c r="C992" s="688"/>
      <c r="D992" s="688"/>
      <c r="E992" s="688"/>
      <c r="F992" s="688"/>
      <c r="G992" s="688"/>
      <c r="H992" s="688"/>
      <c r="I992" s="688"/>
      <c r="J992" s="688"/>
      <c r="K992" s="689"/>
      <c r="L992" s="688"/>
      <c r="M992" s="688"/>
      <c r="N992" s="688"/>
      <c r="O992" s="688"/>
      <c r="P992" s="688"/>
      <c r="Q992" s="690"/>
      <c r="AE992" s="181" t="s">
        <v>271</v>
      </c>
      <c r="AF992" s="183">
        <f>AD986+W986</f>
        <v>1007080.6299999999</v>
      </c>
    </row>
    <row r="993" spans="1:38" ht="15.75" x14ac:dyDescent="0.25">
      <c r="A993" s="687"/>
      <c r="B993" s="688"/>
      <c r="C993" s="688"/>
      <c r="D993" s="688"/>
      <c r="E993" s="688"/>
      <c r="F993" s="688"/>
      <c r="G993" s="688"/>
      <c r="H993" s="688"/>
      <c r="I993" s="688"/>
      <c r="J993" s="688"/>
      <c r="K993" s="689"/>
      <c r="L993" s="688"/>
      <c r="M993" s="688"/>
      <c r="N993" s="688"/>
      <c r="O993" s="688"/>
      <c r="P993" s="688"/>
      <c r="Q993" s="690"/>
      <c r="AE993" s="181" t="s">
        <v>272</v>
      </c>
      <c r="AF993" s="183">
        <f>AF980+Z980</f>
        <v>264419.44</v>
      </c>
    </row>
    <row r="994" spans="1:38" ht="15.75" x14ac:dyDescent="0.25">
      <c r="A994" s="687"/>
      <c r="B994" s="688"/>
      <c r="C994" s="688"/>
      <c r="D994" s="688"/>
      <c r="E994" s="688"/>
      <c r="F994" s="688"/>
      <c r="G994" s="688"/>
      <c r="H994" s="688"/>
      <c r="I994" s="688"/>
      <c r="J994" s="688"/>
      <c r="K994" s="689"/>
      <c r="L994" s="688"/>
      <c r="M994" s="688"/>
      <c r="N994" s="688"/>
      <c r="O994" s="688"/>
      <c r="P994" s="688"/>
      <c r="Q994" s="690"/>
      <c r="AE994" s="181" t="s">
        <v>2</v>
      </c>
      <c r="AF994" s="184">
        <f>SUM(AF991:AF993)</f>
        <v>2263049.21</v>
      </c>
    </row>
    <row r="995" spans="1:38" x14ac:dyDescent="0.25">
      <c r="A995" s="687"/>
      <c r="B995" s="688"/>
      <c r="C995" s="688"/>
      <c r="D995" s="688"/>
      <c r="E995" s="688"/>
      <c r="F995" s="688"/>
      <c r="G995" s="688"/>
      <c r="H995" s="688"/>
      <c r="I995" s="688"/>
      <c r="J995" s="688"/>
      <c r="K995" s="689"/>
      <c r="L995" s="688"/>
      <c r="M995" s="688"/>
      <c r="N995" s="688"/>
      <c r="O995" s="688"/>
      <c r="P995" s="688"/>
      <c r="Q995" s="690"/>
    </row>
    <row r="996" spans="1:38" ht="15.75" thickBot="1" x14ac:dyDescent="0.3">
      <c r="A996" s="691"/>
      <c r="B996" s="692"/>
      <c r="C996" s="692"/>
      <c r="D996" s="692"/>
      <c r="E996" s="692"/>
      <c r="F996" s="692"/>
      <c r="G996" s="692"/>
      <c r="H996" s="692"/>
      <c r="I996" s="692"/>
      <c r="J996" s="692"/>
      <c r="K996" s="693"/>
      <c r="L996" s="692"/>
      <c r="M996" s="692"/>
      <c r="N996" s="692"/>
      <c r="O996" s="692"/>
      <c r="P996" s="692"/>
      <c r="Q996" s="694"/>
    </row>
    <row r="997" spans="1:38" ht="15.75" thickTop="1" x14ac:dyDescent="0.25"/>
    <row r="999" spans="1:38" ht="15.75" thickBot="1" x14ac:dyDescent="0.3"/>
    <row r="1000" spans="1:38" ht="27" thickBot="1" x14ac:dyDescent="0.3">
      <c r="A1000" s="695" t="s">
        <v>330</v>
      </c>
      <c r="B1000" s="696"/>
      <c r="C1000" s="696"/>
      <c r="D1000" s="696"/>
      <c r="E1000" s="696"/>
      <c r="F1000" s="696"/>
      <c r="G1000" s="696"/>
      <c r="H1000" s="696"/>
      <c r="I1000" s="696"/>
      <c r="J1000" s="696"/>
      <c r="K1000" s="697"/>
      <c r="L1000" s="696"/>
      <c r="M1000" s="696"/>
      <c r="N1000" s="696"/>
      <c r="O1000" s="696"/>
      <c r="P1000" s="696"/>
      <c r="Q1000" s="696"/>
      <c r="R1000" s="696"/>
      <c r="S1000" s="696"/>
      <c r="T1000" s="696"/>
      <c r="U1000" s="696"/>
      <c r="V1000" s="696"/>
      <c r="W1000" s="696"/>
      <c r="X1000" s="696"/>
      <c r="Y1000" s="696"/>
      <c r="Z1000" s="696"/>
      <c r="AA1000" s="696"/>
      <c r="AB1000" s="696"/>
      <c r="AC1000" s="696"/>
      <c r="AD1000" s="696"/>
      <c r="AE1000" s="696"/>
      <c r="AF1000" s="696"/>
      <c r="AG1000" s="696"/>
      <c r="AH1000" s="696"/>
      <c r="AI1000" s="696"/>
      <c r="AJ1000" s="696"/>
      <c r="AK1000" s="698"/>
      <c r="AL1000" s="185"/>
    </row>
    <row r="1001" spans="1:38" ht="21" customHeight="1" x14ac:dyDescent="0.25">
      <c r="A1001" s="699" t="s">
        <v>273</v>
      </c>
      <c r="B1001" s="700"/>
      <c r="C1001" s="706" t="s">
        <v>197</v>
      </c>
      <c r="D1001" s="707"/>
      <c r="E1001" s="710" t="s">
        <v>274</v>
      </c>
      <c r="F1001" s="711"/>
      <c r="G1001" s="711"/>
      <c r="H1001" s="711"/>
      <c r="I1001" s="711"/>
      <c r="J1001" s="711"/>
      <c r="K1001" s="712"/>
      <c r="L1001" s="711"/>
      <c r="M1001" s="711"/>
      <c r="N1001" s="711"/>
      <c r="O1001" s="613" t="s">
        <v>199</v>
      </c>
      <c r="P1001" s="614"/>
      <c r="Q1001" s="614"/>
      <c r="R1001" s="614"/>
      <c r="S1001" s="614"/>
      <c r="T1001" s="614"/>
      <c r="U1001" s="614"/>
      <c r="V1001" s="614"/>
      <c r="W1001" s="614"/>
      <c r="X1001" s="614"/>
      <c r="Y1001" s="614"/>
      <c r="Z1001" s="614"/>
      <c r="AA1001" s="614"/>
      <c r="AB1001" s="614"/>
      <c r="AC1001" s="614"/>
      <c r="AD1001" s="614"/>
      <c r="AE1001" s="614"/>
      <c r="AF1001" s="614"/>
      <c r="AG1001" s="614"/>
      <c r="AH1001" s="614"/>
      <c r="AI1001" s="614"/>
      <c r="AJ1001" s="614"/>
      <c r="AK1001" s="615"/>
      <c r="AL1001" s="186"/>
    </row>
    <row r="1002" spans="1:38" ht="36" customHeight="1" thickBot="1" x14ac:dyDescent="0.3">
      <c r="A1002" s="701"/>
      <c r="B1002" s="702"/>
      <c r="C1002" s="708"/>
      <c r="D1002" s="709"/>
      <c r="E1002" s="713"/>
      <c r="F1002" s="714"/>
      <c r="G1002" s="714"/>
      <c r="H1002" s="714"/>
      <c r="I1002" s="714"/>
      <c r="J1002" s="714"/>
      <c r="K1002" s="715"/>
      <c r="L1002" s="714"/>
      <c r="M1002" s="714"/>
      <c r="N1002" s="714"/>
      <c r="O1002" s="716"/>
      <c r="P1002" s="717"/>
      <c r="Q1002" s="717"/>
      <c r="R1002" s="717"/>
      <c r="S1002" s="717"/>
      <c r="T1002" s="717"/>
      <c r="U1002" s="717"/>
      <c r="V1002" s="717"/>
      <c r="W1002" s="717"/>
      <c r="X1002" s="717"/>
      <c r="Y1002" s="717"/>
      <c r="Z1002" s="717"/>
      <c r="AA1002" s="717"/>
      <c r="AB1002" s="717"/>
      <c r="AC1002" s="717"/>
      <c r="AD1002" s="717"/>
      <c r="AE1002" s="717"/>
      <c r="AF1002" s="717"/>
      <c r="AG1002" s="717"/>
      <c r="AH1002" s="717"/>
      <c r="AI1002" s="717"/>
      <c r="AJ1002" s="717"/>
      <c r="AK1002" s="718"/>
      <c r="AL1002" s="186"/>
    </row>
    <row r="1003" spans="1:38" s="180" customFormat="1" ht="84" customHeight="1" thickBot="1" x14ac:dyDescent="0.35">
      <c r="A1003" s="701"/>
      <c r="B1003" s="703"/>
      <c r="C1003" s="719" t="s">
        <v>200</v>
      </c>
      <c r="D1003" s="721" t="s">
        <v>201</v>
      </c>
      <c r="E1003" s="723" t="s">
        <v>0</v>
      </c>
      <c r="F1003" s="724"/>
      <c r="G1003" s="724"/>
      <c r="H1003" s="725"/>
      <c r="I1003" s="726" t="s">
        <v>1</v>
      </c>
      <c r="J1003" s="727"/>
      <c r="K1003" s="728"/>
      <c r="L1003" s="729"/>
      <c r="M1003" s="578" t="s">
        <v>2</v>
      </c>
      <c r="N1003" s="579"/>
      <c r="O1003" s="580" t="s">
        <v>202</v>
      </c>
      <c r="P1003" s="581"/>
      <c r="Q1003" s="581"/>
      <c r="R1003" s="582"/>
      <c r="S1003" s="583" t="s">
        <v>2</v>
      </c>
      <c r="T1003" s="584"/>
      <c r="U1003" s="585" t="s">
        <v>203</v>
      </c>
      <c r="V1003" s="586"/>
      <c r="W1003" s="586"/>
      <c r="X1003" s="586"/>
      <c r="Y1003" s="586"/>
      <c r="Z1003" s="587"/>
      <c r="AA1003" s="588" t="s">
        <v>2</v>
      </c>
      <c r="AB1003" s="589"/>
      <c r="AC1003" s="590" t="s">
        <v>5</v>
      </c>
      <c r="AD1003" s="591"/>
      <c r="AE1003" s="591"/>
      <c r="AF1003" s="592"/>
      <c r="AG1003" s="593" t="s">
        <v>2</v>
      </c>
      <c r="AH1003" s="594"/>
      <c r="AI1003" s="595" t="s">
        <v>204</v>
      </c>
      <c r="AJ1003" s="596"/>
      <c r="AK1003" s="597"/>
      <c r="AL1003" s="187"/>
    </row>
    <row r="1004" spans="1:38" ht="113.25" thickBot="1" x14ac:dyDescent="0.3">
      <c r="A1004" s="704"/>
      <c r="B1004" s="705"/>
      <c r="C1004" s="720"/>
      <c r="D1004" s="722"/>
      <c r="E1004" s="41" t="s">
        <v>15</v>
      </c>
      <c r="F1004" s="42" t="s">
        <v>205</v>
      </c>
      <c r="G1004" s="41" t="s">
        <v>206</v>
      </c>
      <c r="H1004" s="42" t="s">
        <v>14</v>
      </c>
      <c r="I1004" s="43" t="s">
        <v>15</v>
      </c>
      <c r="J1004" s="44" t="s">
        <v>207</v>
      </c>
      <c r="K1004" s="43" t="s">
        <v>17</v>
      </c>
      <c r="L1004" s="44" t="s">
        <v>208</v>
      </c>
      <c r="M1004" s="45" t="s">
        <v>19</v>
      </c>
      <c r="N1004" s="46" t="s">
        <v>20</v>
      </c>
      <c r="O1004" s="47" t="s">
        <v>209</v>
      </c>
      <c r="P1004" s="48" t="s">
        <v>210</v>
      </c>
      <c r="Q1004" s="47" t="s">
        <v>211</v>
      </c>
      <c r="R1004" s="48" t="s">
        <v>212</v>
      </c>
      <c r="S1004" s="49" t="s">
        <v>213</v>
      </c>
      <c r="T1004" s="50" t="s">
        <v>214</v>
      </c>
      <c r="U1004" s="51" t="s">
        <v>209</v>
      </c>
      <c r="V1004" s="52" t="s">
        <v>215</v>
      </c>
      <c r="W1004" s="53" t="s">
        <v>216</v>
      </c>
      <c r="X1004" s="54" t="s">
        <v>211</v>
      </c>
      <c r="Y1004" s="52" t="s">
        <v>217</v>
      </c>
      <c r="Z1004" s="53" t="s">
        <v>218</v>
      </c>
      <c r="AA1004" s="55" t="s">
        <v>219</v>
      </c>
      <c r="AB1004" s="56" t="s">
        <v>220</v>
      </c>
      <c r="AC1004" s="57" t="s">
        <v>209</v>
      </c>
      <c r="AD1004" s="58" t="s">
        <v>210</v>
      </c>
      <c r="AE1004" s="57" t="s">
        <v>211</v>
      </c>
      <c r="AF1004" s="58" t="s">
        <v>212</v>
      </c>
      <c r="AG1004" s="59" t="s">
        <v>221</v>
      </c>
      <c r="AH1004" s="60" t="s">
        <v>222</v>
      </c>
      <c r="AI1004" s="61" t="s">
        <v>223</v>
      </c>
      <c r="AJ1004" s="63" t="s">
        <v>224</v>
      </c>
      <c r="AK1004" s="188" t="s">
        <v>275</v>
      </c>
      <c r="AL1004" s="189"/>
    </row>
    <row r="1005" spans="1:38" ht="15.75" thickBot="1" x14ac:dyDescent="0.3">
      <c r="A1005" s="598" t="s">
        <v>227</v>
      </c>
      <c r="B1005" s="599"/>
      <c r="C1005" s="190" t="s">
        <v>228</v>
      </c>
      <c r="D1005" s="191" t="s">
        <v>229</v>
      </c>
      <c r="E1005" s="192" t="s">
        <v>230</v>
      </c>
      <c r="F1005" s="193" t="s">
        <v>231</v>
      </c>
      <c r="G1005" s="192" t="s">
        <v>232</v>
      </c>
      <c r="H1005" s="193" t="s">
        <v>233</v>
      </c>
      <c r="I1005" s="194" t="s">
        <v>234</v>
      </c>
      <c r="J1005" s="193" t="s">
        <v>235</v>
      </c>
      <c r="K1005" s="194" t="s">
        <v>236</v>
      </c>
      <c r="L1005" s="193" t="s">
        <v>237</v>
      </c>
      <c r="M1005" s="194" t="s">
        <v>238</v>
      </c>
      <c r="N1005" s="193" t="s">
        <v>239</v>
      </c>
      <c r="O1005" s="192" t="s">
        <v>240</v>
      </c>
      <c r="P1005" s="193" t="s">
        <v>241</v>
      </c>
      <c r="Q1005" s="192" t="s">
        <v>242</v>
      </c>
      <c r="R1005" s="193" t="s">
        <v>243</v>
      </c>
      <c r="S1005" s="194" t="s">
        <v>244</v>
      </c>
      <c r="T1005" s="193" t="s">
        <v>245</v>
      </c>
      <c r="U1005" s="192" t="s">
        <v>246</v>
      </c>
      <c r="V1005" s="195" t="s">
        <v>247</v>
      </c>
      <c r="W1005" s="196" t="s">
        <v>248</v>
      </c>
      <c r="X1005" s="197" t="s">
        <v>249</v>
      </c>
      <c r="Y1005" s="198" t="s">
        <v>250</v>
      </c>
      <c r="Z1005" s="193" t="s">
        <v>251</v>
      </c>
      <c r="AA1005" s="194" t="s">
        <v>252</v>
      </c>
      <c r="AB1005" s="199" t="s">
        <v>253</v>
      </c>
      <c r="AC1005" s="192" t="s">
        <v>254</v>
      </c>
      <c r="AD1005" s="199" t="s">
        <v>255</v>
      </c>
      <c r="AE1005" s="192" t="s">
        <v>256</v>
      </c>
      <c r="AF1005" s="199" t="s">
        <v>257</v>
      </c>
      <c r="AG1005" s="194" t="s">
        <v>258</v>
      </c>
      <c r="AH1005" s="199" t="s">
        <v>259</v>
      </c>
      <c r="AI1005" s="190" t="s">
        <v>260</v>
      </c>
      <c r="AJ1005" s="199" t="s">
        <v>261</v>
      </c>
      <c r="AK1005" s="200" t="s">
        <v>262</v>
      </c>
      <c r="AL1005" s="201"/>
    </row>
    <row r="1006" spans="1:38" ht="37.5" x14ac:dyDescent="0.25">
      <c r="A1006" s="202">
        <v>1</v>
      </c>
      <c r="B1006" s="203" t="s">
        <v>276</v>
      </c>
      <c r="C1006" s="748">
        <f>N1014</f>
        <v>0</v>
      </c>
      <c r="D1006" s="749">
        <f>C1006-AH1014</f>
        <v>0</v>
      </c>
      <c r="E1006" s="81">
        <v>11</v>
      </c>
      <c r="F1006" s="82">
        <v>583983.4</v>
      </c>
      <c r="G1006" s="83">
        <v>0</v>
      </c>
      <c r="H1006" s="84">
        <v>0</v>
      </c>
      <c r="I1006" s="339">
        <v>3</v>
      </c>
      <c r="J1006" s="86">
        <v>57797.62</v>
      </c>
      <c r="K1006" s="339">
        <v>0</v>
      </c>
      <c r="L1006" s="86">
        <v>0</v>
      </c>
      <c r="M1006" s="87">
        <f t="shared" ref="M1006:N1013" si="211">SUM(I1006,K1006)</f>
        <v>3</v>
      </c>
      <c r="N1006" s="88">
        <f t="shared" si="211"/>
        <v>57797.62</v>
      </c>
      <c r="O1006" s="89">
        <v>0</v>
      </c>
      <c r="P1006" s="90">
        <v>0</v>
      </c>
      <c r="Q1006" s="89">
        <v>0</v>
      </c>
      <c r="R1006" s="90">
        <v>0</v>
      </c>
      <c r="S1006" s="91">
        <f t="shared" ref="S1006:T1013" si="212">SUM(O1006,Q1006)</f>
        <v>0</v>
      </c>
      <c r="T1006" s="92">
        <f t="shared" si="212"/>
        <v>0</v>
      </c>
      <c r="U1006" s="93">
        <v>0</v>
      </c>
      <c r="V1006" s="94">
        <v>0</v>
      </c>
      <c r="W1006" s="95">
        <v>0</v>
      </c>
      <c r="X1006" s="96">
        <v>0</v>
      </c>
      <c r="Y1006" s="94">
        <v>0</v>
      </c>
      <c r="Z1006" s="95">
        <v>0</v>
      </c>
      <c r="AA1006" s="97">
        <f t="shared" ref="AA1006:AA1013" si="213">SUM(U1006,X1006)</f>
        <v>0</v>
      </c>
      <c r="AB1006" s="98">
        <f t="shared" ref="AB1006:AB1013" si="214">SUM(W1006,Z1006)</f>
        <v>0</v>
      </c>
      <c r="AC1006" s="99">
        <v>3</v>
      </c>
      <c r="AD1006" s="100">
        <v>56151.99</v>
      </c>
      <c r="AE1006" s="99">
        <v>0</v>
      </c>
      <c r="AF1006" s="100">
        <v>0</v>
      </c>
      <c r="AG1006" s="101">
        <f t="shared" ref="AG1006:AG1013" si="215">SUM(AC1006,AE1006)</f>
        <v>3</v>
      </c>
      <c r="AH1006" s="102">
        <f t="shared" ref="AH1006:AH1013" si="216">SUM(AD1006,AF1006,AB1006)</f>
        <v>56151.99</v>
      </c>
      <c r="AI1006" s="103">
        <f>IFERROR(AD1006/C1006,0)</f>
        <v>0</v>
      </c>
      <c r="AJ1006" s="134">
        <f>IFERROR(AF1006/C1006,0)</f>
        <v>0</v>
      </c>
      <c r="AK1006" s="222">
        <f>IFERROR(AH1006/C1006,0)</f>
        <v>0</v>
      </c>
      <c r="AL1006" s="223"/>
    </row>
    <row r="1007" spans="1:38" ht="75" x14ac:dyDescent="0.25">
      <c r="A1007" s="224">
        <v>2</v>
      </c>
      <c r="B1007" s="203" t="s">
        <v>277</v>
      </c>
      <c r="C1007" s="748"/>
      <c r="D1007" s="749"/>
      <c r="E1007" s="81">
        <v>16</v>
      </c>
      <c r="F1007" s="82">
        <v>444705.62</v>
      </c>
      <c r="G1007" s="83">
        <v>2</v>
      </c>
      <c r="H1007" s="84">
        <v>130000</v>
      </c>
      <c r="I1007" s="339">
        <v>11</v>
      </c>
      <c r="J1007" s="86">
        <v>225430.35</v>
      </c>
      <c r="K1007" s="339">
        <v>2</v>
      </c>
      <c r="L1007" s="86">
        <v>120000</v>
      </c>
      <c r="M1007" s="87">
        <f t="shared" si="211"/>
        <v>13</v>
      </c>
      <c r="N1007" s="88">
        <f t="shared" si="211"/>
        <v>345430.35</v>
      </c>
      <c r="O1007" s="89">
        <v>0</v>
      </c>
      <c r="P1007" s="90">
        <v>0</v>
      </c>
      <c r="Q1007" s="89">
        <v>0</v>
      </c>
      <c r="R1007" s="90">
        <v>0</v>
      </c>
      <c r="S1007" s="91">
        <f t="shared" si="212"/>
        <v>0</v>
      </c>
      <c r="T1007" s="92">
        <f t="shared" si="212"/>
        <v>0</v>
      </c>
      <c r="U1007" s="93">
        <v>0</v>
      </c>
      <c r="V1007" s="94">
        <v>0</v>
      </c>
      <c r="W1007" s="95">
        <v>0</v>
      </c>
      <c r="X1007" s="96">
        <v>0</v>
      </c>
      <c r="Y1007" s="94">
        <v>0</v>
      </c>
      <c r="Z1007" s="95">
        <v>0</v>
      </c>
      <c r="AA1007" s="97">
        <f t="shared" si="213"/>
        <v>0</v>
      </c>
      <c r="AB1007" s="98">
        <f t="shared" si="214"/>
        <v>0</v>
      </c>
      <c r="AC1007" s="99">
        <v>11</v>
      </c>
      <c r="AD1007" s="100">
        <v>220388.16999999998</v>
      </c>
      <c r="AE1007" s="99">
        <v>2</v>
      </c>
      <c r="AF1007" s="100">
        <v>118080</v>
      </c>
      <c r="AG1007" s="101">
        <f t="shared" si="215"/>
        <v>13</v>
      </c>
      <c r="AH1007" s="102">
        <f t="shared" si="216"/>
        <v>338468.17</v>
      </c>
      <c r="AI1007" s="103">
        <f>IFERROR(AD1007/C1006,0)</f>
        <v>0</v>
      </c>
      <c r="AJ1007" s="134">
        <f>IFERROR(AF1007/C1006,0)</f>
        <v>0</v>
      </c>
      <c r="AK1007" s="222">
        <f>IFERROR(AH1007/C1006,0)</f>
        <v>0</v>
      </c>
      <c r="AL1007" s="223"/>
    </row>
    <row r="1008" spans="1:38" ht="37.5" x14ac:dyDescent="0.25">
      <c r="A1008" s="224">
        <v>3</v>
      </c>
      <c r="B1008" s="203" t="s">
        <v>278</v>
      </c>
      <c r="C1008" s="748"/>
      <c r="D1008" s="749"/>
      <c r="E1008" s="81">
        <v>2</v>
      </c>
      <c r="F1008" s="82">
        <v>148313.4</v>
      </c>
      <c r="G1008" s="83">
        <v>0</v>
      </c>
      <c r="H1008" s="84">
        <v>0</v>
      </c>
      <c r="I1008" s="339">
        <v>1</v>
      </c>
      <c r="J1008" s="86">
        <v>23660</v>
      </c>
      <c r="K1008" s="339">
        <v>0</v>
      </c>
      <c r="L1008" s="86">
        <v>0</v>
      </c>
      <c r="M1008" s="87">
        <f t="shared" si="211"/>
        <v>1</v>
      </c>
      <c r="N1008" s="88">
        <f t="shared" si="211"/>
        <v>23660</v>
      </c>
      <c r="O1008" s="89">
        <v>0</v>
      </c>
      <c r="P1008" s="90">
        <v>0</v>
      </c>
      <c r="Q1008" s="89">
        <v>0</v>
      </c>
      <c r="R1008" s="90">
        <v>0</v>
      </c>
      <c r="S1008" s="91">
        <f t="shared" si="212"/>
        <v>0</v>
      </c>
      <c r="T1008" s="92">
        <f t="shared" si="212"/>
        <v>0</v>
      </c>
      <c r="U1008" s="93">
        <v>0</v>
      </c>
      <c r="V1008" s="94">
        <v>0</v>
      </c>
      <c r="W1008" s="95">
        <v>0</v>
      </c>
      <c r="X1008" s="96">
        <v>0</v>
      </c>
      <c r="Y1008" s="94">
        <v>0</v>
      </c>
      <c r="Z1008" s="95">
        <v>0</v>
      </c>
      <c r="AA1008" s="97">
        <f t="shared" si="213"/>
        <v>0</v>
      </c>
      <c r="AB1008" s="98">
        <f t="shared" si="214"/>
        <v>0</v>
      </c>
      <c r="AC1008" s="99">
        <v>1</v>
      </c>
      <c r="AD1008" s="100">
        <v>23660</v>
      </c>
      <c r="AE1008" s="99">
        <v>0</v>
      </c>
      <c r="AF1008" s="100">
        <v>0</v>
      </c>
      <c r="AG1008" s="101">
        <f t="shared" si="215"/>
        <v>1</v>
      </c>
      <c r="AH1008" s="102">
        <f t="shared" si="216"/>
        <v>23660</v>
      </c>
      <c r="AI1008" s="103">
        <f>IFERROR(AD1008/C1006,0)</f>
        <v>0</v>
      </c>
      <c r="AJ1008" s="134">
        <f>IFERROR(AF1008/C1006,0)</f>
        <v>0</v>
      </c>
      <c r="AK1008" s="222">
        <f>IFERROR(AH1008/C1006,0)</f>
        <v>0</v>
      </c>
      <c r="AL1008" s="223"/>
    </row>
    <row r="1009" spans="1:38" ht="37.5" x14ac:dyDescent="0.25">
      <c r="A1009" s="224">
        <v>4</v>
      </c>
      <c r="B1009" s="203" t="s">
        <v>279</v>
      </c>
      <c r="C1009" s="748"/>
      <c r="D1009" s="749"/>
      <c r="E1009" s="81">
        <v>40</v>
      </c>
      <c r="F1009" s="82">
        <v>1162743.7400000002</v>
      </c>
      <c r="G1009" s="83">
        <v>43</v>
      </c>
      <c r="H1009" s="84">
        <v>1297644.24</v>
      </c>
      <c r="I1009" s="339">
        <v>27</v>
      </c>
      <c r="J1009" s="86">
        <v>450624.92</v>
      </c>
      <c r="K1009" s="339">
        <v>33</v>
      </c>
      <c r="L1009" s="86">
        <v>765213.26</v>
      </c>
      <c r="M1009" s="87">
        <f t="shared" si="211"/>
        <v>60</v>
      </c>
      <c r="N1009" s="88">
        <f t="shared" si="211"/>
        <v>1215838.18</v>
      </c>
      <c r="O1009" s="438">
        <v>0</v>
      </c>
      <c r="P1009" s="90">
        <v>0</v>
      </c>
      <c r="Q1009" s="89">
        <v>0</v>
      </c>
      <c r="R1009" s="90">
        <v>0</v>
      </c>
      <c r="S1009" s="91">
        <f t="shared" si="212"/>
        <v>0</v>
      </c>
      <c r="T1009" s="92">
        <f t="shared" si="212"/>
        <v>0</v>
      </c>
      <c r="U1009" s="93">
        <v>0</v>
      </c>
      <c r="V1009" s="94">
        <v>0</v>
      </c>
      <c r="W1009" s="95">
        <v>0</v>
      </c>
      <c r="X1009" s="96">
        <v>0</v>
      </c>
      <c r="Y1009" s="94">
        <v>0</v>
      </c>
      <c r="Z1009" s="95">
        <v>0</v>
      </c>
      <c r="AA1009" s="97">
        <f t="shared" si="213"/>
        <v>0</v>
      </c>
      <c r="AB1009" s="98">
        <f t="shared" si="214"/>
        <v>0</v>
      </c>
      <c r="AC1009" s="286">
        <v>27</v>
      </c>
      <c r="AD1009" s="285">
        <v>438924.12</v>
      </c>
      <c r="AE1009" s="286">
        <v>32</v>
      </c>
      <c r="AF1009" s="285">
        <v>702828.8</v>
      </c>
      <c r="AG1009" s="101">
        <f t="shared" si="215"/>
        <v>59</v>
      </c>
      <c r="AH1009" s="102">
        <f t="shared" si="216"/>
        <v>1141752.92</v>
      </c>
      <c r="AI1009" s="103">
        <f>IFERROR(AD1009/C1006,0)</f>
        <v>0</v>
      </c>
      <c r="AJ1009" s="134">
        <f>IFERROR(AF1009/C1006,0)</f>
        <v>0</v>
      </c>
      <c r="AK1009" s="222">
        <f>IFERROR(AH1009/C1006,0)</f>
        <v>0</v>
      </c>
      <c r="AL1009" s="223"/>
    </row>
    <row r="1010" spans="1:38" ht="37.5" x14ac:dyDescent="0.25">
      <c r="A1010" s="224">
        <v>5</v>
      </c>
      <c r="B1010" s="203" t="s">
        <v>280</v>
      </c>
      <c r="C1010" s="748"/>
      <c r="D1010" s="749"/>
      <c r="E1010" s="81">
        <v>14</v>
      </c>
      <c r="F1010" s="82">
        <v>384197.04</v>
      </c>
      <c r="G1010" s="83">
        <v>0</v>
      </c>
      <c r="H1010" s="84">
        <v>0</v>
      </c>
      <c r="I1010" s="339">
        <v>5</v>
      </c>
      <c r="J1010" s="86">
        <v>87089.32</v>
      </c>
      <c r="K1010" s="339">
        <v>0</v>
      </c>
      <c r="L1010" s="86">
        <v>0</v>
      </c>
      <c r="M1010" s="87">
        <f t="shared" si="211"/>
        <v>5</v>
      </c>
      <c r="N1010" s="88">
        <f t="shared" si="211"/>
        <v>87089.32</v>
      </c>
      <c r="O1010" s="404">
        <v>0</v>
      </c>
      <c r="P1010" s="90">
        <v>0</v>
      </c>
      <c r="Q1010" s="89">
        <v>0</v>
      </c>
      <c r="R1010" s="90">
        <v>0</v>
      </c>
      <c r="S1010" s="91">
        <f t="shared" si="212"/>
        <v>0</v>
      </c>
      <c r="T1010" s="92">
        <f t="shared" si="212"/>
        <v>0</v>
      </c>
      <c r="U1010" s="93">
        <v>0</v>
      </c>
      <c r="V1010" s="94">
        <v>0</v>
      </c>
      <c r="W1010" s="95">
        <v>0</v>
      </c>
      <c r="X1010" s="96">
        <v>0</v>
      </c>
      <c r="Y1010" s="94">
        <v>0</v>
      </c>
      <c r="Z1010" s="95">
        <v>0</v>
      </c>
      <c r="AA1010" s="97">
        <f t="shared" si="213"/>
        <v>0</v>
      </c>
      <c r="AB1010" s="98">
        <f t="shared" si="214"/>
        <v>0</v>
      </c>
      <c r="AC1010" s="286">
        <v>5</v>
      </c>
      <c r="AD1010" s="285">
        <v>85835.53</v>
      </c>
      <c r="AE1010" s="286">
        <v>0</v>
      </c>
      <c r="AF1010" s="285">
        <v>0</v>
      </c>
      <c r="AG1010" s="101">
        <f t="shared" si="215"/>
        <v>5</v>
      </c>
      <c r="AH1010" s="102">
        <f t="shared" si="216"/>
        <v>85835.53</v>
      </c>
      <c r="AI1010" s="103">
        <f>IFERROR(AD1010/C1006,0)</f>
        <v>0</v>
      </c>
      <c r="AJ1010" s="134">
        <f>IFERROR(AF1010/C1006,0)</f>
        <v>0</v>
      </c>
      <c r="AK1010" s="222">
        <f>IFERROR(AH1010/C1006,0)</f>
        <v>0</v>
      </c>
      <c r="AL1010" s="223"/>
    </row>
    <row r="1011" spans="1:38" ht="37.5" x14ac:dyDescent="0.25">
      <c r="A1011" s="224">
        <v>6</v>
      </c>
      <c r="B1011" s="203" t="s">
        <v>281</v>
      </c>
      <c r="C1011" s="748"/>
      <c r="D1011" s="749"/>
      <c r="E1011" s="81">
        <v>0</v>
      </c>
      <c r="F1011" s="82">
        <v>0</v>
      </c>
      <c r="G1011" s="83">
        <v>11</v>
      </c>
      <c r="H1011" s="84">
        <v>258900</v>
      </c>
      <c r="I1011" s="339">
        <v>0</v>
      </c>
      <c r="J1011" s="86">
        <v>0</v>
      </c>
      <c r="K1011" s="339">
        <v>16</v>
      </c>
      <c r="L1011" s="86">
        <v>432950</v>
      </c>
      <c r="M1011" s="87">
        <f t="shared" si="211"/>
        <v>16</v>
      </c>
      <c r="N1011" s="88">
        <f t="shared" si="211"/>
        <v>432950</v>
      </c>
      <c r="O1011" s="438">
        <v>0</v>
      </c>
      <c r="P1011" s="90">
        <v>0</v>
      </c>
      <c r="Q1011" s="89">
        <v>0</v>
      </c>
      <c r="R1011" s="90">
        <v>0</v>
      </c>
      <c r="S1011" s="91">
        <f t="shared" si="212"/>
        <v>0</v>
      </c>
      <c r="T1011" s="92">
        <f t="shared" si="212"/>
        <v>0</v>
      </c>
      <c r="U1011" s="93">
        <v>0</v>
      </c>
      <c r="V1011" s="94">
        <v>0</v>
      </c>
      <c r="W1011" s="95">
        <v>0</v>
      </c>
      <c r="X1011" s="96">
        <v>0</v>
      </c>
      <c r="Y1011" s="94">
        <v>0</v>
      </c>
      <c r="Z1011" s="95">
        <v>0</v>
      </c>
      <c r="AA1011" s="97">
        <f t="shared" si="213"/>
        <v>0</v>
      </c>
      <c r="AB1011" s="98">
        <f t="shared" si="214"/>
        <v>0</v>
      </c>
      <c r="AC1011" s="286">
        <v>0</v>
      </c>
      <c r="AD1011" s="285">
        <v>0</v>
      </c>
      <c r="AE1011" s="286">
        <v>16</v>
      </c>
      <c r="AF1011" s="285">
        <v>411119.78</v>
      </c>
      <c r="AG1011" s="101">
        <f t="shared" si="215"/>
        <v>16</v>
      </c>
      <c r="AH1011" s="102">
        <f t="shared" si="216"/>
        <v>411119.78</v>
      </c>
      <c r="AI1011" s="103">
        <f>IFERROR(AD1011/C1006,0)</f>
        <v>0</v>
      </c>
      <c r="AJ1011" s="134">
        <f>IFERROR(AF1011/C1006,0)</f>
        <v>0</v>
      </c>
      <c r="AK1011" s="222">
        <f>IFERROR(AH1011/C1006,0)</f>
        <v>0</v>
      </c>
      <c r="AL1011" s="223"/>
    </row>
    <row r="1012" spans="1:38" ht="37.5" x14ac:dyDescent="0.3">
      <c r="A1012" s="306">
        <v>7</v>
      </c>
      <c r="B1012" s="225" t="s">
        <v>282</v>
      </c>
      <c r="C1012" s="748"/>
      <c r="D1012" s="749"/>
      <c r="E1012" s="81">
        <v>0</v>
      </c>
      <c r="F1012" s="82">
        <v>0</v>
      </c>
      <c r="G1012" s="83">
        <v>1</v>
      </c>
      <c r="H1012" s="84">
        <v>24000</v>
      </c>
      <c r="I1012" s="339">
        <v>0</v>
      </c>
      <c r="J1012" s="340">
        <v>0</v>
      </c>
      <c r="K1012" s="339">
        <v>1</v>
      </c>
      <c r="L1012" s="86">
        <v>24000</v>
      </c>
      <c r="M1012" s="87">
        <f t="shared" si="211"/>
        <v>1</v>
      </c>
      <c r="N1012" s="88">
        <f t="shared" si="211"/>
        <v>24000</v>
      </c>
      <c r="O1012" s="438">
        <v>0</v>
      </c>
      <c r="P1012" s="90">
        <v>0</v>
      </c>
      <c r="Q1012" s="89">
        <v>0</v>
      </c>
      <c r="R1012" s="90">
        <v>0</v>
      </c>
      <c r="S1012" s="91">
        <f t="shared" si="212"/>
        <v>0</v>
      </c>
      <c r="T1012" s="92">
        <f t="shared" si="212"/>
        <v>0</v>
      </c>
      <c r="U1012" s="93">
        <v>0</v>
      </c>
      <c r="V1012" s="94">
        <v>0</v>
      </c>
      <c r="W1012" s="95">
        <v>0</v>
      </c>
      <c r="X1012" s="96">
        <v>0</v>
      </c>
      <c r="Y1012" s="94">
        <v>0</v>
      </c>
      <c r="Z1012" s="95">
        <v>0</v>
      </c>
      <c r="AA1012" s="97">
        <f t="shared" si="213"/>
        <v>0</v>
      </c>
      <c r="AB1012" s="98">
        <f t="shared" si="214"/>
        <v>0</v>
      </c>
      <c r="AC1012" s="286">
        <v>0</v>
      </c>
      <c r="AD1012" s="285">
        <v>0</v>
      </c>
      <c r="AE1012" s="286">
        <v>1</v>
      </c>
      <c r="AF1012" s="285">
        <v>23940</v>
      </c>
      <c r="AG1012" s="101">
        <f t="shared" si="215"/>
        <v>1</v>
      </c>
      <c r="AH1012" s="102">
        <f t="shared" si="216"/>
        <v>23940</v>
      </c>
      <c r="AI1012" s="103">
        <f>IFERROR(AD1012/C1006,0)</f>
        <v>0</v>
      </c>
      <c r="AJ1012" s="134">
        <f>IFERROR(AF1012/C1006,0)</f>
        <v>0</v>
      </c>
      <c r="AK1012" s="222">
        <f>IFERROR(AH1012/C1006,0)</f>
        <v>0</v>
      </c>
      <c r="AL1012" s="223"/>
    </row>
    <row r="1013" spans="1:38" ht="37.5" x14ac:dyDescent="0.25">
      <c r="A1013" s="229">
        <v>8</v>
      </c>
      <c r="B1013" s="226" t="s">
        <v>283</v>
      </c>
      <c r="C1013" s="748"/>
      <c r="D1013" s="749"/>
      <c r="E1013" s="81">
        <v>24</v>
      </c>
      <c r="F1013" s="82">
        <v>1292193.92</v>
      </c>
      <c r="G1013" s="83">
        <v>0</v>
      </c>
      <c r="H1013" s="84">
        <v>0</v>
      </c>
      <c r="I1013" s="339">
        <v>8</v>
      </c>
      <c r="J1013" s="340">
        <v>182323.32</v>
      </c>
      <c r="K1013" s="339">
        <v>0</v>
      </c>
      <c r="L1013" s="86">
        <v>0</v>
      </c>
      <c r="M1013" s="122">
        <f t="shared" si="211"/>
        <v>8</v>
      </c>
      <c r="N1013" s="123">
        <f t="shared" si="211"/>
        <v>182323.32</v>
      </c>
      <c r="O1013" s="438">
        <v>0</v>
      </c>
      <c r="P1013" s="90">
        <v>0</v>
      </c>
      <c r="Q1013" s="89">
        <v>0</v>
      </c>
      <c r="R1013" s="90">
        <v>0</v>
      </c>
      <c r="S1013" s="91">
        <f t="shared" si="212"/>
        <v>0</v>
      </c>
      <c r="T1013" s="92">
        <f t="shared" si="212"/>
        <v>0</v>
      </c>
      <c r="U1013" s="93">
        <v>0</v>
      </c>
      <c r="V1013" s="94">
        <v>0</v>
      </c>
      <c r="W1013" s="95">
        <v>0</v>
      </c>
      <c r="X1013" s="96">
        <v>0</v>
      </c>
      <c r="Y1013" s="94">
        <v>0</v>
      </c>
      <c r="Z1013" s="95">
        <v>0</v>
      </c>
      <c r="AA1013" s="97">
        <f t="shared" si="213"/>
        <v>0</v>
      </c>
      <c r="AB1013" s="98">
        <f t="shared" si="214"/>
        <v>0</v>
      </c>
      <c r="AC1013" s="286">
        <v>8</v>
      </c>
      <c r="AD1013" s="285">
        <v>182120.82</v>
      </c>
      <c r="AE1013" s="286">
        <v>0</v>
      </c>
      <c r="AF1013" s="285">
        <v>0</v>
      </c>
      <c r="AG1013" s="101">
        <f t="shared" si="215"/>
        <v>8</v>
      </c>
      <c r="AH1013" s="102">
        <f t="shared" si="216"/>
        <v>182120.82</v>
      </c>
      <c r="AI1013" s="103">
        <f>IFERROR(AD1013/C1006,0)</f>
        <v>0</v>
      </c>
      <c r="AJ1013" s="134">
        <f>IFERROR(AF1013/C1006,0)</f>
        <v>0</v>
      </c>
      <c r="AK1013" s="222">
        <f>IFERROR(AH1013/C1006,0)</f>
        <v>0</v>
      </c>
      <c r="AL1013" s="223"/>
    </row>
    <row r="1014" spans="1:38" ht="21" x14ac:dyDescent="0.25">
      <c r="A1014" s="229" t="s">
        <v>284</v>
      </c>
      <c r="B1014" s="80"/>
      <c r="C1014" s="748"/>
      <c r="D1014" s="749"/>
      <c r="E1014" s="81"/>
      <c r="F1014" s="82"/>
      <c r="G1014" s="83"/>
      <c r="H1014" s="84"/>
      <c r="I1014" s="339"/>
      <c r="J1014" s="340"/>
      <c r="K1014" s="339"/>
      <c r="L1014" s="86"/>
      <c r="M1014" s="87"/>
      <c r="N1014" s="88"/>
      <c r="O1014" s="438"/>
      <c r="P1014" s="90"/>
      <c r="Q1014" s="89"/>
      <c r="R1014" s="90"/>
      <c r="S1014" s="91"/>
      <c r="T1014" s="92"/>
      <c r="U1014" s="93"/>
      <c r="V1014" s="94"/>
      <c r="W1014" s="95"/>
      <c r="X1014" s="96"/>
      <c r="Y1014" s="94"/>
      <c r="Z1014" s="95"/>
      <c r="AA1014" s="97"/>
      <c r="AB1014" s="98"/>
      <c r="AC1014" s="286"/>
      <c r="AD1014" s="285"/>
      <c r="AE1014" s="286"/>
      <c r="AF1014" s="285"/>
      <c r="AG1014" s="101"/>
      <c r="AH1014" s="102"/>
      <c r="AI1014" s="103"/>
      <c r="AJ1014" s="134"/>
      <c r="AK1014" s="222"/>
      <c r="AL1014" s="223"/>
    </row>
    <row r="1015" spans="1:38" ht="24" thickBot="1" x14ac:dyDescent="0.3">
      <c r="A1015" s="616" t="s">
        <v>266</v>
      </c>
      <c r="B1015" s="618"/>
      <c r="C1015" s="231">
        <f>C1006</f>
        <v>0</v>
      </c>
      <c r="D1015" s="231">
        <f>D1006</f>
        <v>0</v>
      </c>
      <c r="E1015" s="167">
        <f t="shared" ref="E1015:AH1015" si="217">SUM(E1006:E1014)</f>
        <v>107</v>
      </c>
      <c r="F1015" s="168">
        <f t="shared" si="217"/>
        <v>4016137.12</v>
      </c>
      <c r="G1015" s="167">
        <f t="shared" si="217"/>
        <v>57</v>
      </c>
      <c r="H1015" s="232">
        <f t="shared" si="217"/>
        <v>1710544.24</v>
      </c>
      <c r="I1015" s="233">
        <f t="shared" si="217"/>
        <v>55</v>
      </c>
      <c r="J1015" s="168">
        <f t="shared" si="217"/>
        <v>1026925.53</v>
      </c>
      <c r="K1015" s="233">
        <f t="shared" si="217"/>
        <v>52</v>
      </c>
      <c r="L1015" s="168">
        <f t="shared" si="217"/>
        <v>1342163.26</v>
      </c>
      <c r="M1015" s="233">
        <f t="shared" si="217"/>
        <v>107</v>
      </c>
      <c r="N1015" s="168">
        <f t="shared" si="217"/>
        <v>2369088.7899999996</v>
      </c>
      <c r="O1015" s="172">
        <f t="shared" si="217"/>
        <v>0</v>
      </c>
      <c r="P1015" s="168">
        <f t="shared" si="217"/>
        <v>0</v>
      </c>
      <c r="Q1015" s="172">
        <f t="shared" si="217"/>
        <v>0</v>
      </c>
      <c r="R1015" s="234">
        <f t="shared" si="217"/>
        <v>0</v>
      </c>
      <c r="S1015" s="173">
        <f t="shared" si="217"/>
        <v>0</v>
      </c>
      <c r="T1015" s="234">
        <f t="shared" si="217"/>
        <v>0</v>
      </c>
      <c r="U1015" s="235">
        <f t="shared" si="217"/>
        <v>0</v>
      </c>
      <c r="V1015" s="234">
        <f t="shared" si="217"/>
        <v>0</v>
      </c>
      <c r="W1015" s="232">
        <f t="shared" si="217"/>
        <v>0</v>
      </c>
      <c r="X1015" s="173">
        <f t="shared" si="217"/>
        <v>0</v>
      </c>
      <c r="Y1015" s="234">
        <f t="shared" si="217"/>
        <v>0</v>
      </c>
      <c r="Z1015" s="234">
        <f t="shared" si="217"/>
        <v>0</v>
      </c>
      <c r="AA1015" s="236">
        <f t="shared" si="217"/>
        <v>0</v>
      </c>
      <c r="AB1015" s="168">
        <f t="shared" si="217"/>
        <v>0</v>
      </c>
      <c r="AC1015" s="171">
        <f t="shared" si="217"/>
        <v>55</v>
      </c>
      <c r="AD1015" s="168">
        <f t="shared" si="217"/>
        <v>1007080.6300000001</v>
      </c>
      <c r="AE1015" s="172">
        <f t="shared" si="217"/>
        <v>51</v>
      </c>
      <c r="AF1015" s="168">
        <f t="shared" si="217"/>
        <v>1255968.58</v>
      </c>
      <c r="AG1015" s="173">
        <f t="shared" si="217"/>
        <v>106</v>
      </c>
      <c r="AH1015" s="232">
        <f t="shared" si="217"/>
        <v>2263049.21</v>
      </c>
      <c r="AI1015" s="237">
        <f>AD1015/C973</f>
        <v>0.425091973863926</v>
      </c>
      <c r="AJ1015" s="238">
        <f>AF1015/C973</f>
        <v>0.53014837827163075</v>
      </c>
      <c r="AK1015" s="239">
        <f>AH1015/C973</f>
        <v>0.95524035213555669</v>
      </c>
      <c r="AL1015" s="223"/>
    </row>
    <row r="1016" spans="1:38" ht="15.75" thickBot="1" x14ac:dyDescent="0.3">
      <c r="E1016" s="240"/>
      <c r="F1016" s="241"/>
      <c r="G1016" s="240"/>
      <c r="H1016" s="241"/>
      <c r="I1016" s="242"/>
      <c r="J1016" s="240"/>
      <c r="K1016" s="242"/>
      <c r="L1016" s="241"/>
      <c r="M1016" s="240"/>
      <c r="N1016" s="240"/>
      <c r="O1016" s="240"/>
      <c r="P1016" s="240"/>
      <c r="Q1016" s="240"/>
      <c r="R1016" s="240"/>
      <c r="S1016" s="240"/>
      <c r="T1016" s="240"/>
      <c r="U1016" s="240"/>
      <c r="V1016" s="240"/>
      <c r="W1016" s="240"/>
      <c r="X1016" s="240"/>
      <c r="Y1016" s="240"/>
      <c r="Z1016" s="240"/>
      <c r="AA1016" s="240"/>
      <c r="AB1016" s="240"/>
      <c r="AC1016" s="240"/>
      <c r="AD1016" s="240"/>
      <c r="AE1016" s="240"/>
      <c r="AF1016" s="240"/>
      <c r="AG1016" s="240"/>
      <c r="AH1016" s="240"/>
      <c r="AJ1016" s="243"/>
      <c r="AK1016" s="243"/>
      <c r="AL1016" s="243"/>
    </row>
    <row r="1017" spans="1:38" ht="19.5" customHeight="1" thickTop="1" x14ac:dyDescent="0.3">
      <c r="A1017" s="604" t="s">
        <v>292</v>
      </c>
      <c r="B1017" s="684"/>
      <c r="C1017" s="684"/>
      <c r="D1017" s="684"/>
      <c r="E1017" s="684"/>
      <c r="F1017" s="684"/>
      <c r="G1017" s="684"/>
      <c r="H1017" s="684"/>
      <c r="I1017" s="684"/>
      <c r="J1017" s="684"/>
      <c r="K1017" s="684"/>
      <c r="L1017" s="684"/>
      <c r="M1017" s="684"/>
      <c r="N1017" s="684"/>
      <c r="O1017" s="684"/>
      <c r="P1017" s="684"/>
      <c r="Q1017" s="686"/>
      <c r="AD1017" s="180"/>
    </row>
    <row r="1018" spans="1:38" x14ac:dyDescent="0.25">
      <c r="A1018" s="687"/>
      <c r="B1018" s="688"/>
      <c r="C1018" s="688"/>
      <c r="D1018" s="688"/>
      <c r="E1018" s="688"/>
      <c r="F1018" s="688"/>
      <c r="G1018" s="688"/>
      <c r="H1018" s="688"/>
      <c r="I1018" s="688"/>
      <c r="J1018" s="688"/>
      <c r="K1018" s="688"/>
      <c r="L1018" s="688"/>
      <c r="M1018" s="688"/>
      <c r="N1018" s="688"/>
      <c r="O1018" s="688"/>
      <c r="P1018" s="688"/>
      <c r="Q1018" s="690"/>
    </row>
    <row r="1019" spans="1:38" x14ac:dyDescent="0.25">
      <c r="A1019" s="687"/>
      <c r="B1019" s="688"/>
      <c r="C1019" s="688"/>
      <c r="D1019" s="688"/>
      <c r="E1019" s="688"/>
      <c r="F1019" s="688"/>
      <c r="G1019" s="688"/>
      <c r="H1019" s="688"/>
      <c r="I1019" s="688"/>
      <c r="J1019" s="688"/>
      <c r="K1019" s="688"/>
      <c r="L1019" s="688"/>
      <c r="M1019" s="688"/>
      <c r="N1019" s="688"/>
      <c r="O1019" s="688"/>
      <c r="P1019" s="688"/>
      <c r="Q1019" s="690"/>
    </row>
    <row r="1020" spans="1:38" x14ac:dyDescent="0.25">
      <c r="A1020" s="687"/>
      <c r="B1020" s="688"/>
      <c r="C1020" s="688"/>
      <c r="D1020" s="688"/>
      <c r="E1020" s="688"/>
      <c r="F1020" s="688"/>
      <c r="G1020" s="688"/>
      <c r="H1020" s="688"/>
      <c r="I1020" s="688"/>
      <c r="J1020" s="688"/>
      <c r="K1020" s="688"/>
      <c r="L1020" s="688"/>
      <c r="M1020" s="688"/>
      <c r="N1020" s="688"/>
      <c r="O1020" s="688"/>
      <c r="P1020" s="688"/>
      <c r="Q1020" s="690"/>
    </row>
    <row r="1021" spans="1:38" x14ac:dyDescent="0.25">
      <c r="A1021" s="687"/>
      <c r="B1021" s="688"/>
      <c r="C1021" s="688"/>
      <c r="D1021" s="688"/>
      <c r="E1021" s="688"/>
      <c r="F1021" s="688"/>
      <c r="G1021" s="688"/>
      <c r="H1021" s="688"/>
      <c r="I1021" s="688"/>
      <c r="J1021" s="688"/>
      <c r="K1021" s="688"/>
      <c r="L1021" s="688"/>
      <c r="M1021" s="688"/>
      <c r="N1021" s="688"/>
      <c r="O1021" s="688"/>
      <c r="P1021" s="688"/>
      <c r="Q1021" s="690"/>
    </row>
    <row r="1022" spans="1:38" x14ac:dyDescent="0.25">
      <c r="A1022" s="687"/>
      <c r="B1022" s="688"/>
      <c r="C1022" s="688"/>
      <c r="D1022" s="688"/>
      <c r="E1022" s="688"/>
      <c r="F1022" s="688"/>
      <c r="G1022" s="688"/>
      <c r="H1022" s="688"/>
      <c r="I1022" s="688"/>
      <c r="J1022" s="688"/>
      <c r="K1022" s="688"/>
      <c r="L1022" s="688"/>
      <c r="M1022" s="688"/>
      <c r="N1022" s="688"/>
      <c r="O1022" s="688"/>
      <c r="P1022" s="688"/>
      <c r="Q1022" s="690"/>
    </row>
    <row r="1023" spans="1:38" x14ac:dyDescent="0.25">
      <c r="A1023" s="687"/>
      <c r="B1023" s="688"/>
      <c r="C1023" s="688"/>
      <c r="D1023" s="688"/>
      <c r="E1023" s="688"/>
      <c r="F1023" s="688"/>
      <c r="G1023" s="688"/>
      <c r="H1023" s="688"/>
      <c r="I1023" s="688"/>
      <c r="J1023" s="688"/>
      <c r="K1023" s="688"/>
      <c r="L1023" s="688"/>
      <c r="M1023" s="688"/>
      <c r="N1023" s="688"/>
      <c r="O1023" s="688"/>
      <c r="P1023" s="688"/>
      <c r="Q1023" s="690"/>
    </row>
    <row r="1024" spans="1:38" x14ac:dyDescent="0.25">
      <c r="A1024" s="687"/>
      <c r="B1024" s="688"/>
      <c r="C1024" s="688"/>
      <c r="D1024" s="688"/>
      <c r="E1024" s="688"/>
      <c r="F1024" s="688"/>
      <c r="G1024" s="688"/>
      <c r="H1024" s="688"/>
      <c r="I1024" s="688"/>
      <c r="J1024" s="688"/>
      <c r="K1024" s="688"/>
      <c r="L1024" s="688"/>
      <c r="M1024" s="688"/>
      <c r="N1024" s="688"/>
      <c r="O1024" s="688"/>
      <c r="P1024" s="688"/>
      <c r="Q1024" s="690"/>
    </row>
    <row r="1025" spans="1:38" ht="15.75" thickBot="1" x14ac:dyDescent="0.3">
      <c r="A1025" s="691"/>
      <c r="B1025" s="692"/>
      <c r="C1025" s="692"/>
      <c r="D1025" s="692"/>
      <c r="E1025" s="692"/>
      <c r="F1025" s="692"/>
      <c r="G1025" s="692"/>
      <c r="H1025" s="692"/>
      <c r="I1025" s="692"/>
      <c r="J1025" s="692"/>
      <c r="K1025" s="692"/>
      <c r="L1025" s="692"/>
      <c r="M1025" s="692"/>
      <c r="N1025" s="692"/>
      <c r="O1025" s="692"/>
      <c r="P1025" s="692"/>
      <c r="Q1025" s="694"/>
    </row>
    <row r="1026" spans="1:38" ht="15.75" thickTop="1" x14ac:dyDescent="0.25"/>
    <row r="1027" spans="1:38" x14ac:dyDescent="0.25">
      <c r="B1027" s="244"/>
      <c r="C1027" s="244"/>
    </row>
    <row r="1030" spans="1:38" ht="23.25" x14ac:dyDescent="0.35">
      <c r="A1030" s="245"/>
      <c r="B1030" s="343" t="s">
        <v>303</v>
      </c>
      <c r="C1030" s="343"/>
      <c r="D1030" s="343"/>
      <c r="E1030" s="343"/>
      <c r="F1030" s="344"/>
      <c r="G1030" s="343"/>
      <c r="H1030" s="344"/>
      <c r="I1030" s="345"/>
      <c r="J1030" s="344"/>
      <c r="K1030" s="345"/>
      <c r="L1030" s="344"/>
      <c r="M1030" s="343"/>
      <c r="N1030" s="344"/>
      <c r="S1030" s="4"/>
      <c r="X1030" s="4"/>
      <c r="AA1030" s="4"/>
      <c r="AG1030" s="4"/>
    </row>
    <row r="1031" spans="1:38" ht="21.75" thickBot="1" x14ac:dyDescent="0.4">
      <c r="B1031" s="37"/>
      <c r="C1031" s="37"/>
      <c r="D1031" s="37"/>
      <c r="E1031" s="37"/>
      <c r="F1031" s="38"/>
      <c r="G1031" s="37"/>
      <c r="H1031" s="38"/>
      <c r="I1031" s="39"/>
      <c r="J1031" s="38"/>
      <c r="K1031" s="39"/>
      <c r="L1031" s="38"/>
    </row>
    <row r="1032" spans="1:38" ht="27" customHeight="1" thickBot="1" x14ac:dyDescent="0.3">
      <c r="A1032" s="732" t="s">
        <v>330</v>
      </c>
      <c r="B1032" s="733"/>
      <c r="C1032" s="733"/>
      <c r="D1032" s="733"/>
      <c r="E1032" s="733"/>
      <c r="F1032" s="733"/>
      <c r="G1032" s="733"/>
      <c r="H1032" s="733"/>
      <c r="I1032" s="733"/>
      <c r="J1032" s="733"/>
      <c r="K1032" s="734"/>
      <c r="L1032" s="733"/>
      <c r="M1032" s="733"/>
      <c r="N1032" s="733"/>
      <c r="O1032" s="733"/>
      <c r="P1032" s="733"/>
      <c r="Q1032" s="733"/>
      <c r="R1032" s="733"/>
      <c r="S1032" s="733"/>
      <c r="T1032" s="733"/>
      <c r="U1032" s="733"/>
      <c r="V1032" s="733"/>
      <c r="W1032" s="733"/>
      <c r="X1032" s="733"/>
      <c r="Y1032" s="733"/>
      <c r="Z1032" s="733"/>
      <c r="AA1032" s="733"/>
      <c r="AB1032" s="733"/>
      <c r="AC1032" s="733"/>
      <c r="AD1032" s="733"/>
      <c r="AE1032" s="733"/>
      <c r="AF1032" s="733"/>
      <c r="AG1032" s="733"/>
      <c r="AH1032" s="733"/>
      <c r="AI1032" s="733"/>
      <c r="AJ1032" s="733"/>
      <c r="AK1032" s="733"/>
      <c r="AL1032" s="40"/>
    </row>
    <row r="1033" spans="1:38" ht="33.75" customHeight="1" x14ac:dyDescent="0.25">
      <c r="A1033" s="735" t="s">
        <v>8</v>
      </c>
      <c r="B1033" s="736"/>
      <c r="C1033" s="706" t="s">
        <v>197</v>
      </c>
      <c r="D1033" s="707"/>
      <c r="E1033" s="710" t="s">
        <v>198</v>
      </c>
      <c r="F1033" s="711"/>
      <c r="G1033" s="711"/>
      <c r="H1033" s="711"/>
      <c r="I1033" s="711"/>
      <c r="J1033" s="711"/>
      <c r="K1033" s="712"/>
      <c r="L1033" s="711"/>
      <c r="M1033" s="711"/>
      <c r="N1033" s="743"/>
      <c r="O1033" s="613" t="s">
        <v>199</v>
      </c>
      <c r="P1033" s="614"/>
      <c r="Q1033" s="614"/>
      <c r="R1033" s="614"/>
      <c r="S1033" s="614"/>
      <c r="T1033" s="614"/>
      <c r="U1033" s="614"/>
      <c r="V1033" s="614"/>
      <c r="W1033" s="614"/>
      <c r="X1033" s="614"/>
      <c r="Y1033" s="614"/>
      <c r="Z1033" s="614"/>
      <c r="AA1033" s="614"/>
      <c r="AB1033" s="614"/>
      <c r="AC1033" s="614"/>
      <c r="AD1033" s="614"/>
      <c r="AE1033" s="614"/>
      <c r="AF1033" s="614"/>
      <c r="AG1033" s="614"/>
      <c r="AH1033" s="614"/>
      <c r="AI1033" s="614"/>
      <c r="AJ1033" s="614"/>
      <c r="AK1033" s="614"/>
      <c r="AL1033" s="615"/>
    </row>
    <row r="1034" spans="1:38" ht="51" customHeight="1" thickBot="1" x14ac:dyDescent="0.3">
      <c r="A1034" s="737"/>
      <c r="B1034" s="738"/>
      <c r="C1034" s="741"/>
      <c r="D1034" s="742"/>
      <c r="E1034" s="744"/>
      <c r="F1034" s="745"/>
      <c r="G1034" s="745"/>
      <c r="H1034" s="745"/>
      <c r="I1034" s="745"/>
      <c r="J1034" s="745"/>
      <c r="K1034" s="746"/>
      <c r="L1034" s="745"/>
      <c r="M1034" s="745"/>
      <c r="N1034" s="747"/>
      <c r="O1034" s="616"/>
      <c r="P1034" s="617"/>
      <c r="Q1034" s="617"/>
      <c r="R1034" s="617"/>
      <c r="S1034" s="617"/>
      <c r="T1034" s="617"/>
      <c r="U1034" s="617"/>
      <c r="V1034" s="617"/>
      <c r="W1034" s="617"/>
      <c r="X1034" s="617"/>
      <c r="Y1034" s="617"/>
      <c r="Z1034" s="617"/>
      <c r="AA1034" s="617"/>
      <c r="AB1034" s="617"/>
      <c r="AC1034" s="617"/>
      <c r="AD1034" s="617"/>
      <c r="AE1034" s="617"/>
      <c r="AF1034" s="617"/>
      <c r="AG1034" s="617"/>
      <c r="AH1034" s="617"/>
      <c r="AI1034" s="617"/>
      <c r="AJ1034" s="617"/>
      <c r="AK1034" s="617"/>
      <c r="AL1034" s="618"/>
    </row>
    <row r="1035" spans="1:38" ht="75" customHeight="1" x14ac:dyDescent="0.25">
      <c r="A1035" s="737"/>
      <c r="B1035" s="738"/>
      <c r="C1035" s="619" t="s">
        <v>200</v>
      </c>
      <c r="D1035" s="621" t="s">
        <v>201</v>
      </c>
      <c r="E1035" s="623" t="s">
        <v>0</v>
      </c>
      <c r="F1035" s="624"/>
      <c r="G1035" s="624"/>
      <c r="H1035" s="625"/>
      <c r="I1035" s="629" t="s">
        <v>1</v>
      </c>
      <c r="J1035" s="630"/>
      <c r="K1035" s="631"/>
      <c r="L1035" s="632"/>
      <c r="M1035" s="637" t="s">
        <v>2</v>
      </c>
      <c r="N1035" s="638"/>
      <c r="O1035" s="641" t="s">
        <v>202</v>
      </c>
      <c r="P1035" s="642"/>
      <c r="Q1035" s="642"/>
      <c r="R1035" s="642"/>
      <c r="S1035" s="645" t="s">
        <v>2</v>
      </c>
      <c r="T1035" s="646"/>
      <c r="U1035" s="649" t="s">
        <v>203</v>
      </c>
      <c r="V1035" s="650"/>
      <c r="W1035" s="650"/>
      <c r="X1035" s="650"/>
      <c r="Y1035" s="650"/>
      <c r="Z1035" s="651"/>
      <c r="AA1035" s="655" t="s">
        <v>2</v>
      </c>
      <c r="AB1035" s="656"/>
      <c r="AC1035" s="659" t="s">
        <v>5</v>
      </c>
      <c r="AD1035" s="660"/>
      <c r="AE1035" s="660"/>
      <c r="AF1035" s="661"/>
      <c r="AG1035" s="665" t="s">
        <v>2</v>
      </c>
      <c r="AH1035" s="666"/>
      <c r="AI1035" s="669" t="s">
        <v>204</v>
      </c>
      <c r="AJ1035" s="670"/>
      <c r="AK1035" s="670"/>
      <c r="AL1035" s="671"/>
    </row>
    <row r="1036" spans="1:38" ht="75" customHeight="1" thickBot="1" x14ac:dyDescent="0.3">
      <c r="A1036" s="737"/>
      <c r="B1036" s="738"/>
      <c r="C1036" s="619"/>
      <c r="D1036" s="621"/>
      <c r="E1036" s="626"/>
      <c r="F1036" s="627"/>
      <c r="G1036" s="627"/>
      <c r="H1036" s="628"/>
      <c r="I1036" s="633"/>
      <c r="J1036" s="634"/>
      <c r="K1036" s="635"/>
      <c r="L1036" s="636"/>
      <c r="M1036" s="639"/>
      <c r="N1036" s="640"/>
      <c r="O1036" s="643"/>
      <c r="P1036" s="644"/>
      <c r="Q1036" s="644"/>
      <c r="R1036" s="644"/>
      <c r="S1036" s="647"/>
      <c r="T1036" s="648"/>
      <c r="U1036" s="652"/>
      <c r="V1036" s="653"/>
      <c r="W1036" s="653"/>
      <c r="X1036" s="653"/>
      <c r="Y1036" s="653"/>
      <c r="Z1036" s="654"/>
      <c r="AA1036" s="657"/>
      <c r="AB1036" s="658"/>
      <c r="AC1036" s="662"/>
      <c r="AD1036" s="663"/>
      <c r="AE1036" s="663"/>
      <c r="AF1036" s="664"/>
      <c r="AG1036" s="667"/>
      <c r="AH1036" s="668"/>
      <c r="AI1036" s="672"/>
      <c r="AJ1036" s="673"/>
      <c r="AK1036" s="673"/>
      <c r="AL1036" s="674"/>
    </row>
    <row r="1037" spans="1:38" ht="139.5" customHeight="1" thickBot="1" x14ac:dyDescent="0.3">
      <c r="A1037" s="739"/>
      <c r="B1037" s="740"/>
      <c r="C1037" s="620"/>
      <c r="D1037" s="622"/>
      <c r="E1037" s="41" t="s">
        <v>15</v>
      </c>
      <c r="F1037" s="42" t="s">
        <v>205</v>
      </c>
      <c r="G1037" s="41" t="s">
        <v>206</v>
      </c>
      <c r="H1037" s="42" t="s">
        <v>14</v>
      </c>
      <c r="I1037" s="43" t="s">
        <v>15</v>
      </c>
      <c r="J1037" s="44" t="s">
        <v>207</v>
      </c>
      <c r="K1037" s="43" t="s">
        <v>17</v>
      </c>
      <c r="L1037" s="44" t="s">
        <v>208</v>
      </c>
      <c r="M1037" s="45" t="s">
        <v>19</v>
      </c>
      <c r="N1037" s="46" t="s">
        <v>20</v>
      </c>
      <c r="O1037" s="47" t="s">
        <v>209</v>
      </c>
      <c r="P1037" s="48" t="s">
        <v>210</v>
      </c>
      <c r="Q1037" s="47" t="s">
        <v>211</v>
      </c>
      <c r="R1037" s="48" t="s">
        <v>212</v>
      </c>
      <c r="S1037" s="49" t="s">
        <v>213</v>
      </c>
      <c r="T1037" s="50" t="s">
        <v>214</v>
      </c>
      <c r="U1037" s="51" t="s">
        <v>209</v>
      </c>
      <c r="V1037" s="52" t="s">
        <v>215</v>
      </c>
      <c r="W1037" s="53" t="s">
        <v>216</v>
      </c>
      <c r="X1037" s="54" t="s">
        <v>211</v>
      </c>
      <c r="Y1037" s="52" t="s">
        <v>217</v>
      </c>
      <c r="Z1037" s="53" t="s">
        <v>218</v>
      </c>
      <c r="AA1037" s="55" t="s">
        <v>219</v>
      </c>
      <c r="AB1037" s="56" t="s">
        <v>220</v>
      </c>
      <c r="AC1037" s="57" t="s">
        <v>209</v>
      </c>
      <c r="AD1037" s="58" t="s">
        <v>210</v>
      </c>
      <c r="AE1037" s="57" t="s">
        <v>211</v>
      </c>
      <c r="AF1037" s="58" t="s">
        <v>212</v>
      </c>
      <c r="AG1037" s="59" t="s">
        <v>221</v>
      </c>
      <c r="AH1037" s="60" t="s">
        <v>222</v>
      </c>
      <c r="AI1037" s="61" t="s">
        <v>223</v>
      </c>
      <c r="AJ1037" s="62" t="s">
        <v>224</v>
      </c>
      <c r="AK1037" s="63" t="s">
        <v>225</v>
      </c>
      <c r="AL1037" s="64" t="s">
        <v>226</v>
      </c>
    </row>
    <row r="1038" spans="1:38" ht="38.25" customHeight="1" thickBot="1" x14ac:dyDescent="0.3">
      <c r="A1038" s="598" t="s">
        <v>227</v>
      </c>
      <c r="B1038" s="675"/>
      <c r="C1038" s="65" t="s">
        <v>228</v>
      </c>
      <c r="D1038" s="575" t="s">
        <v>229</v>
      </c>
      <c r="E1038" s="65" t="s">
        <v>230</v>
      </c>
      <c r="F1038" s="66" t="s">
        <v>231</v>
      </c>
      <c r="G1038" s="65" t="s">
        <v>232</v>
      </c>
      <c r="H1038" s="66" t="s">
        <v>233</v>
      </c>
      <c r="I1038" s="67" t="s">
        <v>234</v>
      </c>
      <c r="J1038" s="66" t="s">
        <v>235</v>
      </c>
      <c r="K1038" s="67" t="s">
        <v>236</v>
      </c>
      <c r="L1038" s="66" t="s">
        <v>237</v>
      </c>
      <c r="M1038" s="65" t="s">
        <v>238</v>
      </c>
      <c r="N1038" s="66" t="s">
        <v>239</v>
      </c>
      <c r="O1038" s="65" t="s">
        <v>240</v>
      </c>
      <c r="P1038" s="66" t="s">
        <v>241</v>
      </c>
      <c r="Q1038" s="65" t="s">
        <v>242</v>
      </c>
      <c r="R1038" s="66" t="s">
        <v>243</v>
      </c>
      <c r="S1038" s="65" t="s">
        <v>244</v>
      </c>
      <c r="T1038" s="66" t="s">
        <v>245</v>
      </c>
      <c r="U1038" s="65" t="s">
        <v>246</v>
      </c>
      <c r="V1038" s="68" t="s">
        <v>247</v>
      </c>
      <c r="W1038" s="66" t="s">
        <v>248</v>
      </c>
      <c r="X1038" s="575" t="s">
        <v>249</v>
      </c>
      <c r="Y1038" s="66" t="s">
        <v>250</v>
      </c>
      <c r="Z1038" s="66" t="s">
        <v>251</v>
      </c>
      <c r="AA1038" s="65" t="s">
        <v>252</v>
      </c>
      <c r="AB1038" s="65" t="s">
        <v>253</v>
      </c>
      <c r="AC1038" s="65" t="s">
        <v>254</v>
      </c>
      <c r="AD1038" s="65" t="s">
        <v>255</v>
      </c>
      <c r="AE1038" s="65" t="s">
        <v>256</v>
      </c>
      <c r="AF1038" s="65" t="s">
        <v>257</v>
      </c>
      <c r="AG1038" s="65" t="s">
        <v>258</v>
      </c>
      <c r="AH1038" s="65" t="s">
        <v>259</v>
      </c>
      <c r="AI1038" s="65" t="s">
        <v>260</v>
      </c>
      <c r="AJ1038" s="575" t="s">
        <v>261</v>
      </c>
      <c r="AK1038" s="65" t="s">
        <v>262</v>
      </c>
      <c r="AL1038" s="576" t="s">
        <v>263</v>
      </c>
    </row>
    <row r="1039" spans="1:38" ht="99" customHeight="1" x14ac:dyDescent="0.25">
      <c r="A1039" s="69">
        <v>1</v>
      </c>
      <c r="B1039" s="70" t="s">
        <v>264</v>
      </c>
      <c r="C1039" s="676">
        <f>N1052</f>
        <v>1525466.6599999997</v>
      </c>
      <c r="D1039" s="679">
        <f>C1039-AH1052</f>
        <v>68456.339999999851</v>
      </c>
      <c r="E1039" s="71"/>
      <c r="F1039" s="72"/>
      <c r="G1039" s="71"/>
      <c r="H1039" s="72"/>
      <c r="I1039" s="73"/>
      <c r="J1039" s="72"/>
      <c r="K1039" s="73"/>
      <c r="L1039" s="72"/>
      <c r="M1039" s="71"/>
      <c r="N1039" s="72"/>
      <c r="O1039" s="71"/>
      <c r="P1039" s="72"/>
      <c r="Q1039" s="71"/>
      <c r="R1039" s="72"/>
      <c r="S1039" s="71"/>
      <c r="T1039" s="72"/>
      <c r="U1039" s="71"/>
      <c r="V1039" s="74"/>
      <c r="W1039" s="72"/>
      <c r="X1039" s="71"/>
      <c r="Y1039" s="74"/>
      <c r="Z1039" s="72"/>
      <c r="AA1039" s="71"/>
      <c r="AB1039" s="72"/>
      <c r="AC1039" s="71"/>
      <c r="AD1039" s="72"/>
      <c r="AE1039" s="71"/>
      <c r="AF1039" s="72"/>
      <c r="AG1039" s="71"/>
      <c r="AH1039" s="72"/>
      <c r="AI1039" s="75"/>
      <c r="AJ1039" s="76"/>
      <c r="AK1039" s="77"/>
      <c r="AL1039" s="78"/>
    </row>
    <row r="1040" spans="1:38" ht="87" customHeight="1" x14ac:dyDescent="0.25">
      <c r="A1040" s="79">
        <v>2</v>
      </c>
      <c r="B1040" s="80" t="s">
        <v>40</v>
      </c>
      <c r="C1040" s="677"/>
      <c r="D1040" s="680"/>
      <c r="E1040" s="71"/>
      <c r="F1040" s="72"/>
      <c r="G1040" s="71"/>
      <c r="H1040" s="72"/>
      <c r="I1040" s="73"/>
      <c r="J1040" s="72"/>
      <c r="K1040" s="73"/>
      <c r="L1040" s="72"/>
      <c r="M1040" s="71"/>
      <c r="N1040" s="72"/>
      <c r="O1040" s="71"/>
      <c r="P1040" s="72"/>
      <c r="Q1040" s="71"/>
      <c r="R1040" s="72"/>
      <c r="S1040" s="71"/>
      <c r="T1040" s="72"/>
      <c r="U1040" s="71"/>
      <c r="V1040" s="74"/>
      <c r="W1040" s="72"/>
      <c r="X1040" s="71"/>
      <c r="Y1040" s="74"/>
      <c r="Z1040" s="72"/>
      <c r="AA1040" s="71"/>
      <c r="AB1040" s="72"/>
      <c r="AC1040" s="71"/>
      <c r="AD1040" s="72"/>
      <c r="AE1040" s="71"/>
      <c r="AF1040" s="72"/>
      <c r="AG1040" s="71"/>
      <c r="AH1040" s="72"/>
      <c r="AI1040" s="75"/>
      <c r="AJ1040" s="76"/>
      <c r="AK1040" s="77"/>
      <c r="AL1040" s="78"/>
    </row>
    <row r="1041" spans="1:38" ht="85.5" customHeight="1" x14ac:dyDescent="0.25">
      <c r="A1041" s="79">
        <v>3</v>
      </c>
      <c r="B1041" s="80" t="s">
        <v>135</v>
      </c>
      <c r="C1041" s="677"/>
      <c r="D1041" s="680"/>
      <c r="E1041" s="81"/>
      <c r="F1041" s="82"/>
      <c r="G1041" s="83"/>
      <c r="H1041" s="84"/>
      <c r="I1041" s="364"/>
      <c r="J1041" s="86"/>
      <c r="K1041" s="364"/>
      <c r="L1041" s="86"/>
      <c r="M1041" s="87"/>
      <c r="N1041" s="88"/>
      <c r="O1041" s="89"/>
      <c r="P1041" s="90"/>
      <c r="Q1041" s="89"/>
      <c r="R1041" s="90"/>
      <c r="S1041" s="329"/>
      <c r="T1041" s="370"/>
      <c r="U1041" s="93"/>
      <c r="V1041" s="94"/>
      <c r="W1041" s="95"/>
      <c r="X1041" s="96"/>
      <c r="Y1041" s="94"/>
      <c r="Z1041" s="95"/>
      <c r="AA1041" s="322"/>
      <c r="AB1041" s="98"/>
      <c r="AC1041" s="99"/>
      <c r="AD1041" s="100"/>
      <c r="AE1041" s="99"/>
      <c r="AF1041" s="100"/>
      <c r="AG1041" s="101"/>
      <c r="AH1041" s="102"/>
      <c r="AI1041" s="103"/>
      <c r="AJ1041" s="104"/>
      <c r="AK1041" s="77"/>
      <c r="AL1041" s="105"/>
    </row>
    <row r="1042" spans="1:38" ht="101.25" customHeight="1" x14ac:dyDescent="0.25">
      <c r="A1042" s="79">
        <v>4</v>
      </c>
      <c r="B1042" s="80" t="s">
        <v>117</v>
      </c>
      <c r="C1042" s="677"/>
      <c r="D1042" s="680"/>
      <c r="E1042" s="81">
        <v>8</v>
      </c>
      <c r="F1042" s="82">
        <v>146138.71</v>
      </c>
      <c r="G1042" s="83">
        <v>0</v>
      </c>
      <c r="H1042" s="84">
        <v>0</v>
      </c>
      <c r="I1042" s="364">
        <v>6</v>
      </c>
      <c r="J1042" s="86">
        <v>87302.86</v>
      </c>
      <c r="K1042" s="364">
        <v>0</v>
      </c>
      <c r="L1042" s="86">
        <v>0</v>
      </c>
      <c r="M1042" s="87">
        <f>SUM(I1042,K1042)</f>
        <v>6</v>
      </c>
      <c r="N1042" s="88">
        <f>SUM(J1042,L1042)</f>
        <v>87302.86</v>
      </c>
      <c r="O1042" s="89">
        <v>0</v>
      </c>
      <c r="P1042" s="90">
        <v>0</v>
      </c>
      <c r="Q1042" s="89">
        <v>0</v>
      </c>
      <c r="R1042" s="90">
        <v>0</v>
      </c>
      <c r="S1042" s="329">
        <f>SUM(O1042,Q1042)</f>
        <v>0</v>
      </c>
      <c r="T1042" s="370">
        <f>SUM(P1042,R1042)</f>
        <v>0</v>
      </c>
      <c r="U1042" s="93">
        <v>0</v>
      </c>
      <c r="V1042" s="94">
        <v>0</v>
      </c>
      <c r="W1042" s="95">
        <v>0</v>
      </c>
      <c r="X1042" s="96">
        <v>0</v>
      </c>
      <c r="Y1042" s="94">
        <v>0</v>
      </c>
      <c r="Z1042" s="95">
        <v>0</v>
      </c>
      <c r="AA1042" s="322">
        <f>SUM(U1042,X1042)</f>
        <v>0</v>
      </c>
      <c r="AB1042" s="98">
        <f>SUM(W1042,Z1042)</f>
        <v>0</v>
      </c>
      <c r="AC1042" s="99">
        <v>6</v>
      </c>
      <c r="AD1042" s="100">
        <v>81287.600000000006</v>
      </c>
      <c r="AE1042" s="99">
        <v>0</v>
      </c>
      <c r="AF1042" s="100">
        <v>0</v>
      </c>
      <c r="AG1042" s="101">
        <f>SUM(AC1042,AE1042)</f>
        <v>6</v>
      </c>
      <c r="AH1042" s="102">
        <f>SUM(AD1042,AF1042,AB1042)</f>
        <v>81287.600000000006</v>
      </c>
      <c r="AI1042" s="103">
        <f>IFERROR(AD1042/(C1039-AH1046),0)</f>
        <v>5.9433749201753559E-2</v>
      </c>
      <c r="AJ1042" s="104">
        <f>IFERROR(AF1042/(C1039-AH1046),0)</f>
        <v>0</v>
      </c>
      <c r="AK1042" s="77"/>
      <c r="AL1042" s="105">
        <f>IFERROR(AH1042/C1039,0)</f>
        <v>5.3287038079219654E-2</v>
      </c>
    </row>
    <row r="1043" spans="1:38" ht="138" customHeight="1" x14ac:dyDescent="0.25">
      <c r="A1043" s="79">
        <v>5</v>
      </c>
      <c r="B1043" s="80" t="s">
        <v>42</v>
      </c>
      <c r="C1043" s="677"/>
      <c r="D1043" s="680"/>
      <c r="E1043" s="71"/>
      <c r="F1043" s="72"/>
      <c r="G1043" s="71"/>
      <c r="H1043" s="72"/>
      <c r="I1043" s="73"/>
      <c r="J1043" s="72"/>
      <c r="K1043" s="73"/>
      <c r="L1043" s="72"/>
      <c r="M1043" s="71"/>
      <c r="N1043" s="72"/>
      <c r="O1043" s="71"/>
      <c r="P1043" s="72"/>
      <c r="Q1043" s="71"/>
      <c r="R1043" s="72"/>
      <c r="S1043" s="71"/>
      <c r="T1043" s="72"/>
      <c r="U1043" s="71"/>
      <c r="V1043" s="74"/>
      <c r="W1043" s="72"/>
      <c r="X1043" s="71"/>
      <c r="Y1043" s="74"/>
      <c r="Z1043" s="72"/>
      <c r="AA1043" s="71"/>
      <c r="AB1043" s="72"/>
      <c r="AC1043" s="71"/>
      <c r="AD1043" s="72"/>
      <c r="AE1043" s="71"/>
      <c r="AF1043" s="72"/>
      <c r="AG1043" s="71"/>
      <c r="AH1043" s="72"/>
      <c r="AI1043" s="75"/>
      <c r="AJ1043" s="76"/>
      <c r="AK1043" s="77"/>
      <c r="AL1043" s="78"/>
    </row>
    <row r="1044" spans="1:38" ht="116.25" customHeight="1" x14ac:dyDescent="0.25">
      <c r="A1044" s="79">
        <v>6</v>
      </c>
      <c r="B1044" s="80" t="s">
        <v>119</v>
      </c>
      <c r="C1044" s="677"/>
      <c r="D1044" s="680"/>
      <c r="E1044" s="81">
        <v>7</v>
      </c>
      <c r="F1044" s="439">
        <v>132419.78</v>
      </c>
      <c r="G1044" s="83">
        <v>1</v>
      </c>
      <c r="H1044" s="84">
        <v>28850</v>
      </c>
      <c r="I1044" s="364">
        <v>4</v>
      </c>
      <c r="J1044" s="86">
        <v>37606.910000000003</v>
      </c>
      <c r="K1044" s="364">
        <v>1</v>
      </c>
      <c r="L1044" s="86">
        <v>28850</v>
      </c>
      <c r="M1044" s="87">
        <f>SUM(I1044,K1044)</f>
        <v>5</v>
      </c>
      <c r="N1044" s="88">
        <f>SUM(J1044,L1044)</f>
        <v>66456.91</v>
      </c>
      <c r="O1044" s="89">
        <v>0</v>
      </c>
      <c r="P1044" s="90">
        <v>0</v>
      </c>
      <c r="Q1044" s="89">
        <v>0</v>
      </c>
      <c r="R1044" s="90">
        <v>0</v>
      </c>
      <c r="S1044" s="329">
        <f>SUM(O1044,Q1044)</f>
        <v>0</v>
      </c>
      <c r="T1044" s="370">
        <f>SUM(P1044,R1044)</f>
        <v>0</v>
      </c>
      <c r="U1044" s="93">
        <v>0</v>
      </c>
      <c r="V1044" s="94">
        <v>0</v>
      </c>
      <c r="W1044" s="95">
        <v>0</v>
      </c>
      <c r="X1044" s="96">
        <v>0</v>
      </c>
      <c r="Y1044" s="94">
        <v>0</v>
      </c>
      <c r="Z1044" s="95">
        <v>0</v>
      </c>
      <c r="AA1044" s="322">
        <f>SUM(U1044,X1044)</f>
        <v>0</v>
      </c>
      <c r="AB1044" s="98">
        <f>SUM(W1044,Z1044)</f>
        <v>0</v>
      </c>
      <c r="AC1044" s="99">
        <v>4</v>
      </c>
      <c r="AD1044" s="100">
        <v>37606.910000000003</v>
      </c>
      <c r="AE1044" s="99">
        <v>1</v>
      </c>
      <c r="AF1044" s="100">
        <v>24870.5</v>
      </c>
      <c r="AG1044" s="101">
        <f>SUM(AC1044,AE1044)</f>
        <v>5</v>
      </c>
      <c r="AH1044" s="102">
        <f>SUM(AD1044,AF1044,AB1044)</f>
        <v>62477.41</v>
      </c>
      <c r="AI1044" s="103">
        <f>IFERROR(AD1044/(C1039-AH1046),0)</f>
        <v>2.749644050498376E-2</v>
      </c>
      <c r="AJ1044" s="104">
        <f>IFERROR(AF1044/(C1039-AH1046),0)</f>
        <v>1.8184164122476389E-2</v>
      </c>
      <c r="AK1044" s="77"/>
      <c r="AL1044" s="105">
        <f>IFERROR(AH1044/C1039,0)</f>
        <v>4.095626055832647E-2</v>
      </c>
    </row>
    <row r="1045" spans="1:38" ht="65.25" customHeight="1" x14ac:dyDescent="0.25">
      <c r="A1045" s="79">
        <v>7</v>
      </c>
      <c r="B1045" s="80" t="s">
        <v>193</v>
      </c>
      <c r="C1045" s="677"/>
      <c r="D1045" s="680"/>
      <c r="E1045" s="112"/>
      <c r="F1045" s="113"/>
      <c r="G1045" s="114"/>
      <c r="H1045" s="72"/>
      <c r="I1045" s="73"/>
      <c r="J1045" s="72"/>
      <c r="K1045" s="73"/>
      <c r="L1045" s="72"/>
      <c r="M1045" s="73"/>
      <c r="N1045" s="72"/>
      <c r="O1045" s="114"/>
      <c r="P1045" s="72"/>
      <c r="Q1045" s="114"/>
      <c r="R1045" s="72"/>
      <c r="S1045" s="73"/>
      <c r="T1045" s="72"/>
      <c r="U1045" s="114"/>
      <c r="V1045" s="74"/>
      <c r="W1045" s="72"/>
      <c r="X1045" s="73"/>
      <c r="Y1045" s="74"/>
      <c r="Z1045" s="72"/>
      <c r="AA1045" s="73"/>
      <c r="AB1045" s="115"/>
      <c r="AC1045" s="114"/>
      <c r="AD1045" s="72"/>
      <c r="AE1045" s="114"/>
      <c r="AF1045" s="72"/>
      <c r="AG1045" s="71"/>
      <c r="AH1045" s="72"/>
      <c r="AI1045" s="75"/>
      <c r="AJ1045" s="76"/>
      <c r="AK1045" s="77"/>
      <c r="AL1045" s="78"/>
    </row>
    <row r="1046" spans="1:38" ht="59.25" customHeight="1" x14ac:dyDescent="0.25">
      <c r="A1046" s="79">
        <v>8</v>
      </c>
      <c r="B1046" s="80" t="s">
        <v>265</v>
      </c>
      <c r="C1046" s="677"/>
      <c r="D1046" s="680"/>
      <c r="E1046" s="118"/>
      <c r="F1046" s="119"/>
      <c r="G1046" s="307">
        <v>28</v>
      </c>
      <c r="H1046" s="308">
        <v>191843.22</v>
      </c>
      <c r="I1046" s="73"/>
      <c r="J1046" s="72"/>
      <c r="K1046" s="364">
        <v>28</v>
      </c>
      <c r="L1046" s="86">
        <v>191843.22</v>
      </c>
      <c r="M1046" s="87">
        <f t="shared" ref="M1046:N1051" si="218">SUM(I1046,K1046)</f>
        <v>28</v>
      </c>
      <c r="N1046" s="88">
        <f t="shared" si="218"/>
        <v>191843.22</v>
      </c>
      <c r="O1046" s="124"/>
      <c r="P1046" s="125"/>
      <c r="Q1046" s="336">
        <v>0</v>
      </c>
      <c r="R1046" s="259">
        <v>0</v>
      </c>
      <c r="S1046" s="329">
        <f t="shared" ref="S1046:T1051" si="219">SUM(O1046,Q1046)</f>
        <v>0</v>
      </c>
      <c r="T1046" s="370">
        <f t="shared" si="219"/>
        <v>0</v>
      </c>
      <c r="U1046" s="114"/>
      <c r="V1046" s="74"/>
      <c r="W1046" s="72"/>
      <c r="X1046" s="96">
        <v>0</v>
      </c>
      <c r="Y1046" s="94">
        <v>0</v>
      </c>
      <c r="Z1046" s="95">
        <v>0</v>
      </c>
      <c r="AA1046" s="322">
        <f t="shared" ref="AA1046:AA1051" si="220">SUM(U1046,X1046)</f>
        <v>0</v>
      </c>
      <c r="AB1046" s="98">
        <f t="shared" ref="AB1046:AB1051" si="221">SUM(W1046,Z1046)</f>
        <v>0</v>
      </c>
      <c r="AC1046" s="114"/>
      <c r="AD1046" s="72"/>
      <c r="AE1046" s="99">
        <v>26</v>
      </c>
      <c r="AF1046" s="100">
        <v>157765.63</v>
      </c>
      <c r="AG1046" s="101">
        <f t="shared" ref="AG1046:AG1051" si="222">SUM(AC1046,AE1046)</f>
        <v>26</v>
      </c>
      <c r="AH1046" s="102">
        <f t="shared" ref="AH1046:AH1051" si="223">SUM(AD1046,AF1046,AB1046)</f>
        <v>157765.63</v>
      </c>
      <c r="AI1046" s="132"/>
      <c r="AJ1046" s="133"/>
      <c r="AK1046" s="134">
        <f>IFERROR(AH1046/C1039,0)</f>
        <v>0.10342122455826078</v>
      </c>
      <c r="AL1046" s="105">
        <f>IFERROR(AH1046/C1039,0)</f>
        <v>0.10342122455826078</v>
      </c>
    </row>
    <row r="1047" spans="1:38" ht="60" customHeight="1" x14ac:dyDescent="0.25">
      <c r="A1047" s="79">
        <v>9</v>
      </c>
      <c r="B1047" s="80" t="s">
        <v>120</v>
      </c>
      <c r="C1047" s="677"/>
      <c r="D1047" s="680"/>
      <c r="E1047" s="81">
        <v>0</v>
      </c>
      <c r="F1047" s="82">
        <v>0</v>
      </c>
      <c r="G1047" s="83">
        <v>2</v>
      </c>
      <c r="H1047" s="84">
        <v>16150</v>
      </c>
      <c r="I1047" s="364">
        <v>0</v>
      </c>
      <c r="J1047" s="86">
        <v>0</v>
      </c>
      <c r="K1047" s="364">
        <v>2</v>
      </c>
      <c r="L1047" s="86">
        <v>16150</v>
      </c>
      <c r="M1047" s="87">
        <f t="shared" si="218"/>
        <v>2</v>
      </c>
      <c r="N1047" s="88">
        <f t="shared" si="218"/>
        <v>16150</v>
      </c>
      <c r="O1047" s="89">
        <v>0</v>
      </c>
      <c r="P1047" s="90">
        <v>0</v>
      </c>
      <c r="Q1047" s="89">
        <v>0</v>
      </c>
      <c r="R1047" s="90">
        <v>0</v>
      </c>
      <c r="S1047" s="329">
        <f t="shared" si="219"/>
        <v>0</v>
      </c>
      <c r="T1047" s="370">
        <f t="shared" si="219"/>
        <v>0</v>
      </c>
      <c r="U1047" s="93">
        <v>0</v>
      </c>
      <c r="V1047" s="94">
        <v>0</v>
      </c>
      <c r="W1047" s="95">
        <v>0</v>
      </c>
      <c r="X1047" s="96">
        <v>0</v>
      </c>
      <c r="Y1047" s="94">
        <v>0</v>
      </c>
      <c r="Z1047" s="95">
        <v>0</v>
      </c>
      <c r="AA1047" s="322">
        <f t="shared" si="220"/>
        <v>0</v>
      </c>
      <c r="AB1047" s="98">
        <f t="shared" si="221"/>
        <v>0</v>
      </c>
      <c r="AC1047" s="99">
        <v>0</v>
      </c>
      <c r="AD1047" s="100">
        <v>0</v>
      </c>
      <c r="AE1047" s="99">
        <v>2</v>
      </c>
      <c r="AF1047" s="100">
        <v>15849.69</v>
      </c>
      <c r="AG1047" s="101">
        <f t="shared" si="222"/>
        <v>2</v>
      </c>
      <c r="AH1047" s="102">
        <f t="shared" si="223"/>
        <v>15849.69</v>
      </c>
      <c r="AI1047" s="103">
        <f>IFERROR(AD1047/(C1039-AH1046),0)</f>
        <v>0</v>
      </c>
      <c r="AJ1047" s="104">
        <f>IFERROR(AF1047/(C1039-AH1046),0)</f>
        <v>1.1588563328054233E-2</v>
      </c>
      <c r="AK1047" s="77"/>
      <c r="AL1047" s="105">
        <f>IFERROR(AH1047/C1039,0)</f>
        <v>1.0390059917795912E-2</v>
      </c>
    </row>
    <row r="1048" spans="1:38" ht="73.5" customHeight="1" x14ac:dyDescent="0.25">
      <c r="A1048" s="79">
        <v>10</v>
      </c>
      <c r="B1048" s="80" t="s">
        <v>121</v>
      </c>
      <c r="C1048" s="677"/>
      <c r="D1048" s="680"/>
      <c r="E1048" s="81">
        <v>16</v>
      </c>
      <c r="F1048" s="82">
        <v>643885.41</v>
      </c>
      <c r="G1048" s="83">
        <v>8</v>
      </c>
      <c r="H1048" s="84">
        <v>358678.68</v>
      </c>
      <c r="I1048" s="364">
        <v>8</v>
      </c>
      <c r="J1048" s="86">
        <v>316278.06</v>
      </c>
      <c r="K1048" s="364">
        <v>8</v>
      </c>
      <c r="L1048" s="86">
        <v>358678.68</v>
      </c>
      <c r="M1048" s="87">
        <f t="shared" si="218"/>
        <v>16</v>
      </c>
      <c r="N1048" s="88">
        <f t="shared" si="218"/>
        <v>674956.74</v>
      </c>
      <c r="O1048" s="89">
        <v>0</v>
      </c>
      <c r="P1048" s="90">
        <v>0</v>
      </c>
      <c r="Q1048" s="89">
        <v>0</v>
      </c>
      <c r="R1048" s="90">
        <v>0</v>
      </c>
      <c r="S1048" s="329">
        <f t="shared" si="219"/>
        <v>0</v>
      </c>
      <c r="T1048" s="370">
        <f t="shared" si="219"/>
        <v>0</v>
      </c>
      <c r="U1048" s="93">
        <v>0</v>
      </c>
      <c r="V1048" s="94">
        <v>0</v>
      </c>
      <c r="W1048" s="95">
        <v>0</v>
      </c>
      <c r="X1048" s="96">
        <v>0</v>
      </c>
      <c r="Y1048" s="94">
        <v>0</v>
      </c>
      <c r="Z1048" s="95">
        <v>0</v>
      </c>
      <c r="AA1048" s="322">
        <f t="shared" si="220"/>
        <v>0</v>
      </c>
      <c r="AB1048" s="98">
        <f t="shared" si="221"/>
        <v>0</v>
      </c>
      <c r="AC1048" s="337">
        <v>8</v>
      </c>
      <c r="AD1048" s="338">
        <v>307579.06</v>
      </c>
      <c r="AE1048" s="135">
        <v>8</v>
      </c>
      <c r="AF1048" s="136">
        <v>358278.68</v>
      </c>
      <c r="AG1048" s="101">
        <f t="shared" si="222"/>
        <v>16</v>
      </c>
      <c r="AH1048" s="102">
        <f t="shared" si="223"/>
        <v>665857.74</v>
      </c>
      <c r="AI1048" s="103">
        <f>IFERROR(AD1048/(C1039-AH1046),0)</f>
        <v>0.22488764229416427</v>
      </c>
      <c r="AJ1048" s="104">
        <f>IFERROR(AF1048/(C1039-AH1046),0)</f>
        <v>0.26195686933130413</v>
      </c>
      <c r="AK1048" s="77"/>
      <c r="AL1048" s="105">
        <f>IFERROR(AH1048/C1039,0)</f>
        <v>0.43649445606369408</v>
      </c>
    </row>
    <row r="1049" spans="1:38" ht="120" customHeight="1" x14ac:dyDescent="0.25">
      <c r="A1049" s="79">
        <v>11</v>
      </c>
      <c r="B1049" s="80" t="s">
        <v>122</v>
      </c>
      <c r="C1049" s="677"/>
      <c r="D1049" s="680"/>
      <c r="E1049" s="81">
        <v>23</v>
      </c>
      <c r="F1049" s="82">
        <v>510278.92</v>
      </c>
      <c r="G1049" s="83">
        <v>1</v>
      </c>
      <c r="H1049" s="84">
        <v>15000</v>
      </c>
      <c r="I1049" s="364">
        <v>6</v>
      </c>
      <c r="J1049" s="86">
        <v>75378.899999999994</v>
      </c>
      <c r="K1049" s="364">
        <v>0</v>
      </c>
      <c r="L1049" s="86">
        <v>0</v>
      </c>
      <c r="M1049" s="87">
        <f t="shared" si="218"/>
        <v>6</v>
      </c>
      <c r="N1049" s="88">
        <f t="shared" si="218"/>
        <v>75378.899999999994</v>
      </c>
      <c r="O1049" s="89">
        <v>0</v>
      </c>
      <c r="P1049" s="90">
        <v>0</v>
      </c>
      <c r="Q1049" s="89">
        <v>0</v>
      </c>
      <c r="R1049" s="90">
        <v>0</v>
      </c>
      <c r="S1049" s="329">
        <f t="shared" si="219"/>
        <v>0</v>
      </c>
      <c r="T1049" s="370">
        <f t="shared" si="219"/>
        <v>0</v>
      </c>
      <c r="U1049" s="93">
        <v>0</v>
      </c>
      <c r="V1049" s="94">
        <v>0</v>
      </c>
      <c r="W1049" s="95">
        <v>0</v>
      </c>
      <c r="X1049" s="96">
        <v>0</v>
      </c>
      <c r="Y1049" s="94">
        <v>0</v>
      </c>
      <c r="Z1049" s="95">
        <v>0</v>
      </c>
      <c r="AA1049" s="322">
        <f t="shared" si="220"/>
        <v>0</v>
      </c>
      <c r="AB1049" s="98">
        <f t="shared" si="221"/>
        <v>0</v>
      </c>
      <c r="AC1049" s="99">
        <v>6</v>
      </c>
      <c r="AD1049" s="100">
        <v>70333.97</v>
      </c>
      <c r="AE1049" s="99">
        <v>0</v>
      </c>
      <c r="AF1049" s="100">
        <v>0</v>
      </c>
      <c r="AG1049" s="101">
        <f t="shared" si="222"/>
        <v>6</v>
      </c>
      <c r="AH1049" s="102">
        <f t="shared" si="223"/>
        <v>70333.97</v>
      </c>
      <c r="AI1049" s="103">
        <f>IFERROR(AD1049/(C1039-AH1046),0)</f>
        <v>5.1424959444535921E-2</v>
      </c>
      <c r="AJ1049" s="104">
        <f>IFERROR(AF1049/(C1039-AH1046),0)</f>
        <v>0</v>
      </c>
      <c r="AK1049" s="77"/>
      <c r="AL1049" s="105">
        <f>IFERROR(AH1049/C1039,0)</f>
        <v>4.6106527165923124E-2</v>
      </c>
    </row>
    <row r="1050" spans="1:38" ht="63.75" customHeight="1" x14ac:dyDescent="0.25">
      <c r="A1050" s="79">
        <v>12</v>
      </c>
      <c r="B1050" s="80" t="s">
        <v>123</v>
      </c>
      <c r="C1050" s="677"/>
      <c r="D1050" s="680"/>
      <c r="E1050" s="81">
        <v>4</v>
      </c>
      <c r="F1050" s="82">
        <v>79506.460000000006</v>
      </c>
      <c r="G1050" s="83">
        <v>0</v>
      </c>
      <c r="H1050" s="84">
        <v>0</v>
      </c>
      <c r="I1050" s="364">
        <v>3</v>
      </c>
      <c r="J1050" s="86">
        <v>35412.910000000003</v>
      </c>
      <c r="K1050" s="364">
        <v>0</v>
      </c>
      <c r="L1050" s="86">
        <v>0</v>
      </c>
      <c r="M1050" s="87">
        <f t="shared" si="218"/>
        <v>3</v>
      </c>
      <c r="N1050" s="88">
        <f t="shared" si="218"/>
        <v>35412.910000000003</v>
      </c>
      <c r="O1050" s="89">
        <v>0</v>
      </c>
      <c r="P1050" s="90">
        <v>0</v>
      </c>
      <c r="Q1050" s="89">
        <v>0</v>
      </c>
      <c r="R1050" s="90">
        <v>0</v>
      </c>
      <c r="S1050" s="329">
        <f t="shared" si="219"/>
        <v>0</v>
      </c>
      <c r="T1050" s="370">
        <f t="shared" si="219"/>
        <v>0</v>
      </c>
      <c r="U1050" s="93">
        <v>0</v>
      </c>
      <c r="V1050" s="94">
        <v>0</v>
      </c>
      <c r="W1050" s="95">
        <v>0</v>
      </c>
      <c r="X1050" s="96">
        <v>0</v>
      </c>
      <c r="Y1050" s="94">
        <v>0</v>
      </c>
      <c r="Z1050" s="95">
        <v>0</v>
      </c>
      <c r="AA1050" s="322">
        <f t="shared" si="220"/>
        <v>0</v>
      </c>
      <c r="AB1050" s="98">
        <f t="shared" si="221"/>
        <v>0</v>
      </c>
      <c r="AC1050" s="99">
        <v>3</v>
      </c>
      <c r="AD1050" s="100">
        <v>35412.910000000003</v>
      </c>
      <c r="AE1050" s="99">
        <v>0</v>
      </c>
      <c r="AF1050" s="100">
        <v>0</v>
      </c>
      <c r="AG1050" s="101">
        <f t="shared" si="222"/>
        <v>3</v>
      </c>
      <c r="AH1050" s="102">
        <f t="shared" si="223"/>
        <v>35412.910000000003</v>
      </c>
      <c r="AI1050" s="103">
        <f>IFERROR(AD1050/(C1039-AH1046),0)</f>
        <v>2.5892288755533076E-2</v>
      </c>
      <c r="AJ1050" s="104">
        <f>IFERROR(AF1050/(C1039-AH1046),0)</f>
        <v>0</v>
      </c>
      <c r="AK1050" s="77"/>
      <c r="AL1050" s="105">
        <f>IFERROR(AH1050/C1039,0)</f>
        <v>2.3214476545819762E-2</v>
      </c>
    </row>
    <row r="1051" spans="1:38" ht="62.25" customHeight="1" thickBot="1" x14ac:dyDescent="0.3">
      <c r="A1051" s="138">
        <v>13</v>
      </c>
      <c r="B1051" s="139" t="s">
        <v>124</v>
      </c>
      <c r="C1051" s="678"/>
      <c r="D1051" s="681"/>
      <c r="E1051" s="140">
        <v>30</v>
      </c>
      <c r="F1051" s="141">
        <v>710709.04</v>
      </c>
      <c r="G1051" s="142">
        <v>15</v>
      </c>
      <c r="H1051" s="143">
        <v>204689.55</v>
      </c>
      <c r="I1051" s="365">
        <v>11</v>
      </c>
      <c r="J1051" s="145">
        <v>173275.57</v>
      </c>
      <c r="K1051" s="365">
        <v>15</v>
      </c>
      <c r="L1051" s="145">
        <v>204689.55</v>
      </c>
      <c r="M1051" s="87">
        <f t="shared" si="218"/>
        <v>26</v>
      </c>
      <c r="N1051" s="88">
        <f t="shared" si="218"/>
        <v>377965.12</v>
      </c>
      <c r="O1051" s="148">
        <v>0</v>
      </c>
      <c r="P1051" s="149">
        <v>0</v>
      </c>
      <c r="Q1051" s="148">
        <v>0</v>
      </c>
      <c r="R1051" s="149">
        <v>0</v>
      </c>
      <c r="S1051" s="329">
        <f t="shared" si="219"/>
        <v>0</v>
      </c>
      <c r="T1051" s="370">
        <f t="shared" si="219"/>
        <v>0</v>
      </c>
      <c r="U1051" s="152">
        <v>0</v>
      </c>
      <c r="V1051" s="153">
        <v>0</v>
      </c>
      <c r="W1051" s="154">
        <v>0</v>
      </c>
      <c r="X1051" s="96">
        <v>0</v>
      </c>
      <c r="Y1051" s="153">
        <v>0</v>
      </c>
      <c r="Z1051" s="154">
        <v>0</v>
      </c>
      <c r="AA1051" s="322">
        <f t="shared" si="220"/>
        <v>0</v>
      </c>
      <c r="AB1051" s="98">
        <f t="shared" si="221"/>
        <v>0</v>
      </c>
      <c r="AC1051" s="158">
        <v>11</v>
      </c>
      <c r="AD1051" s="159">
        <v>166719.9</v>
      </c>
      <c r="AE1051" s="158">
        <v>16</v>
      </c>
      <c r="AF1051" s="159">
        <v>201305.47</v>
      </c>
      <c r="AG1051" s="160">
        <f t="shared" si="222"/>
        <v>27</v>
      </c>
      <c r="AH1051" s="161">
        <f t="shared" si="223"/>
        <v>368025.37</v>
      </c>
      <c r="AI1051" s="162">
        <f>IFERROR(AD1051/(C1039-AH1046),0)</f>
        <v>0.12189791214824194</v>
      </c>
      <c r="AJ1051" s="163">
        <f>IFERROR(AF1051/(C1039-AH1046),0)</f>
        <v>0.14718528800113576</v>
      </c>
      <c r="AK1051" s="164"/>
      <c r="AL1051" s="165">
        <f>IFERROR(AH1051/C1039,0)</f>
        <v>0.24125428608187352</v>
      </c>
    </row>
    <row r="1052" spans="1:38" ht="29.25" customHeight="1" thickBot="1" x14ac:dyDescent="0.3">
      <c r="A1052" s="682" t="s">
        <v>266</v>
      </c>
      <c r="B1052" s="683"/>
      <c r="C1052" s="166">
        <f>C1039</f>
        <v>1525466.6599999997</v>
      </c>
      <c r="D1052" s="166">
        <f>D1039</f>
        <v>68456.339999999851</v>
      </c>
      <c r="E1052" s="167">
        <f t="shared" ref="E1052:L1052" si="224">SUM(E1039:E1051)</f>
        <v>88</v>
      </c>
      <c r="F1052" s="168">
        <f t="shared" si="224"/>
        <v>2222938.3200000003</v>
      </c>
      <c r="G1052" s="167">
        <f t="shared" si="224"/>
        <v>55</v>
      </c>
      <c r="H1052" s="168">
        <f t="shared" si="224"/>
        <v>815211.45</v>
      </c>
      <c r="I1052" s="169">
        <f t="shared" si="224"/>
        <v>38</v>
      </c>
      <c r="J1052" s="170">
        <f t="shared" si="224"/>
        <v>725255.21</v>
      </c>
      <c r="K1052" s="169">
        <f t="shared" si="224"/>
        <v>54</v>
      </c>
      <c r="L1052" s="170">
        <f t="shared" si="224"/>
        <v>800211.45</v>
      </c>
      <c r="M1052" s="169">
        <f>SUM(M1039:M1051)</f>
        <v>92</v>
      </c>
      <c r="N1052" s="170">
        <f>SUM(N1039:N1051)</f>
        <v>1525466.6599999997</v>
      </c>
      <c r="O1052" s="171">
        <f>SUM(O1039:O1051)</f>
        <v>0</v>
      </c>
      <c r="P1052" s="168">
        <f>SUM(P1039:P1051)</f>
        <v>0</v>
      </c>
      <c r="Q1052" s="172">
        <f t="shared" ref="Q1052:AJ1052" si="225">SUM(Q1039:Q1051)</f>
        <v>0</v>
      </c>
      <c r="R1052" s="168">
        <f t="shared" si="225"/>
        <v>0</v>
      </c>
      <c r="S1052" s="173">
        <f t="shared" si="225"/>
        <v>0</v>
      </c>
      <c r="T1052" s="168">
        <f t="shared" si="225"/>
        <v>0</v>
      </c>
      <c r="U1052" s="172">
        <f t="shared" si="225"/>
        <v>0</v>
      </c>
      <c r="V1052" s="168">
        <f t="shared" si="225"/>
        <v>0</v>
      </c>
      <c r="W1052" s="168">
        <f t="shared" si="225"/>
        <v>0</v>
      </c>
      <c r="X1052" s="173">
        <f t="shared" si="225"/>
        <v>0</v>
      </c>
      <c r="Y1052" s="168">
        <f t="shared" si="225"/>
        <v>0</v>
      </c>
      <c r="Z1052" s="168">
        <f t="shared" si="225"/>
        <v>0</v>
      </c>
      <c r="AA1052" s="173">
        <f t="shared" si="225"/>
        <v>0</v>
      </c>
      <c r="AB1052" s="168">
        <f t="shared" si="225"/>
        <v>0</v>
      </c>
      <c r="AC1052" s="172">
        <f t="shared" si="225"/>
        <v>38</v>
      </c>
      <c r="AD1052" s="168">
        <f t="shared" si="225"/>
        <v>698940.35000000009</v>
      </c>
      <c r="AE1052" s="172">
        <f t="shared" si="225"/>
        <v>53</v>
      </c>
      <c r="AF1052" s="168">
        <f t="shared" si="225"/>
        <v>758069.97</v>
      </c>
      <c r="AG1052" s="173">
        <f t="shared" si="225"/>
        <v>91</v>
      </c>
      <c r="AH1052" s="168">
        <f t="shared" si="225"/>
        <v>1457010.3199999998</v>
      </c>
      <c r="AI1052" s="174">
        <f t="shared" si="225"/>
        <v>0.51103299234921251</v>
      </c>
      <c r="AJ1052" s="174">
        <f t="shared" si="225"/>
        <v>0.43891488478297047</v>
      </c>
      <c r="AK1052" s="175">
        <f>AK1046</f>
        <v>0.10342122455826078</v>
      </c>
      <c r="AL1052" s="176">
        <f>AH1052/C1039</f>
        <v>0.95512432897091315</v>
      </c>
    </row>
    <row r="1053" spans="1:38" ht="21.75" thickBot="1" x14ac:dyDescent="0.4">
      <c r="AF1053" s="177" t="s">
        <v>267</v>
      </c>
      <c r="AG1053" s="178">
        <v>4.1475999999999997</v>
      </c>
      <c r="AH1053" s="179">
        <f>AH1052/AG1053</f>
        <v>351289.97974732373</v>
      </c>
    </row>
    <row r="1054" spans="1:38" ht="15.75" thickTop="1" x14ac:dyDescent="0.25">
      <c r="A1054" s="604" t="s">
        <v>268</v>
      </c>
      <c r="B1054" s="684"/>
      <c r="C1054" s="684"/>
      <c r="D1054" s="684"/>
      <c r="E1054" s="684"/>
      <c r="F1054" s="684"/>
      <c r="G1054" s="684"/>
      <c r="H1054" s="684"/>
      <c r="I1054" s="684"/>
      <c r="J1054" s="684"/>
      <c r="K1054" s="685"/>
      <c r="L1054" s="684"/>
      <c r="M1054" s="684"/>
      <c r="N1054" s="684"/>
      <c r="O1054" s="684"/>
      <c r="P1054" s="684"/>
      <c r="Q1054" s="686"/>
    </row>
    <row r="1055" spans="1:38" ht="18.75" x14ac:dyDescent="0.3">
      <c r="A1055" s="687"/>
      <c r="B1055" s="688"/>
      <c r="C1055" s="688"/>
      <c r="D1055" s="688"/>
      <c r="E1055" s="688"/>
      <c r="F1055" s="688"/>
      <c r="G1055" s="688"/>
      <c r="H1055" s="688"/>
      <c r="I1055" s="688"/>
      <c r="J1055" s="688"/>
      <c r="K1055" s="689"/>
      <c r="L1055" s="688"/>
      <c r="M1055" s="688"/>
      <c r="N1055" s="688"/>
      <c r="O1055" s="688"/>
      <c r="P1055" s="688"/>
      <c r="Q1055" s="690"/>
      <c r="AF1055" s="180"/>
    </row>
    <row r="1056" spans="1:38" ht="15.75" x14ac:dyDescent="0.25">
      <c r="A1056" s="687"/>
      <c r="B1056" s="688"/>
      <c r="C1056" s="688"/>
      <c r="D1056" s="688"/>
      <c r="E1056" s="688"/>
      <c r="F1056" s="688"/>
      <c r="G1056" s="688"/>
      <c r="H1056" s="688"/>
      <c r="I1056" s="688"/>
      <c r="J1056" s="688"/>
      <c r="K1056" s="689"/>
      <c r="L1056" s="688"/>
      <c r="M1056" s="688"/>
      <c r="N1056" s="688"/>
      <c r="O1056" s="688"/>
      <c r="P1056" s="688"/>
      <c r="Q1056" s="690"/>
      <c r="AE1056" s="181" t="s">
        <v>269</v>
      </c>
      <c r="AF1056" s="182"/>
    </row>
    <row r="1057" spans="1:38" ht="15.75" x14ac:dyDescent="0.25">
      <c r="A1057" s="687"/>
      <c r="B1057" s="688"/>
      <c r="C1057" s="688"/>
      <c r="D1057" s="688"/>
      <c r="E1057" s="688"/>
      <c r="F1057" s="688"/>
      <c r="G1057" s="688"/>
      <c r="H1057" s="688"/>
      <c r="I1057" s="688"/>
      <c r="J1057" s="688"/>
      <c r="K1057" s="689"/>
      <c r="L1057" s="688"/>
      <c r="M1057" s="688"/>
      <c r="N1057" s="688"/>
      <c r="O1057" s="688"/>
      <c r="P1057" s="688"/>
      <c r="Q1057" s="690"/>
      <c r="AE1057" s="181" t="s">
        <v>270</v>
      </c>
      <c r="AF1057" s="183">
        <f>(AF1052-AF1046)+(Z1052-Z1046)</f>
        <v>600304.34</v>
      </c>
    </row>
    <row r="1058" spans="1:38" ht="15.75" x14ac:dyDescent="0.25">
      <c r="A1058" s="687"/>
      <c r="B1058" s="688"/>
      <c r="C1058" s="688"/>
      <c r="D1058" s="688"/>
      <c r="E1058" s="688"/>
      <c r="F1058" s="688"/>
      <c r="G1058" s="688"/>
      <c r="H1058" s="688"/>
      <c r="I1058" s="688"/>
      <c r="J1058" s="688"/>
      <c r="K1058" s="689"/>
      <c r="L1058" s="688"/>
      <c r="M1058" s="688"/>
      <c r="N1058" s="688"/>
      <c r="O1058" s="688"/>
      <c r="P1058" s="688"/>
      <c r="Q1058" s="690"/>
      <c r="AE1058" s="181" t="s">
        <v>271</v>
      </c>
      <c r="AF1058" s="183">
        <f>AD1052+W1052</f>
        <v>698940.35000000009</v>
      </c>
    </row>
    <row r="1059" spans="1:38" ht="15.75" x14ac:dyDescent="0.25">
      <c r="A1059" s="687"/>
      <c r="B1059" s="688"/>
      <c r="C1059" s="688"/>
      <c r="D1059" s="688"/>
      <c r="E1059" s="688"/>
      <c r="F1059" s="688"/>
      <c r="G1059" s="688"/>
      <c r="H1059" s="688"/>
      <c r="I1059" s="688"/>
      <c r="J1059" s="688"/>
      <c r="K1059" s="689"/>
      <c r="L1059" s="688"/>
      <c r="M1059" s="688"/>
      <c r="N1059" s="688"/>
      <c r="O1059" s="688"/>
      <c r="P1059" s="688"/>
      <c r="Q1059" s="690"/>
      <c r="AE1059" s="181" t="s">
        <v>272</v>
      </c>
      <c r="AF1059" s="183">
        <f>AF1046+Z1046</f>
        <v>157765.63</v>
      </c>
    </row>
    <row r="1060" spans="1:38" ht="15.75" x14ac:dyDescent="0.25">
      <c r="A1060" s="687"/>
      <c r="B1060" s="688"/>
      <c r="C1060" s="688"/>
      <c r="D1060" s="688"/>
      <c r="E1060" s="688"/>
      <c r="F1060" s="688"/>
      <c r="G1060" s="688"/>
      <c r="H1060" s="688"/>
      <c r="I1060" s="688"/>
      <c r="J1060" s="688"/>
      <c r="K1060" s="689"/>
      <c r="L1060" s="688"/>
      <c r="M1060" s="688"/>
      <c r="N1060" s="688"/>
      <c r="O1060" s="688"/>
      <c r="P1060" s="688"/>
      <c r="Q1060" s="690"/>
      <c r="AE1060" s="181" t="s">
        <v>2</v>
      </c>
      <c r="AF1060" s="184">
        <f>SUM(AF1057:AF1059)</f>
        <v>1457010.3199999998</v>
      </c>
    </row>
    <row r="1061" spans="1:38" x14ac:dyDescent="0.25">
      <c r="A1061" s="687"/>
      <c r="B1061" s="688"/>
      <c r="C1061" s="688"/>
      <c r="D1061" s="688"/>
      <c r="E1061" s="688"/>
      <c r="F1061" s="688"/>
      <c r="G1061" s="688"/>
      <c r="H1061" s="688"/>
      <c r="I1061" s="688"/>
      <c r="J1061" s="688"/>
      <c r="K1061" s="689"/>
      <c r="L1061" s="688"/>
      <c r="M1061" s="688"/>
      <c r="N1061" s="688"/>
      <c r="O1061" s="688"/>
      <c r="P1061" s="688"/>
      <c r="Q1061" s="690"/>
    </row>
    <row r="1062" spans="1:38" ht="15.75" thickBot="1" x14ac:dyDescent="0.3">
      <c r="A1062" s="691"/>
      <c r="B1062" s="692"/>
      <c r="C1062" s="692"/>
      <c r="D1062" s="692"/>
      <c r="E1062" s="692"/>
      <c r="F1062" s="692"/>
      <c r="G1062" s="692"/>
      <c r="H1062" s="692"/>
      <c r="I1062" s="692"/>
      <c r="J1062" s="692"/>
      <c r="K1062" s="693"/>
      <c r="L1062" s="692"/>
      <c r="M1062" s="692"/>
      <c r="N1062" s="692"/>
      <c r="O1062" s="692"/>
      <c r="P1062" s="692"/>
      <c r="Q1062" s="694"/>
    </row>
    <row r="1063" spans="1:38" ht="15.75" thickTop="1" x14ac:dyDescent="0.25"/>
    <row r="1065" spans="1:38" ht="15.75" thickBot="1" x14ac:dyDescent="0.3"/>
    <row r="1066" spans="1:38" ht="27" thickBot="1" x14ac:dyDescent="0.3">
      <c r="A1066" s="695" t="s">
        <v>330</v>
      </c>
      <c r="B1066" s="696"/>
      <c r="C1066" s="696"/>
      <c r="D1066" s="696"/>
      <c r="E1066" s="696"/>
      <c r="F1066" s="696"/>
      <c r="G1066" s="696"/>
      <c r="H1066" s="696"/>
      <c r="I1066" s="696"/>
      <c r="J1066" s="696"/>
      <c r="K1066" s="697"/>
      <c r="L1066" s="696"/>
      <c r="M1066" s="696"/>
      <c r="N1066" s="696"/>
      <c r="O1066" s="696"/>
      <c r="P1066" s="696"/>
      <c r="Q1066" s="696"/>
      <c r="R1066" s="696"/>
      <c r="S1066" s="696"/>
      <c r="T1066" s="696"/>
      <c r="U1066" s="696"/>
      <c r="V1066" s="696"/>
      <c r="W1066" s="696"/>
      <c r="X1066" s="696"/>
      <c r="Y1066" s="696"/>
      <c r="Z1066" s="696"/>
      <c r="AA1066" s="696"/>
      <c r="AB1066" s="696"/>
      <c r="AC1066" s="696"/>
      <c r="AD1066" s="696"/>
      <c r="AE1066" s="696"/>
      <c r="AF1066" s="696"/>
      <c r="AG1066" s="696"/>
      <c r="AH1066" s="696"/>
      <c r="AI1066" s="696"/>
      <c r="AJ1066" s="696"/>
      <c r="AK1066" s="698"/>
      <c r="AL1066" s="185"/>
    </row>
    <row r="1067" spans="1:38" ht="21" customHeight="1" x14ac:dyDescent="0.25">
      <c r="A1067" s="699" t="s">
        <v>273</v>
      </c>
      <c r="B1067" s="700"/>
      <c r="C1067" s="706" t="s">
        <v>197</v>
      </c>
      <c r="D1067" s="707"/>
      <c r="E1067" s="710" t="s">
        <v>274</v>
      </c>
      <c r="F1067" s="711"/>
      <c r="G1067" s="711"/>
      <c r="H1067" s="711"/>
      <c r="I1067" s="711"/>
      <c r="J1067" s="711"/>
      <c r="K1067" s="712"/>
      <c r="L1067" s="711"/>
      <c r="M1067" s="711"/>
      <c r="N1067" s="711"/>
      <c r="O1067" s="613" t="s">
        <v>199</v>
      </c>
      <c r="P1067" s="614"/>
      <c r="Q1067" s="614"/>
      <c r="R1067" s="614"/>
      <c r="S1067" s="614"/>
      <c r="T1067" s="614"/>
      <c r="U1067" s="614"/>
      <c r="V1067" s="614"/>
      <c r="W1067" s="614"/>
      <c r="X1067" s="614"/>
      <c r="Y1067" s="614"/>
      <c r="Z1067" s="614"/>
      <c r="AA1067" s="614"/>
      <c r="AB1067" s="614"/>
      <c r="AC1067" s="614"/>
      <c r="AD1067" s="614"/>
      <c r="AE1067" s="614"/>
      <c r="AF1067" s="614"/>
      <c r="AG1067" s="614"/>
      <c r="AH1067" s="614"/>
      <c r="AI1067" s="614"/>
      <c r="AJ1067" s="614"/>
      <c r="AK1067" s="615"/>
      <c r="AL1067" s="186"/>
    </row>
    <row r="1068" spans="1:38" ht="36" customHeight="1" thickBot="1" x14ac:dyDescent="0.3">
      <c r="A1068" s="701"/>
      <c r="B1068" s="702"/>
      <c r="C1068" s="708"/>
      <c r="D1068" s="709"/>
      <c r="E1068" s="713"/>
      <c r="F1068" s="714"/>
      <c r="G1068" s="714"/>
      <c r="H1068" s="714"/>
      <c r="I1068" s="714"/>
      <c r="J1068" s="714"/>
      <c r="K1068" s="715"/>
      <c r="L1068" s="714"/>
      <c r="M1068" s="714"/>
      <c r="N1068" s="714"/>
      <c r="O1068" s="716"/>
      <c r="P1068" s="717"/>
      <c r="Q1068" s="717"/>
      <c r="R1068" s="717"/>
      <c r="S1068" s="717"/>
      <c r="T1068" s="717"/>
      <c r="U1068" s="717"/>
      <c r="V1068" s="717"/>
      <c r="W1068" s="717"/>
      <c r="X1068" s="717"/>
      <c r="Y1068" s="717"/>
      <c r="Z1068" s="717"/>
      <c r="AA1068" s="717"/>
      <c r="AB1068" s="717"/>
      <c r="AC1068" s="717"/>
      <c r="AD1068" s="717"/>
      <c r="AE1068" s="717"/>
      <c r="AF1068" s="717"/>
      <c r="AG1068" s="717"/>
      <c r="AH1068" s="717"/>
      <c r="AI1068" s="717"/>
      <c r="AJ1068" s="717"/>
      <c r="AK1068" s="718"/>
      <c r="AL1068" s="186"/>
    </row>
    <row r="1069" spans="1:38" s="180" customFormat="1" ht="84" customHeight="1" thickBot="1" x14ac:dyDescent="0.35">
      <c r="A1069" s="701"/>
      <c r="B1069" s="703"/>
      <c r="C1069" s="719" t="s">
        <v>200</v>
      </c>
      <c r="D1069" s="721" t="s">
        <v>201</v>
      </c>
      <c r="E1069" s="723" t="s">
        <v>0</v>
      </c>
      <c r="F1069" s="724"/>
      <c r="G1069" s="724"/>
      <c r="H1069" s="725"/>
      <c r="I1069" s="726" t="s">
        <v>1</v>
      </c>
      <c r="J1069" s="727"/>
      <c r="K1069" s="728"/>
      <c r="L1069" s="729"/>
      <c r="M1069" s="578" t="s">
        <v>2</v>
      </c>
      <c r="N1069" s="579"/>
      <c r="O1069" s="580" t="s">
        <v>202</v>
      </c>
      <c r="P1069" s="581"/>
      <c r="Q1069" s="581"/>
      <c r="R1069" s="582"/>
      <c r="S1069" s="583" t="s">
        <v>2</v>
      </c>
      <c r="T1069" s="584"/>
      <c r="U1069" s="585" t="s">
        <v>203</v>
      </c>
      <c r="V1069" s="586"/>
      <c r="W1069" s="586"/>
      <c r="X1069" s="586"/>
      <c r="Y1069" s="586"/>
      <c r="Z1069" s="587"/>
      <c r="AA1069" s="588" t="s">
        <v>2</v>
      </c>
      <c r="AB1069" s="589"/>
      <c r="AC1069" s="590" t="s">
        <v>5</v>
      </c>
      <c r="AD1069" s="591"/>
      <c r="AE1069" s="591"/>
      <c r="AF1069" s="592"/>
      <c r="AG1069" s="593" t="s">
        <v>2</v>
      </c>
      <c r="AH1069" s="594"/>
      <c r="AI1069" s="595" t="s">
        <v>204</v>
      </c>
      <c r="AJ1069" s="596"/>
      <c r="AK1069" s="597"/>
      <c r="AL1069" s="187"/>
    </row>
    <row r="1070" spans="1:38" ht="113.25" thickBot="1" x14ac:dyDescent="0.3">
      <c r="A1070" s="704"/>
      <c r="B1070" s="705"/>
      <c r="C1070" s="720"/>
      <c r="D1070" s="722"/>
      <c r="E1070" s="41" t="s">
        <v>15</v>
      </c>
      <c r="F1070" s="42" t="s">
        <v>205</v>
      </c>
      <c r="G1070" s="41" t="s">
        <v>206</v>
      </c>
      <c r="H1070" s="42" t="s">
        <v>14</v>
      </c>
      <c r="I1070" s="43" t="s">
        <v>15</v>
      </c>
      <c r="J1070" s="44" t="s">
        <v>207</v>
      </c>
      <c r="K1070" s="43" t="s">
        <v>17</v>
      </c>
      <c r="L1070" s="44" t="s">
        <v>208</v>
      </c>
      <c r="M1070" s="45" t="s">
        <v>19</v>
      </c>
      <c r="N1070" s="46" t="s">
        <v>20</v>
      </c>
      <c r="O1070" s="47" t="s">
        <v>209</v>
      </c>
      <c r="P1070" s="48" t="s">
        <v>210</v>
      </c>
      <c r="Q1070" s="47" t="s">
        <v>211</v>
      </c>
      <c r="R1070" s="48" t="s">
        <v>212</v>
      </c>
      <c r="S1070" s="49" t="s">
        <v>213</v>
      </c>
      <c r="T1070" s="50" t="s">
        <v>214</v>
      </c>
      <c r="U1070" s="51" t="s">
        <v>209</v>
      </c>
      <c r="V1070" s="52" t="s">
        <v>215</v>
      </c>
      <c r="W1070" s="53" t="s">
        <v>216</v>
      </c>
      <c r="X1070" s="54" t="s">
        <v>211</v>
      </c>
      <c r="Y1070" s="52" t="s">
        <v>217</v>
      </c>
      <c r="Z1070" s="53" t="s">
        <v>218</v>
      </c>
      <c r="AA1070" s="55" t="s">
        <v>219</v>
      </c>
      <c r="AB1070" s="56" t="s">
        <v>220</v>
      </c>
      <c r="AC1070" s="57" t="s">
        <v>209</v>
      </c>
      <c r="AD1070" s="58" t="s">
        <v>210</v>
      </c>
      <c r="AE1070" s="57" t="s">
        <v>211</v>
      </c>
      <c r="AF1070" s="58" t="s">
        <v>212</v>
      </c>
      <c r="AG1070" s="59" t="s">
        <v>221</v>
      </c>
      <c r="AH1070" s="60" t="s">
        <v>222</v>
      </c>
      <c r="AI1070" s="61" t="s">
        <v>223</v>
      </c>
      <c r="AJ1070" s="63" t="s">
        <v>224</v>
      </c>
      <c r="AK1070" s="188" t="s">
        <v>275</v>
      </c>
      <c r="AL1070" s="189"/>
    </row>
    <row r="1071" spans="1:38" ht="15.75" thickBot="1" x14ac:dyDescent="0.3">
      <c r="A1071" s="598" t="s">
        <v>227</v>
      </c>
      <c r="B1071" s="599"/>
      <c r="C1071" s="190" t="s">
        <v>228</v>
      </c>
      <c r="D1071" s="191" t="s">
        <v>229</v>
      </c>
      <c r="E1071" s="192" t="s">
        <v>230</v>
      </c>
      <c r="F1071" s="193" t="s">
        <v>231</v>
      </c>
      <c r="G1071" s="192" t="s">
        <v>232</v>
      </c>
      <c r="H1071" s="193" t="s">
        <v>233</v>
      </c>
      <c r="I1071" s="194" t="s">
        <v>234</v>
      </c>
      <c r="J1071" s="193" t="s">
        <v>235</v>
      </c>
      <c r="K1071" s="194" t="s">
        <v>236</v>
      </c>
      <c r="L1071" s="193" t="s">
        <v>237</v>
      </c>
      <c r="M1071" s="194" t="s">
        <v>238</v>
      </c>
      <c r="N1071" s="193" t="s">
        <v>239</v>
      </c>
      <c r="O1071" s="192" t="s">
        <v>240</v>
      </c>
      <c r="P1071" s="193" t="s">
        <v>241</v>
      </c>
      <c r="Q1071" s="192" t="s">
        <v>242</v>
      </c>
      <c r="R1071" s="193" t="s">
        <v>243</v>
      </c>
      <c r="S1071" s="194" t="s">
        <v>244</v>
      </c>
      <c r="T1071" s="193" t="s">
        <v>245</v>
      </c>
      <c r="U1071" s="192" t="s">
        <v>246</v>
      </c>
      <c r="V1071" s="195" t="s">
        <v>247</v>
      </c>
      <c r="W1071" s="196" t="s">
        <v>248</v>
      </c>
      <c r="X1071" s="197" t="s">
        <v>249</v>
      </c>
      <c r="Y1071" s="198" t="s">
        <v>250</v>
      </c>
      <c r="Z1071" s="193" t="s">
        <v>251</v>
      </c>
      <c r="AA1071" s="194" t="s">
        <v>252</v>
      </c>
      <c r="AB1071" s="199" t="s">
        <v>253</v>
      </c>
      <c r="AC1071" s="192" t="s">
        <v>254</v>
      </c>
      <c r="AD1071" s="199" t="s">
        <v>255</v>
      </c>
      <c r="AE1071" s="192" t="s">
        <v>256</v>
      </c>
      <c r="AF1071" s="199" t="s">
        <v>257</v>
      </c>
      <c r="AG1071" s="194" t="s">
        <v>258</v>
      </c>
      <c r="AH1071" s="199" t="s">
        <v>259</v>
      </c>
      <c r="AI1071" s="190" t="s">
        <v>260</v>
      </c>
      <c r="AJ1071" s="199" t="s">
        <v>261</v>
      </c>
      <c r="AK1071" s="200" t="s">
        <v>262</v>
      </c>
      <c r="AL1071" s="201"/>
    </row>
    <row r="1072" spans="1:38" ht="37.5" x14ac:dyDescent="0.25">
      <c r="A1072" s="202">
        <v>1</v>
      </c>
      <c r="B1072" s="203" t="s">
        <v>276</v>
      </c>
      <c r="C1072" s="748">
        <f>N1083</f>
        <v>1525466.6599999997</v>
      </c>
      <c r="D1072" s="749">
        <f>C1072-AH1083</f>
        <v>68456.339999999851</v>
      </c>
      <c r="E1072" s="81"/>
      <c r="F1072" s="82"/>
      <c r="G1072" s="83"/>
      <c r="H1072" s="84"/>
      <c r="I1072" s="364"/>
      <c r="J1072" s="86"/>
      <c r="K1072" s="339"/>
      <c r="L1072" s="86"/>
      <c r="M1072" s="87"/>
      <c r="N1072" s="88"/>
      <c r="O1072" s="89"/>
      <c r="P1072" s="90"/>
      <c r="Q1072" s="89"/>
      <c r="R1072" s="90"/>
      <c r="S1072" s="91"/>
      <c r="T1072" s="92"/>
      <c r="U1072" s="93"/>
      <c r="V1072" s="94"/>
      <c r="W1072" s="95"/>
      <c r="X1072" s="96"/>
      <c r="Y1072" s="94"/>
      <c r="Z1072" s="95"/>
      <c r="AA1072" s="97"/>
      <c r="AB1072" s="98"/>
      <c r="AC1072" s="99"/>
      <c r="AD1072" s="100"/>
      <c r="AE1072" s="99"/>
      <c r="AF1072" s="100"/>
      <c r="AG1072" s="101"/>
      <c r="AH1072" s="102"/>
      <c r="AI1072" s="103"/>
      <c r="AJ1072" s="134"/>
      <c r="AK1072" s="222"/>
      <c r="AL1072" s="223"/>
    </row>
    <row r="1073" spans="1:38" ht="75" x14ac:dyDescent="0.25">
      <c r="A1073" s="224">
        <v>2</v>
      </c>
      <c r="B1073" s="203" t="s">
        <v>277</v>
      </c>
      <c r="C1073" s="748"/>
      <c r="D1073" s="749"/>
      <c r="E1073" s="81">
        <v>17</v>
      </c>
      <c r="F1073" s="82">
        <v>458348.69</v>
      </c>
      <c r="G1073" s="83">
        <v>11</v>
      </c>
      <c r="H1073" s="84">
        <v>390830.27</v>
      </c>
      <c r="I1073" s="364">
        <v>12</v>
      </c>
      <c r="J1073" s="86">
        <v>348881.5</v>
      </c>
      <c r="K1073" s="339">
        <v>11</v>
      </c>
      <c r="L1073" s="86">
        <v>390830.27</v>
      </c>
      <c r="M1073" s="87">
        <f t="shared" ref="M1073:N1077" si="226">SUM(I1073,K1073)</f>
        <v>23</v>
      </c>
      <c r="N1073" s="88">
        <f t="shared" si="226"/>
        <v>739711.77</v>
      </c>
      <c r="O1073" s="89">
        <v>0</v>
      </c>
      <c r="P1073" s="90">
        <v>0</v>
      </c>
      <c r="Q1073" s="89">
        <v>0</v>
      </c>
      <c r="R1073" s="90">
        <v>0</v>
      </c>
      <c r="S1073" s="91">
        <f t="shared" ref="S1073:T1077" si="227">SUM(O1073,Q1073)</f>
        <v>0</v>
      </c>
      <c r="T1073" s="92">
        <f t="shared" si="227"/>
        <v>0</v>
      </c>
      <c r="U1073" s="93">
        <v>0</v>
      </c>
      <c r="V1073" s="94">
        <v>0</v>
      </c>
      <c r="W1073" s="95">
        <v>0</v>
      </c>
      <c r="X1073" s="96">
        <v>0</v>
      </c>
      <c r="Y1073" s="94">
        <v>0</v>
      </c>
      <c r="Z1073" s="95">
        <v>0</v>
      </c>
      <c r="AA1073" s="97">
        <f>SUM(U1073,X1073)</f>
        <v>0</v>
      </c>
      <c r="AB1073" s="98">
        <f>SUM(W1073,Z1073)</f>
        <v>0</v>
      </c>
      <c r="AC1073" s="99">
        <v>12</v>
      </c>
      <c r="AD1073" s="100">
        <v>340182.5</v>
      </c>
      <c r="AE1073" s="99">
        <v>11</v>
      </c>
      <c r="AF1073" s="100">
        <v>386813.14</v>
      </c>
      <c r="AG1073" s="101">
        <f>SUM(AC1073,AE1073)</f>
        <v>23</v>
      </c>
      <c r="AH1073" s="102">
        <f>SUM(AD1073,AF1073,AB1073)</f>
        <v>726995.64</v>
      </c>
      <c r="AI1073" s="103">
        <f>IFERROR(AD1073/C1072,0)</f>
        <v>0.22300225165196338</v>
      </c>
      <c r="AJ1073" s="134">
        <f>IFERROR(AF1073/C1072,0)</f>
        <v>0.25357036646084424</v>
      </c>
      <c r="AK1073" s="222">
        <f>IFERROR(AH1073/C1072,0)</f>
        <v>0.47657261811280766</v>
      </c>
      <c r="AL1073" s="223"/>
    </row>
    <row r="1074" spans="1:38" ht="37.5" x14ac:dyDescent="0.25">
      <c r="A1074" s="224">
        <v>3</v>
      </c>
      <c r="B1074" s="203" t="s">
        <v>278</v>
      </c>
      <c r="C1074" s="748"/>
      <c r="D1074" s="749"/>
      <c r="E1074" s="81">
        <v>10</v>
      </c>
      <c r="F1074" s="82">
        <v>264872.77</v>
      </c>
      <c r="G1074" s="83">
        <v>2</v>
      </c>
      <c r="H1074" s="84">
        <v>20000</v>
      </c>
      <c r="I1074" s="364">
        <v>4</v>
      </c>
      <c r="J1074" s="86">
        <v>57821.18</v>
      </c>
      <c r="K1074" s="339">
        <v>2</v>
      </c>
      <c r="L1074" s="86">
        <v>20000</v>
      </c>
      <c r="M1074" s="87">
        <f t="shared" si="226"/>
        <v>6</v>
      </c>
      <c r="N1074" s="88">
        <f t="shared" si="226"/>
        <v>77821.179999999993</v>
      </c>
      <c r="O1074" s="89">
        <v>0</v>
      </c>
      <c r="P1074" s="90">
        <v>0</v>
      </c>
      <c r="Q1074" s="89">
        <v>0</v>
      </c>
      <c r="R1074" s="90">
        <v>0</v>
      </c>
      <c r="S1074" s="91">
        <f t="shared" si="227"/>
        <v>0</v>
      </c>
      <c r="T1074" s="92">
        <f t="shared" si="227"/>
        <v>0</v>
      </c>
      <c r="U1074" s="93">
        <v>0</v>
      </c>
      <c r="V1074" s="94">
        <v>0</v>
      </c>
      <c r="W1074" s="95">
        <v>0</v>
      </c>
      <c r="X1074" s="96">
        <v>0</v>
      </c>
      <c r="Y1074" s="94">
        <v>0</v>
      </c>
      <c r="Z1074" s="95">
        <v>0</v>
      </c>
      <c r="AA1074" s="97">
        <f>SUM(U1074,X1074)</f>
        <v>0</v>
      </c>
      <c r="AB1074" s="98">
        <f>SUM(W1074,Z1074)</f>
        <v>0</v>
      </c>
      <c r="AC1074" s="99">
        <v>4</v>
      </c>
      <c r="AD1074" s="100">
        <v>57821.18</v>
      </c>
      <c r="AE1074" s="99">
        <v>2</v>
      </c>
      <c r="AF1074" s="100">
        <v>19103.93</v>
      </c>
      <c r="AG1074" s="101">
        <f>SUM(AC1074,AE1074)</f>
        <v>6</v>
      </c>
      <c r="AH1074" s="102">
        <f>SUM(AD1074,AF1074,AB1074)</f>
        <v>76925.11</v>
      </c>
      <c r="AI1074" s="103">
        <f>IFERROR(AD1074/C1072,0)</f>
        <v>3.79039290180226E-2</v>
      </c>
      <c r="AJ1074" s="134">
        <f>IFERROR(AF1074/C1072,0)</f>
        <v>1.2523334990487439E-2</v>
      </c>
      <c r="AK1074" s="222">
        <f>IFERROR(AH1074/C1072,0)</f>
        <v>5.0427264008510039E-2</v>
      </c>
      <c r="AL1074" s="223"/>
    </row>
    <row r="1075" spans="1:38" ht="37.5" x14ac:dyDescent="0.25">
      <c r="A1075" s="224">
        <v>4</v>
      </c>
      <c r="B1075" s="203" t="s">
        <v>279</v>
      </c>
      <c r="C1075" s="748"/>
      <c r="D1075" s="749"/>
      <c r="E1075" s="81">
        <v>46</v>
      </c>
      <c r="F1075" s="82">
        <v>1007869.23</v>
      </c>
      <c r="G1075" s="83">
        <v>22</v>
      </c>
      <c r="H1075" s="84">
        <v>236392.4</v>
      </c>
      <c r="I1075" s="364">
        <v>16</v>
      </c>
      <c r="J1075" s="86">
        <v>230392.07</v>
      </c>
      <c r="K1075" s="339">
        <v>22</v>
      </c>
      <c r="L1075" s="86">
        <v>236392.4</v>
      </c>
      <c r="M1075" s="87">
        <f t="shared" si="226"/>
        <v>38</v>
      </c>
      <c r="N1075" s="88">
        <f t="shared" si="226"/>
        <v>466784.47</v>
      </c>
      <c r="O1075" s="89">
        <v>0</v>
      </c>
      <c r="P1075" s="90">
        <v>0</v>
      </c>
      <c r="Q1075" s="89">
        <v>0</v>
      </c>
      <c r="R1075" s="90">
        <v>0</v>
      </c>
      <c r="S1075" s="91">
        <f t="shared" si="227"/>
        <v>0</v>
      </c>
      <c r="T1075" s="92">
        <f t="shared" si="227"/>
        <v>0</v>
      </c>
      <c r="U1075" s="93">
        <v>0</v>
      </c>
      <c r="V1075" s="94">
        <v>0</v>
      </c>
      <c r="W1075" s="95">
        <v>0</v>
      </c>
      <c r="X1075" s="96">
        <v>0</v>
      </c>
      <c r="Y1075" s="94">
        <v>0</v>
      </c>
      <c r="Z1075" s="95">
        <v>0</v>
      </c>
      <c r="AA1075" s="97">
        <f>SUM(U1075,X1075)</f>
        <v>0</v>
      </c>
      <c r="AB1075" s="98">
        <f>SUM(W1075,Z1075)</f>
        <v>0</v>
      </c>
      <c r="AC1075" s="99">
        <v>16</v>
      </c>
      <c r="AD1075" s="100">
        <v>220496.03</v>
      </c>
      <c r="AE1075" s="99">
        <v>21</v>
      </c>
      <c r="AF1075" s="100">
        <v>208439.28</v>
      </c>
      <c r="AG1075" s="101">
        <f>SUM(AC1075,AE1075)</f>
        <v>37</v>
      </c>
      <c r="AH1075" s="102">
        <f>SUM(AD1075,AF1075,AB1075)</f>
        <v>428935.31</v>
      </c>
      <c r="AI1075" s="103">
        <f>IFERROR(AD1075/C1072,0)</f>
        <v>0.1445433294491012</v>
      </c>
      <c r="AJ1075" s="134">
        <f>IFERROR(AF1075/C1072,0)</f>
        <v>0.13663968244314173</v>
      </c>
      <c r="AK1075" s="222">
        <f>IFERROR(AH1075/C1072,0)</f>
        <v>0.28118301189224293</v>
      </c>
      <c r="AL1075" s="223"/>
    </row>
    <row r="1076" spans="1:38" ht="37.5" x14ac:dyDescent="0.25">
      <c r="A1076" s="224">
        <v>5</v>
      </c>
      <c r="B1076" s="203" t="s">
        <v>280</v>
      </c>
      <c r="C1076" s="748"/>
      <c r="D1076" s="749"/>
      <c r="E1076" s="81">
        <v>7</v>
      </c>
      <c r="F1076" s="82">
        <v>140732.25</v>
      </c>
      <c r="G1076" s="83">
        <v>4</v>
      </c>
      <c r="H1076" s="84">
        <v>17818.599999999999</v>
      </c>
      <c r="I1076" s="364">
        <v>4</v>
      </c>
      <c r="J1076" s="86">
        <v>69189.33</v>
      </c>
      <c r="K1076" s="364">
        <v>4</v>
      </c>
      <c r="L1076" s="86">
        <v>17818.599999999999</v>
      </c>
      <c r="M1076" s="87">
        <f t="shared" si="226"/>
        <v>8</v>
      </c>
      <c r="N1076" s="88">
        <f t="shared" si="226"/>
        <v>87007.93</v>
      </c>
      <c r="O1076" s="89">
        <v>0</v>
      </c>
      <c r="P1076" s="342">
        <v>0</v>
      </c>
      <c r="Q1076" s="89">
        <v>0</v>
      </c>
      <c r="R1076" s="90">
        <v>0</v>
      </c>
      <c r="S1076" s="91">
        <f t="shared" si="227"/>
        <v>0</v>
      </c>
      <c r="T1076" s="92">
        <f t="shared" si="227"/>
        <v>0</v>
      </c>
      <c r="U1076" s="93">
        <v>0</v>
      </c>
      <c r="V1076" s="94">
        <v>0</v>
      </c>
      <c r="W1076" s="95">
        <v>0</v>
      </c>
      <c r="X1076" s="96">
        <v>0</v>
      </c>
      <c r="Y1076" s="94">
        <v>0</v>
      </c>
      <c r="Z1076" s="95">
        <v>0</v>
      </c>
      <c r="AA1076" s="97">
        <f>SUM(U1076,X1076)</f>
        <v>0</v>
      </c>
      <c r="AB1076" s="98">
        <f>SUM(W1076,Z1076)</f>
        <v>0</v>
      </c>
      <c r="AC1076" s="99">
        <v>4</v>
      </c>
      <c r="AD1076" s="100">
        <v>63221.73</v>
      </c>
      <c r="AE1076" s="99">
        <v>4</v>
      </c>
      <c r="AF1076" s="100">
        <v>8755</v>
      </c>
      <c r="AG1076" s="101">
        <f>SUM(AC1076,AE1076)</f>
        <v>8</v>
      </c>
      <c r="AH1076" s="102">
        <f>SUM(AD1076,AF1076,AB1076)</f>
        <v>71976.73000000001</v>
      </c>
      <c r="AI1076" s="103">
        <f>IFERROR(AD1076/C1072,0)</f>
        <v>4.1444189937261566E-2</v>
      </c>
      <c r="AJ1076" s="134">
        <f>IFERROR(AF1076/C1072,0)</f>
        <v>5.7392273653493033E-3</v>
      </c>
      <c r="AK1076" s="222">
        <f>IFERROR(AH1076/C1072,0)</f>
        <v>4.7183417302610879E-2</v>
      </c>
      <c r="AL1076" s="223"/>
    </row>
    <row r="1077" spans="1:38" ht="37.5" x14ac:dyDescent="0.25">
      <c r="A1077" s="224">
        <v>6</v>
      </c>
      <c r="B1077" s="203" t="s">
        <v>281</v>
      </c>
      <c r="C1077" s="748"/>
      <c r="D1077" s="749"/>
      <c r="E1077" s="81">
        <v>2</v>
      </c>
      <c r="F1077" s="82">
        <v>49793.46</v>
      </c>
      <c r="G1077" s="83">
        <v>0</v>
      </c>
      <c r="H1077" s="84">
        <v>0</v>
      </c>
      <c r="I1077" s="364">
        <v>1</v>
      </c>
      <c r="J1077" s="340">
        <v>8471.1299999999992</v>
      </c>
      <c r="K1077" s="364">
        <v>0</v>
      </c>
      <c r="L1077" s="86">
        <v>0</v>
      </c>
      <c r="M1077" s="87">
        <f t="shared" si="226"/>
        <v>1</v>
      </c>
      <c r="N1077" s="88">
        <f t="shared" si="226"/>
        <v>8471.1299999999992</v>
      </c>
      <c r="O1077" s="89">
        <v>0</v>
      </c>
      <c r="P1077" s="342">
        <v>0</v>
      </c>
      <c r="Q1077" s="89">
        <v>0</v>
      </c>
      <c r="R1077" s="90">
        <v>0</v>
      </c>
      <c r="S1077" s="91">
        <f t="shared" si="227"/>
        <v>0</v>
      </c>
      <c r="T1077" s="92">
        <f t="shared" si="227"/>
        <v>0</v>
      </c>
      <c r="U1077" s="93">
        <v>0</v>
      </c>
      <c r="V1077" s="94">
        <v>0</v>
      </c>
      <c r="W1077" s="95">
        <v>0</v>
      </c>
      <c r="X1077" s="96">
        <v>0</v>
      </c>
      <c r="Y1077" s="94">
        <v>0</v>
      </c>
      <c r="Z1077" s="95">
        <v>0</v>
      </c>
      <c r="AA1077" s="97">
        <f>SUM(U1077,X1077)</f>
        <v>0</v>
      </c>
      <c r="AB1077" s="98">
        <f>SUM(W1077,Z1077)</f>
        <v>0</v>
      </c>
      <c r="AC1077" s="99">
        <v>1</v>
      </c>
      <c r="AD1077" s="100">
        <v>8423.4699999999993</v>
      </c>
      <c r="AE1077" s="99">
        <v>0</v>
      </c>
      <c r="AF1077" s="100">
        <v>0</v>
      </c>
      <c r="AG1077" s="101">
        <f>SUM(AC1077,AE1077)</f>
        <v>1</v>
      </c>
      <c r="AH1077" s="102">
        <f>SUM(AD1077,AF1077,AB1077)</f>
        <v>8423.4699999999993</v>
      </c>
      <c r="AI1077" s="103">
        <f>IFERROR(AD1077/C1072,0)</f>
        <v>5.5218971485092973E-3</v>
      </c>
      <c r="AJ1077" s="134">
        <f>IFERROR(AF1077/C1072,0)</f>
        <v>0</v>
      </c>
      <c r="AK1077" s="222">
        <f>IFERROR(AH1077/C1072,0)</f>
        <v>5.5218971485092973E-3</v>
      </c>
      <c r="AL1077" s="223"/>
    </row>
    <row r="1078" spans="1:38" ht="37.5" x14ac:dyDescent="0.3">
      <c r="A1078" s="306">
        <v>7</v>
      </c>
      <c r="B1078" s="225" t="s">
        <v>282</v>
      </c>
      <c r="C1078" s="748"/>
      <c r="D1078" s="749"/>
      <c r="E1078" s="81"/>
      <c r="F1078" s="82"/>
      <c r="G1078" s="83"/>
      <c r="H1078" s="84"/>
      <c r="I1078" s="364"/>
      <c r="J1078" s="340"/>
      <c r="K1078" s="364"/>
      <c r="L1078" s="86"/>
      <c r="M1078" s="87"/>
      <c r="N1078" s="88"/>
      <c r="O1078" s="89"/>
      <c r="P1078" s="342"/>
      <c r="Q1078" s="89"/>
      <c r="R1078" s="90"/>
      <c r="S1078" s="91"/>
      <c r="T1078" s="92"/>
      <c r="U1078" s="93"/>
      <c r="V1078" s="94"/>
      <c r="W1078" s="95"/>
      <c r="X1078" s="96"/>
      <c r="Y1078" s="94"/>
      <c r="Z1078" s="95"/>
      <c r="AA1078" s="97"/>
      <c r="AB1078" s="98"/>
      <c r="AC1078" s="99"/>
      <c r="AD1078" s="100"/>
      <c r="AE1078" s="99"/>
      <c r="AF1078" s="100"/>
      <c r="AG1078" s="101"/>
      <c r="AH1078" s="102"/>
      <c r="AI1078" s="103"/>
      <c r="AJ1078" s="134"/>
      <c r="AK1078" s="222"/>
      <c r="AL1078" s="223"/>
    </row>
    <row r="1079" spans="1:38" ht="37.5" x14ac:dyDescent="0.25">
      <c r="A1079" s="229">
        <v>8</v>
      </c>
      <c r="B1079" s="226" t="s">
        <v>283</v>
      </c>
      <c r="C1079" s="748"/>
      <c r="D1079" s="749"/>
      <c r="E1079" s="81"/>
      <c r="F1079" s="82"/>
      <c r="G1079" s="83"/>
      <c r="H1079" s="84"/>
      <c r="I1079" s="364"/>
      <c r="J1079" s="340"/>
      <c r="K1079" s="364"/>
      <c r="L1079" s="86"/>
      <c r="M1079" s="87"/>
      <c r="N1079" s="88"/>
      <c r="O1079" s="89"/>
      <c r="P1079" s="342"/>
      <c r="Q1079" s="89"/>
      <c r="R1079" s="90"/>
      <c r="S1079" s="91"/>
      <c r="T1079" s="92"/>
      <c r="U1079" s="93"/>
      <c r="V1079" s="94"/>
      <c r="W1079" s="95"/>
      <c r="X1079" s="96"/>
      <c r="Y1079" s="94"/>
      <c r="Z1079" s="95"/>
      <c r="AA1079" s="97"/>
      <c r="AB1079" s="98"/>
      <c r="AC1079" s="99"/>
      <c r="AD1079" s="100"/>
      <c r="AE1079" s="99"/>
      <c r="AF1079" s="100"/>
      <c r="AG1079" s="101"/>
      <c r="AH1079" s="102"/>
      <c r="AI1079" s="103"/>
      <c r="AJ1079" s="134"/>
      <c r="AK1079" s="222"/>
      <c r="AL1079" s="223"/>
    </row>
    <row r="1080" spans="1:38" ht="21" x14ac:dyDescent="0.25">
      <c r="A1080" s="229" t="s">
        <v>332</v>
      </c>
      <c r="B1080" s="226" t="s">
        <v>190</v>
      </c>
      <c r="C1080" s="748"/>
      <c r="D1080" s="749"/>
      <c r="E1080" s="81">
        <v>2</v>
      </c>
      <c r="F1080" s="82">
        <v>60206.6</v>
      </c>
      <c r="G1080" s="83">
        <v>0</v>
      </c>
      <c r="H1080" s="84">
        <v>0</v>
      </c>
      <c r="I1080" s="364">
        <v>0</v>
      </c>
      <c r="J1080" s="340">
        <v>0</v>
      </c>
      <c r="K1080" s="364">
        <v>0</v>
      </c>
      <c r="L1080" s="86">
        <v>0</v>
      </c>
      <c r="M1080" s="87">
        <f t="shared" ref="M1080:N1082" si="228">SUM(I1080,K1080)</f>
        <v>0</v>
      </c>
      <c r="N1080" s="88">
        <f t="shared" si="228"/>
        <v>0</v>
      </c>
      <c r="O1080" s="89">
        <v>0</v>
      </c>
      <c r="P1080" s="342">
        <v>0</v>
      </c>
      <c r="Q1080" s="89">
        <v>0</v>
      </c>
      <c r="R1080" s="90">
        <v>0</v>
      </c>
      <c r="S1080" s="91">
        <f t="shared" ref="S1080:T1082" si="229">SUM(O1080,Q1080)</f>
        <v>0</v>
      </c>
      <c r="T1080" s="92">
        <f t="shared" si="229"/>
        <v>0</v>
      </c>
      <c r="U1080" s="93">
        <v>0</v>
      </c>
      <c r="V1080" s="94">
        <v>0</v>
      </c>
      <c r="W1080" s="95">
        <v>0</v>
      </c>
      <c r="X1080" s="96">
        <v>0</v>
      </c>
      <c r="Y1080" s="94">
        <v>0</v>
      </c>
      <c r="Z1080" s="95">
        <v>0</v>
      </c>
      <c r="AA1080" s="97">
        <f>SUM(U1080,X1080)</f>
        <v>0</v>
      </c>
      <c r="AB1080" s="98">
        <f>SUM(W1080,Z1080)</f>
        <v>0</v>
      </c>
      <c r="AC1080" s="99">
        <v>0</v>
      </c>
      <c r="AD1080" s="100">
        <v>0</v>
      </c>
      <c r="AE1080" s="99">
        <v>0</v>
      </c>
      <c r="AF1080" s="100">
        <v>0</v>
      </c>
      <c r="AG1080" s="101">
        <f>SUM(AC1080,AE1080)</f>
        <v>0</v>
      </c>
      <c r="AH1080" s="102">
        <f>SUM(AD1080,AF1080,AB1080)</f>
        <v>0</v>
      </c>
      <c r="AI1080" s="103">
        <f>IFERROR(AD1080/C1072,0)</f>
        <v>0</v>
      </c>
      <c r="AJ1080" s="134">
        <f>IFERROR(AF1080/C1072,0)</f>
        <v>0</v>
      </c>
      <c r="AK1080" s="222">
        <f>IFERROR(AH1080/C1072,0)</f>
        <v>0</v>
      </c>
      <c r="AL1080" s="223"/>
    </row>
    <row r="1081" spans="1:38" ht="21" x14ac:dyDescent="0.25">
      <c r="A1081" s="229" t="s">
        <v>333</v>
      </c>
      <c r="B1081" s="226" t="s">
        <v>191</v>
      </c>
      <c r="C1081" s="748"/>
      <c r="D1081" s="749"/>
      <c r="E1081" s="81">
        <v>3</v>
      </c>
      <c r="F1081" s="82">
        <v>168022.32</v>
      </c>
      <c r="G1081" s="83">
        <v>0</v>
      </c>
      <c r="H1081" s="84">
        <v>0</v>
      </c>
      <c r="I1081" s="364">
        <v>1</v>
      </c>
      <c r="J1081" s="340">
        <v>10500</v>
      </c>
      <c r="K1081" s="364">
        <v>0</v>
      </c>
      <c r="L1081" s="86">
        <v>0</v>
      </c>
      <c r="M1081" s="87">
        <f t="shared" si="228"/>
        <v>1</v>
      </c>
      <c r="N1081" s="88">
        <f t="shared" si="228"/>
        <v>10500</v>
      </c>
      <c r="O1081" s="89">
        <v>0</v>
      </c>
      <c r="P1081" s="342">
        <v>0</v>
      </c>
      <c r="Q1081" s="89">
        <v>0</v>
      </c>
      <c r="R1081" s="90">
        <v>0</v>
      </c>
      <c r="S1081" s="91">
        <f t="shared" si="229"/>
        <v>0</v>
      </c>
      <c r="T1081" s="92">
        <f t="shared" si="229"/>
        <v>0</v>
      </c>
      <c r="U1081" s="93">
        <v>0</v>
      </c>
      <c r="V1081" s="94">
        <v>0</v>
      </c>
      <c r="W1081" s="95">
        <v>0</v>
      </c>
      <c r="X1081" s="96">
        <v>0</v>
      </c>
      <c r="Y1081" s="94">
        <v>0</v>
      </c>
      <c r="Z1081" s="95">
        <v>0</v>
      </c>
      <c r="AA1081" s="97">
        <f>SUM(U1081,X1081)</f>
        <v>0</v>
      </c>
      <c r="AB1081" s="98">
        <f>SUM(W1081,Z1081)</f>
        <v>0</v>
      </c>
      <c r="AC1081" s="99">
        <v>1</v>
      </c>
      <c r="AD1081" s="100">
        <v>8795.44</v>
      </c>
      <c r="AE1081" s="99">
        <v>0</v>
      </c>
      <c r="AF1081" s="100">
        <v>0</v>
      </c>
      <c r="AG1081" s="101">
        <f>SUM(AC1081,AE1081)</f>
        <v>1</v>
      </c>
      <c r="AH1081" s="102">
        <f>SUM(AD1081,AF1081,AB1081)</f>
        <v>8795.44</v>
      </c>
      <c r="AI1081" s="103">
        <f>IFERROR(AD1081/C1072,0)</f>
        <v>5.7657372859266573E-3</v>
      </c>
      <c r="AJ1081" s="134">
        <f>IFERROR(AF1081/C1072,0)</f>
        <v>0</v>
      </c>
      <c r="AK1081" s="222">
        <f>IFERROR(AH1081/C1072,0)</f>
        <v>5.7657372859266573E-3</v>
      </c>
      <c r="AL1081" s="223"/>
    </row>
    <row r="1082" spans="1:38" ht="21" x14ac:dyDescent="0.25">
      <c r="A1082" s="229" t="s">
        <v>334</v>
      </c>
      <c r="B1082" s="226" t="s">
        <v>368</v>
      </c>
      <c r="C1082" s="748"/>
      <c r="D1082" s="749"/>
      <c r="E1082" s="81">
        <v>1</v>
      </c>
      <c r="F1082" s="82">
        <v>73093</v>
      </c>
      <c r="G1082" s="83">
        <v>16</v>
      </c>
      <c r="H1082" s="84">
        <v>150170.18</v>
      </c>
      <c r="I1082" s="364">
        <v>0</v>
      </c>
      <c r="J1082" s="340">
        <v>0</v>
      </c>
      <c r="K1082" s="364">
        <v>15</v>
      </c>
      <c r="L1082" s="86">
        <v>135170.18</v>
      </c>
      <c r="M1082" s="87">
        <f t="shared" si="228"/>
        <v>15</v>
      </c>
      <c r="N1082" s="88">
        <f t="shared" si="228"/>
        <v>135170.18</v>
      </c>
      <c r="O1082" s="89">
        <v>0</v>
      </c>
      <c r="P1082" s="342">
        <v>0</v>
      </c>
      <c r="Q1082" s="89">
        <v>0</v>
      </c>
      <c r="R1082" s="90">
        <v>0</v>
      </c>
      <c r="S1082" s="91">
        <f t="shared" si="229"/>
        <v>0</v>
      </c>
      <c r="T1082" s="92">
        <f t="shared" si="229"/>
        <v>0</v>
      </c>
      <c r="U1082" s="93">
        <v>0</v>
      </c>
      <c r="V1082" s="94">
        <v>0</v>
      </c>
      <c r="W1082" s="95">
        <v>0</v>
      </c>
      <c r="X1082" s="96">
        <v>0</v>
      </c>
      <c r="Y1082" s="94">
        <v>0</v>
      </c>
      <c r="Z1082" s="95">
        <v>0</v>
      </c>
      <c r="AA1082" s="97">
        <f>SUM(U1082,X1082)</f>
        <v>0</v>
      </c>
      <c r="AB1082" s="98">
        <f>SUM(W1082,Z1082)</f>
        <v>0</v>
      </c>
      <c r="AC1082" s="99">
        <v>0</v>
      </c>
      <c r="AD1082" s="100">
        <v>0</v>
      </c>
      <c r="AE1082" s="99">
        <v>15</v>
      </c>
      <c r="AF1082" s="100">
        <v>134958.62</v>
      </c>
      <c r="AG1082" s="101">
        <f>SUM(AC1082,AE1082)</f>
        <v>15</v>
      </c>
      <c r="AH1082" s="102">
        <f>SUM(AD1082,AF1082,AB1082)</f>
        <v>134958.62</v>
      </c>
      <c r="AI1082" s="103">
        <f>IFERROR(AD1082/C1072,0)</f>
        <v>0</v>
      </c>
      <c r="AJ1082" s="134">
        <f>IFERROR(AF1082/C1072,0)</f>
        <v>8.8470383220305857E-2</v>
      </c>
      <c r="AK1082" s="222">
        <f>IFERROR(AH1082/C1072,0)</f>
        <v>8.8470383220305857E-2</v>
      </c>
      <c r="AL1082" s="223"/>
    </row>
    <row r="1083" spans="1:38" ht="24" thickBot="1" x14ac:dyDescent="0.3">
      <c r="A1083" s="616" t="s">
        <v>266</v>
      </c>
      <c r="B1083" s="618"/>
      <c r="C1083" s="231">
        <f>C1072</f>
        <v>1525466.6599999997</v>
      </c>
      <c r="D1083" s="231">
        <f>D1072</f>
        <v>68456.339999999851</v>
      </c>
      <c r="E1083" s="167">
        <f t="shared" ref="E1083:AH1083" si="230">SUM(E1072:E1082)</f>
        <v>88</v>
      </c>
      <c r="F1083" s="168">
        <f t="shared" si="230"/>
        <v>2222938.3199999998</v>
      </c>
      <c r="G1083" s="167">
        <f t="shared" si="230"/>
        <v>55</v>
      </c>
      <c r="H1083" s="232">
        <f t="shared" si="230"/>
        <v>815211.45</v>
      </c>
      <c r="I1083" s="233">
        <f t="shared" si="230"/>
        <v>38</v>
      </c>
      <c r="J1083" s="168">
        <f t="shared" si="230"/>
        <v>725255.21</v>
      </c>
      <c r="K1083" s="233">
        <f t="shared" si="230"/>
        <v>54</v>
      </c>
      <c r="L1083" s="168">
        <f t="shared" si="230"/>
        <v>800211.45</v>
      </c>
      <c r="M1083" s="233">
        <f t="shared" si="230"/>
        <v>92</v>
      </c>
      <c r="N1083" s="168">
        <f t="shared" si="230"/>
        <v>1525466.6599999997</v>
      </c>
      <c r="O1083" s="172">
        <f t="shared" si="230"/>
        <v>0</v>
      </c>
      <c r="P1083" s="168">
        <f t="shared" si="230"/>
        <v>0</v>
      </c>
      <c r="Q1083" s="172">
        <f t="shared" si="230"/>
        <v>0</v>
      </c>
      <c r="R1083" s="234">
        <f t="shared" si="230"/>
        <v>0</v>
      </c>
      <c r="S1083" s="173">
        <f t="shared" si="230"/>
        <v>0</v>
      </c>
      <c r="T1083" s="234">
        <f t="shared" si="230"/>
        <v>0</v>
      </c>
      <c r="U1083" s="235">
        <f t="shared" si="230"/>
        <v>0</v>
      </c>
      <c r="V1083" s="234">
        <f t="shared" si="230"/>
        <v>0</v>
      </c>
      <c r="W1083" s="232">
        <f t="shared" si="230"/>
        <v>0</v>
      </c>
      <c r="X1083" s="173">
        <f t="shared" si="230"/>
        <v>0</v>
      </c>
      <c r="Y1083" s="234">
        <f t="shared" si="230"/>
        <v>0</v>
      </c>
      <c r="Z1083" s="234">
        <f t="shared" si="230"/>
        <v>0</v>
      </c>
      <c r="AA1083" s="236">
        <f t="shared" si="230"/>
        <v>0</v>
      </c>
      <c r="AB1083" s="168">
        <f t="shared" si="230"/>
        <v>0</v>
      </c>
      <c r="AC1083" s="171">
        <f t="shared" si="230"/>
        <v>38</v>
      </c>
      <c r="AD1083" s="168">
        <f t="shared" si="230"/>
        <v>698940.34999999986</v>
      </c>
      <c r="AE1083" s="172">
        <f t="shared" si="230"/>
        <v>53</v>
      </c>
      <c r="AF1083" s="168">
        <f t="shared" si="230"/>
        <v>758069.97</v>
      </c>
      <c r="AG1083" s="173">
        <f t="shared" si="230"/>
        <v>91</v>
      </c>
      <c r="AH1083" s="232">
        <f t="shared" si="230"/>
        <v>1457010.3199999998</v>
      </c>
      <c r="AI1083" s="237">
        <f>AD1083/C1039</f>
        <v>0.45818133449078463</v>
      </c>
      <c r="AJ1083" s="238">
        <f>AF1083/C1039</f>
        <v>0.49694299448012852</v>
      </c>
      <c r="AK1083" s="239">
        <f>AH1083/C1039</f>
        <v>0.95512432897091315</v>
      </c>
      <c r="AL1083" s="223"/>
    </row>
    <row r="1084" spans="1:38" ht="15.75" thickBot="1" x14ac:dyDescent="0.3">
      <c r="E1084" s="240"/>
      <c r="F1084" s="241"/>
      <c r="G1084" s="240"/>
      <c r="H1084" s="241"/>
      <c r="I1084" s="242"/>
      <c r="J1084" s="240"/>
      <c r="K1084" s="242"/>
      <c r="L1084" s="241"/>
      <c r="M1084" s="240"/>
      <c r="N1084" s="240"/>
      <c r="O1084" s="240"/>
      <c r="P1084" s="240"/>
      <c r="Q1084" s="240"/>
      <c r="R1084" s="240"/>
      <c r="S1084" s="240"/>
      <c r="T1084" s="240"/>
      <c r="U1084" s="240"/>
      <c r="V1084" s="240"/>
      <c r="W1084" s="240"/>
      <c r="X1084" s="240"/>
      <c r="Y1084" s="240"/>
      <c r="Z1084" s="240"/>
      <c r="AA1084" s="240"/>
      <c r="AB1084" s="240"/>
      <c r="AC1084" s="240"/>
      <c r="AD1084" s="240"/>
      <c r="AE1084" s="240"/>
      <c r="AF1084" s="240"/>
      <c r="AG1084" s="240"/>
      <c r="AH1084" s="240"/>
      <c r="AJ1084" s="243"/>
      <c r="AK1084" s="243"/>
      <c r="AL1084" s="243"/>
    </row>
    <row r="1085" spans="1:38" ht="19.5" customHeight="1" thickTop="1" x14ac:dyDescent="0.3">
      <c r="A1085" s="604" t="s">
        <v>268</v>
      </c>
      <c r="B1085" s="684"/>
      <c r="C1085" s="684"/>
      <c r="D1085" s="684"/>
      <c r="E1085" s="684"/>
      <c r="F1085" s="684"/>
      <c r="G1085" s="684"/>
      <c r="H1085" s="684"/>
      <c r="I1085" s="684"/>
      <c r="J1085" s="684"/>
      <c r="K1085" s="685"/>
      <c r="L1085" s="684"/>
      <c r="M1085" s="684"/>
      <c r="N1085" s="684"/>
      <c r="O1085" s="684"/>
      <c r="P1085" s="684"/>
      <c r="Q1085" s="686"/>
      <c r="AD1085" s="180"/>
    </row>
    <row r="1086" spans="1:38" x14ac:dyDescent="0.25">
      <c r="A1086" s="687"/>
      <c r="B1086" s="688"/>
      <c r="C1086" s="688"/>
      <c r="D1086" s="688"/>
      <c r="E1086" s="688"/>
      <c r="F1086" s="688"/>
      <c r="G1086" s="688"/>
      <c r="H1086" s="688"/>
      <c r="I1086" s="688"/>
      <c r="J1086" s="688"/>
      <c r="K1086" s="689"/>
      <c r="L1086" s="688"/>
      <c r="M1086" s="688"/>
      <c r="N1086" s="688"/>
      <c r="O1086" s="688"/>
      <c r="P1086" s="688"/>
      <c r="Q1086" s="690"/>
    </row>
    <row r="1087" spans="1:38" x14ac:dyDescent="0.25">
      <c r="A1087" s="687"/>
      <c r="B1087" s="688"/>
      <c r="C1087" s="688"/>
      <c r="D1087" s="688"/>
      <c r="E1087" s="688"/>
      <c r="F1087" s="688"/>
      <c r="G1087" s="688"/>
      <c r="H1087" s="688"/>
      <c r="I1087" s="688"/>
      <c r="J1087" s="688"/>
      <c r="K1087" s="689"/>
      <c r="L1087" s="688"/>
      <c r="M1087" s="688"/>
      <c r="N1087" s="688"/>
      <c r="O1087" s="688"/>
      <c r="P1087" s="688"/>
      <c r="Q1087" s="690"/>
    </row>
    <row r="1088" spans="1:38" x14ac:dyDescent="0.25">
      <c r="A1088" s="687"/>
      <c r="B1088" s="688"/>
      <c r="C1088" s="688"/>
      <c r="D1088" s="688"/>
      <c r="E1088" s="688"/>
      <c r="F1088" s="688"/>
      <c r="G1088" s="688"/>
      <c r="H1088" s="688"/>
      <c r="I1088" s="688"/>
      <c r="J1088" s="688"/>
      <c r="K1088" s="689"/>
      <c r="L1088" s="688"/>
      <c r="M1088" s="688"/>
      <c r="N1088" s="688"/>
      <c r="O1088" s="688"/>
      <c r="P1088" s="688"/>
      <c r="Q1088" s="690"/>
    </row>
    <row r="1089" spans="1:38" x14ac:dyDescent="0.25">
      <c r="A1089" s="687"/>
      <c r="B1089" s="688"/>
      <c r="C1089" s="688"/>
      <c r="D1089" s="688"/>
      <c r="E1089" s="688"/>
      <c r="F1089" s="688"/>
      <c r="G1089" s="688"/>
      <c r="H1089" s="688"/>
      <c r="I1089" s="688"/>
      <c r="J1089" s="688"/>
      <c r="K1089" s="689"/>
      <c r="L1089" s="688"/>
      <c r="M1089" s="688"/>
      <c r="N1089" s="688"/>
      <c r="O1089" s="688"/>
      <c r="P1089" s="688"/>
      <c r="Q1089" s="690"/>
    </row>
    <row r="1090" spans="1:38" x14ac:dyDescent="0.25">
      <c r="A1090" s="687"/>
      <c r="B1090" s="688"/>
      <c r="C1090" s="688"/>
      <c r="D1090" s="688"/>
      <c r="E1090" s="688"/>
      <c r="F1090" s="688"/>
      <c r="G1090" s="688"/>
      <c r="H1090" s="688"/>
      <c r="I1090" s="688"/>
      <c r="J1090" s="688"/>
      <c r="K1090" s="689"/>
      <c r="L1090" s="688"/>
      <c r="M1090" s="688"/>
      <c r="N1090" s="688"/>
      <c r="O1090" s="688"/>
      <c r="P1090" s="688"/>
      <c r="Q1090" s="690"/>
    </row>
    <row r="1091" spans="1:38" x14ac:dyDescent="0.25">
      <c r="A1091" s="687"/>
      <c r="B1091" s="688"/>
      <c r="C1091" s="688"/>
      <c r="D1091" s="688"/>
      <c r="E1091" s="688"/>
      <c r="F1091" s="688"/>
      <c r="G1091" s="688"/>
      <c r="H1091" s="688"/>
      <c r="I1091" s="688"/>
      <c r="J1091" s="688"/>
      <c r="K1091" s="689"/>
      <c r="L1091" s="688"/>
      <c r="M1091" s="688"/>
      <c r="N1091" s="688"/>
      <c r="O1091" s="688"/>
      <c r="P1091" s="688"/>
      <c r="Q1091" s="690"/>
    </row>
    <row r="1092" spans="1:38" x14ac:dyDescent="0.25">
      <c r="A1092" s="687"/>
      <c r="B1092" s="688"/>
      <c r="C1092" s="688"/>
      <c r="D1092" s="688"/>
      <c r="E1092" s="688"/>
      <c r="F1092" s="688"/>
      <c r="G1092" s="688"/>
      <c r="H1092" s="688"/>
      <c r="I1092" s="688"/>
      <c r="J1092" s="688"/>
      <c r="K1092" s="689"/>
      <c r="L1092" s="688"/>
      <c r="M1092" s="688"/>
      <c r="N1092" s="688"/>
      <c r="O1092" s="688"/>
      <c r="P1092" s="688"/>
      <c r="Q1092" s="690"/>
    </row>
    <row r="1093" spans="1:38" ht="15.75" thickBot="1" x14ac:dyDescent="0.3">
      <c r="A1093" s="691"/>
      <c r="B1093" s="692"/>
      <c r="C1093" s="692"/>
      <c r="D1093" s="692"/>
      <c r="E1093" s="692"/>
      <c r="F1093" s="692"/>
      <c r="G1093" s="692"/>
      <c r="H1093" s="692"/>
      <c r="I1093" s="692"/>
      <c r="J1093" s="692"/>
      <c r="K1093" s="693"/>
      <c r="L1093" s="692"/>
      <c r="M1093" s="692"/>
      <c r="N1093" s="692"/>
      <c r="O1093" s="692"/>
      <c r="P1093" s="692"/>
      <c r="Q1093" s="694"/>
    </row>
    <row r="1094" spans="1:38" ht="15.75" thickTop="1" x14ac:dyDescent="0.25"/>
    <row r="1095" spans="1:38" x14ac:dyDescent="0.25">
      <c r="B1095" s="244"/>
      <c r="C1095" s="244"/>
    </row>
    <row r="1098" spans="1:38" ht="23.25" x14ac:dyDescent="0.35">
      <c r="A1098" s="245"/>
      <c r="B1098" s="730" t="s">
        <v>304</v>
      </c>
      <c r="C1098" s="730"/>
      <c r="D1098" s="730"/>
      <c r="E1098" s="730"/>
      <c r="F1098" s="730"/>
      <c r="G1098" s="730"/>
      <c r="H1098" s="730"/>
      <c r="I1098" s="730"/>
      <c r="J1098" s="730"/>
      <c r="K1098" s="731"/>
      <c r="L1098" s="347"/>
      <c r="M1098" s="348"/>
      <c r="N1098" s="347"/>
      <c r="O1098" s="348"/>
      <c r="S1098" s="4"/>
      <c r="X1098" s="4"/>
      <c r="AA1098" s="4"/>
      <c r="AG1098" s="4"/>
    </row>
    <row r="1099" spans="1:38" ht="21.75" thickBot="1" x14ac:dyDescent="0.4">
      <c r="B1099" s="37"/>
      <c r="C1099" s="37"/>
      <c r="D1099" s="37"/>
      <c r="E1099" s="37"/>
      <c r="F1099" s="38"/>
      <c r="G1099" s="37"/>
      <c r="H1099" s="38"/>
      <c r="I1099" s="39"/>
      <c r="J1099" s="38"/>
      <c r="K1099" s="39"/>
      <c r="L1099" s="38"/>
    </row>
    <row r="1100" spans="1:38" ht="27" customHeight="1" thickBot="1" x14ac:dyDescent="0.3">
      <c r="A1100" s="732" t="s">
        <v>330</v>
      </c>
      <c r="B1100" s="733"/>
      <c r="C1100" s="733"/>
      <c r="D1100" s="733"/>
      <c r="E1100" s="733"/>
      <c r="F1100" s="733"/>
      <c r="G1100" s="733"/>
      <c r="H1100" s="733"/>
      <c r="I1100" s="733"/>
      <c r="J1100" s="733"/>
      <c r="K1100" s="734"/>
      <c r="L1100" s="733"/>
      <c r="M1100" s="733"/>
      <c r="N1100" s="733"/>
      <c r="O1100" s="733"/>
      <c r="P1100" s="733"/>
      <c r="Q1100" s="733"/>
      <c r="R1100" s="733"/>
      <c r="S1100" s="733"/>
      <c r="T1100" s="733"/>
      <c r="U1100" s="733"/>
      <c r="V1100" s="733"/>
      <c r="W1100" s="733"/>
      <c r="X1100" s="733"/>
      <c r="Y1100" s="733"/>
      <c r="Z1100" s="733"/>
      <c r="AA1100" s="733"/>
      <c r="AB1100" s="733"/>
      <c r="AC1100" s="733"/>
      <c r="AD1100" s="733"/>
      <c r="AE1100" s="733"/>
      <c r="AF1100" s="733"/>
      <c r="AG1100" s="733"/>
      <c r="AH1100" s="733"/>
      <c r="AI1100" s="733"/>
      <c r="AJ1100" s="733"/>
      <c r="AK1100" s="733"/>
      <c r="AL1100" s="40"/>
    </row>
    <row r="1101" spans="1:38" ht="33.75" customHeight="1" x14ac:dyDescent="0.25">
      <c r="A1101" s="735" t="s">
        <v>8</v>
      </c>
      <c r="B1101" s="736"/>
      <c r="C1101" s="706" t="s">
        <v>197</v>
      </c>
      <c r="D1101" s="707"/>
      <c r="E1101" s="710" t="s">
        <v>198</v>
      </c>
      <c r="F1101" s="711"/>
      <c r="G1101" s="711"/>
      <c r="H1101" s="711"/>
      <c r="I1101" s="711"/>
      <c r="J1101" s="711"/>
      <c r="K1101" s="712"/>
      <c r="L1101" s="711"/>
      <c r="M1101" s="711"/>
      <c r="N1101" s="743"/>
      <c r="O1101" s="613" t="s">
        <v>199</v>
      </c>
      <c r="P1101" s="614"/>
      <c r="Q1101" s="614"/>
      <c r="R1101" s="614"/>
      <c r="S1101" s="614"/>
      <c r="T1101" s="614"/>
      <c r="U1101" s="614"/>
      <c r="V1101" s="614"/>
      <c r="W1101" s="614"/>
      <c r="X1101" s="614"/>
      <c r="Y1101" s="614"/>
      <c r="Z1101" s="614"/>
      <c r="AA1101" s="614"/>
      <c r="AB1101" s="614"/>
      <c r="AC1101" s="614"/>
      <c r="AD1101" s="614"/>
      <c r="AE1101" s="614"/>
      <c r="AF1101" s="614"/>
      <c r="AG1101" s="614"/>
      <c r="AH1101" s="614"/>
      <c r="AI1101" s="614"/>
      <c r="AJ1101" s="614"/>
      <c r="AK1101" s="614"/>
      <c r="AL1101" s="615"/>
    </row>
    <row r="1102" spans="1:38" ht="51" customHeight="1" thickBot="1" x14ac:dyDescent="0.3">
      <c r="A1102" s="737"/>
      <c r="B1102" s="738"/>
      <c r="C1102" s="741"/>
      <c r="D1102" s="742"/>
      <c r="E1102" s="744"/>
      <c r="F1102" s="745"/>
      <c r="G1102" s="745"/>
      <c r="H1102" s="745"/>
      <c r="I1102" s="745"/>
      <c r="J1102" s="745"/>
      <c r="K1102" s="746"/>
      <c r="L1102" s="745"/>
      <c r="M1102" s="745"/>
      <c r="N1102" s="747"/>
      <c r="O1102" s="616"/>
      <c r="P1102" s="617"/>
      <c r="Q1102" s="617"/>
      <c r="R1102" s="617"/>
      <c r="S1102" s="617"/>
      <c r="T1102" s="617"/>
      <c r="U1102" s="617"/>
      <c r="V1102" s="617"/>
      <c r="W1102" s="617"/>
      <c r="X1102" s="617"/>
      <c r="Y1102" s="617"/>
      <c r="Z1102" s="617"/>
      <c r="AA1102" s="617"/>
      <c r="AB1102" s="617"/>
      <c r="AC1102" s="617"/>
      <c r="AD1102" s="617"/>
      <c r="AE1102" s="617"/>
      <c r="AF1102" s="617"/>
      <c r="AG1102" s="617"/>
      <c r="AH1102" s="617"/>
      <c r="AI1102" s="617"/>
      <c r="AJ1102" s="617"/>
      <c r="AK1102" s="617"/>
      <c r="AL1102" s="618"/>
    </row>
    <row r="1103" spans="1:38" ht="75" customHeight="1" x14ac:dyDescent="0.25">
      <c r="A1103" s="737"/>
      <c r="B1103" s="738"/>
      <c r="C1103" s="619" t="s">
        <v>200</v>
      </c>
      <c r="D1103" s="621" t="s">
        <v>201</v>
      </c>
      <c r="E1103" s="623" t="s">
        <v>0</v>
      </c>
      <c r="F1103" s="624"/>
      <c r="G1103" s="624"/>
      <c r="H1103" s="625"/>
      <c r="I1103" s="629" t="s">
        <v>1</v>
      </c>
      <c r="J1103" s="630"/>
      <c r="K1103" s="631"/>
      <c r="L1103" s="632"/>
      <c r="M1103" s="637" t="s">
        <v>2</v>
      </c>
      <c r="N1103" s="638"/>
      <c r="O1103" s="641" t="s">
        <v>202</v>
      </c>
      <c r="P1103" s="642"/>
      <c r="Q1103" s="642"/>
      <c r="R1103" s="642"/>
      <c r="S1103" s="645" t="s">
        <v>2</v>
      </c>
      <c r="T1103" s="646"/>
      <c r="U1103" s="649" t="s">
        <v>203</v>
      </c>
      <c r="V1103" s="650"/>
      <c r="W1103" s="650"/>
      <c r="X1103" s="650"/>
      <c r="Y1103" s="650"/>
      <c r="Z1103" s="651"/>
      <c r="AA1103" s="655" t="s">
        <v>2</v>
      </c>
      <c r="AB1103" s="656"/>
      <c r="AC1103" s="659" t="s">
        <v>5</v>
      </c>
      <c r="AD1103" s="660"/>
      <c r="AE1103" s="660"/>
      <c r="AF1103" s="661"/>
      <c r="AG1103" s="665" t="s">
        <v>2</v>
      </c>
      <c r="AH1103" s="666"/>
      <c r="AI1103" s="669" t="s">
        <v>204</v>
      </c>
      <c r="AJ1103" s="670"/>
      <c r="AK1103" s="670"/>
      <c r="AL1103" s="671"/>
    </row>
    <row r="1104" spans="1:38" ht="75" customHeight="1" thickBot="1" x14ac:dyDescent="0.3">
      <c r="A1104" s="737"/>
      <c r="B1104" s="738"/>
      <c r="C1104" s="619"/>
      <c r="D1104" s="621"/>
      <c r="E1104" s="626"/>
      <c r="F1104" s="627"/>
      <c r="G1104" s="627"/>
      <c r="H1104" s="628"/>
      <c r="I1104" s="633"/>
      <c r="J1104" s="634"/>
      <c r="K1104" s="635"/>
      <c r="L1104" s="636"/>
      <c r="M1104" s="639"/>
      <c r="N1104" s="640"/>
      <c r="O1104" s="643"/>
      <c r="P1104" s="644"/>
      <c r="Q1104" s="644"/>
      <c r="R1104" s="644"/>
      <c r="S1104" s="647"/>
      <c r="T1104" s="648"/>
      <c r="U1104" s="652"/>
      <c r="V1104" s="653"/>
      <c r="W1104" s="653"/>
      <c r="X1104" s="653"/>
      <c r="Y1104" s="653"/>
      <c r="Z1104" s="654"/>
      <c r="AA1104" s="657"/>
      <c r="AB1104" s="658"/>
      <c r="AC1104" s="662"/>
      <c r="AD1104" s="663"/>
      <c r="AE1104" s="663"/>
      <c r="AF1104" s="664"/>
      <c r="AG1104" s="667"/>
      <c r="AH1104" s="668"/>
      <c r="AI1104" s="672"/>
      <c r="AJ1104" s="673"/>
      <c r="AK1104" s="673"/>
      <c r="AL1104" s="674"/>
    </row>
    <row r="1105" spans="1:38" ht="139.5" customHeight="1" thickBot="1" x14ac:dyDescent="0.3">
      <c r="A1105" s="739"/>
      <c r="B1105" s="740"/>
      <c r="C1105" s="620"/>
      <c r="D1105" s="622"/>
      <c r="E1105" s="41" t="s">
        <v>15</v>
      </c>
      <c r="F1105" s="42" t="s">
        <v>205</v>
      </c>
      <c r="G1105" s="41" t="s">
        <v>206</v>
      </c>
      <c r="H1105" s="42" t="s">
        <v>14</v>
      </c>
      <c r="I1105" s="43" t="s">
        <v>15</v>
      </c>
      <c r="J1105" s="44" t="s">
        <v>207</v>
      </c>
      <c r="K1105" s="43" t="s">
        <v>17</v>
      </c>
      <c r="L1105" s="44" t="s">
        <v>208</v>
      </c>
      <c r="M1105" s="45" t="s">
        <v>19</v>
      </c>
      <c r="N1105" s="46" t="s">
        <v>20</v>
      </c>
      <c r="O1105" s="47" t="s">
        <v>209</v>
      </c>
      <c r="P1105" s="48" t="s">
        <v>210</v>
      </c>
      <c r="Q1105" s="47" t="s">
        <v>211</v>
      </c>
      <c r="R1105" s="48" t="s">
        <v>212</v>
      </c>
      <c r="S1105" s="49" t="s">
        <v>213</v>
      </c>
      <c r="T1105" s="50" t="s">
        <v>214</v>
      </c>
      <c r="U1105" s="51" t="s">
        <v>209</v>
      </c>
      <c r="V1105" s="52" t="s">
        <v>215</v>
      </c>
      <c r="W1105" s="53" t="s">
        <v>216</v>
      </c>
      <c r="X1105" s="54" t="s">
        <v>211</v>
      </c>
      <c r="Y1105" s="52" t="s">
        <v>217</v>
      </c>
      <c r="Z1105" s="53" t="s">
        <v>218</v>
      </c>
      <c r="AA1105" s="55" t="s">
        <v>219</v>
      </c>
      <c r="AB1105" s="56" t="s">
        <v>220</v>
      </c>
      <c r="AC1105" s="57" t="s">
        <v>209</v>
      </c>
      <c r="AD1105" s="58" t="s">
        <v>210</v>
      </c>
      <c r="AE1105" s="57" t="s">
        <v>211</v>
      </c>
      <c r="AF1105" s="58" t="s">
        <v>212</v>
      </c>
      <c r="AG1105" s="59" t="s">
        <v>221</v>
      </c>
      <c r="AH1105" s="60" t="s">
        <v>222</v>
      </c>
      <c r="AI1105" s="61" t="s">
        <v>223</v>
      </c>
      <c r="AJ1105" s="62" t="s">
        <v>224</v>
      </c>
      <c r="AK1105" s="63" t="s">
        <v>225</v>
      </c>
      <c r="AL1105" s="64" t="s">
        <v>226</v>
      </c>
    </row>
    <row r="1106" spans="1:38" ht="38.25" customHeight="1" thickBot="1" x14ac:dyDescent="0.3">
      <c r="A1106" s="598" t="s">
        <v>227</v>
      </c>
      <c r="B1106" s="675"/>
      <c r="C1106" s="65" t="s">
        <v>228</v>
      </c>
      <c r="D1106" s="575" t="s">
        <v>229</v>
      </c>
      <c r="E1106" s="65" t="s">
        <v>230</v>
      </c>
      <c r="F1106" s="66" t="s">
        <v>231</v>
      </c>
      <c r="G1106" s="65" t="s">
        <v>232</v>
      </c>
      <c r="H1106" s="66" t="s">
        <v>233</v>
      </c>
      <c r="I1106" s="67" t="s">
        <v>234</v>
      </c>
      <c r="J1106" s="66" t="s">
        <v>235</v>
      </c>
      <c r="K1106" s="67" t="s">
        <v>236</v>
      </c>
      <c r="L1106" s="66" t="s">
        <v>237</v>
      </c>
      <c r="M1106" s="65" t="s">
        <v>238</v>
      </c>
      <c r="N1106" s="66" t="s">
        <v>239</v>
      </c>
      <c r="O1106" s="65" t="s">
        <v>240</v>
      </c>
      <c r="P1106" s="66" t="s">
        <v>241</v>
      </c>
      <c r="Q1106" s="65" t="s">
        <v>242</v>
      </c>
      <c r="R1106" s="66" t="s">
        <v>243</v>
      </c>
      <c r="S1106" s="65" t="s">
        <v>244</v>
      </c>
      <c r="T1106" s="66" t="s">
        <v>245</v>
      </c>
      <c r="U1106" s="65" t="s">
        <v>246</v>
      </c>
      <c r="V1106" s="68" t="s">
        <v>247</v>
      </c>
      <c r="W1106" s="66" t="s">
        <v>248</v>
      </c>
      <c r="X1106" s="575" t="s">
        <v>249</v>
      </c>
      <c r="Y1106" s="66" t="s">
        <v>250</v>
      </c>
      <c r="Z1106" s="66" t="s">
        <v>251</v>
      </c>
      <c r="AA1106" s="65" t="s">
        <v>252</v>
      </c>
      <c r="AB1106" s="65" t="s">
        <v>253</v>
      </c>
      <c r="AC1106" s="65" t="s">
        <v>254</v>
      </c>
      <c r="AD1106" s="65" t="s">
        <v>255</v>
      </c>
      <c r="AE1106" s="65" t="s">
        <v>256</v>
      </c>
      <c r="AF1106" s="65" t="s">
        <v>257</v>
      </c>
      <c r="AG1106" s="65" t="s">
        <v>258</v>
      </c>
      <c r="AH1106" s="65" t="s">
        <v>259</v>
      </c>
      <c r="AI1106" s="65" t="s">
        <v>260</v>
      </c>
      <c r="AJ1106" s="575" t="s">
        <v>261</v>
      </c>
      <c r="AK1106" s="65" t="s">
        <v>262</v>
      </c>
      <c r="AL1106" s="576" t="s">
        <v>263</v>
      </c>
    </row>
    <row r="1107" spans="1:38" ht="99" customHeight="1" x14ac:dyDescent="0.25">
      <c r="A1107" s="69">
        <v>1</v>
      </c>
      <c r="B1107" s="70" t="s">
        <v>264</v>
      </c>
      <c r="C1107" s="676">
        <f>N1120</f>
        <v>242448.2</v>
      </c>
      <c r="D1107" s="679">
        <f>C1107-AH1120</f>
        <v>83207.72</v>
      </c>
      <c r="E1107" s="71"/>
      <c r="F1107" s="72"/>
      <c r="G1107" s="71"/>
      <c r="H1107" s="72"/>
      <c r="I1107" s="73"/>
      <c r="J1107" s="72"/>
      <c r="K1107" s="73"/>
      <c r="L1107" s="72"/>
      <c r="M1107" s="71"/>
      <c r="N1107" s="72"/>
      <c r="O1107" s="71"/>
      <c r="P1107" s="72"/>
      <c r="Q1107" s="71"/>
      <c r="R1107" s="72"/>
      <c r="S1107" s="71"/>
      <c r="T1107" s="72"/>
      <c r="U1107" s="71"/>
      <c r="V1107" s="74"/>
      <c r="W1107" s="72"/>
      <c r="X1107" s="71"/>
      <c r="Y1107" s="74"/>
      <c r="Z1107" s="72"/>
      <c r="AA1107" s="71"/>
      <c r="AB1107" s="72"/>
      <c r="AC1107" s="71"/>
      <c r="AD1107" s="72"/>
      <c r="AE1107" s="71"/>
      <c r="AF1107" s="72"/>
      <c r="AG1107" s="71"/>
      <c r="AH1107" s="72"/>
      <c r="AI1107" s="75"/>
      <c r="AJ1107" s="76"/>
      <c r="AK1107" s="77"/>
      <c r="AL1107" s="78"/>
    </row>
    <row r="1108" spans="1:38" ht="87" customHeight="1" x14ac:dyDescent="0.25">
      <c r="A1108" s="79">
        <v>2</v>
      </c>
      <c r="B1108" s="80" t="s">
        <v>40</v>
      </c>
      <c r="C1108" s="677"/>
      <c r="D1108" s="680"/>
      <c r="E1108" s="440"/>
      <c r="F1108" s="72"/>
      <c r="G1108" s="71"/>
      <c r="H1108" s="72"/>
      <c r="I1108" s="73"/>
      <c r="J1108" s="72"/>
      <c r="K1108" s="73"/>
      <c r="L1108" s="72"/>
      <c r="M1108" s="71"/>
      <c r="N1108" s="72"/>
      <c r="O1108" s="71"/>
      <c r="P1108" s="72"/>
      <c r="Q1108" s="71"/>
      <c r="R1108" s="72"/>
      <c r="S1108" s="71"/>
      <c r="T1108" s="72"/>
      <c r="U1108" s="71"/>
      <c r="V1108" s="74"/>
      <c r="W1108" s="72"/>
      <c r="X1108" s="71"/>
      <c r="Y1108" s="74"/>
      <c r="Z1108" s="72"/>
      <c r="AA1108" s="71"/>
      <c r="AB1108" s="72"/>
      <c r="AC1108" s="71"/>
      <c r="AD1108" s="72"/>
      <c r="AE1108" s="71"/>
      <c r="AF1108" s="72"/>
      <c r="AG1108" s="71"/>
      <c r="AH1108" s="72"/>
      <c r="AI1108" s="75"/>
      <c r="AJ1108" s="76"/>
      <c r="AK1108" s="77"/>
      <c r="AL1108" s="78"/>
    </row>
    <row r="1109" spans="1:38" ht="85.5" customHeight="1" x14ac:dyDescent="0.25">
      <c r="A1109" s="79">
        <v>3</v>
      </c>
      <c r="B1109" s="80" t="s">
        <v>135</v>
      </c>
      <c r="C1109" s="677"/>
      <c r="D1109" s="680"/>
      <c r="E1109" s="441"/>
      <c r="F1109" s="442"/>
      <c r="G1109" s="443"/>
      <c r="H1109" s="444"/>
      <c r="I1109" s="445"/>
      <c r="J1109" s="444"/>
      <c r="K1109" s="445"/>
      <c r="L1109" s="444"/>
      <c r="M1109" s="445"/>
      <c r="N1109" s="444"/>
      <c r="O1109" s="443"/>
      <c r="P1109" s="444"/>
      <c r="Q1109" s="443"/>
      <c r="R1109" s="444"/>
      <c r="S1109" s="445"/>
      <c r="T1109" s="444"/>
      <c r="U1109" s="443"/>
      <c r="V1109" s="446"/>
      <c r="W1109" s="444"/>
      <c r="X1109" s="445"/>
      <c r="Y1109" s="446"/>
      <c r="Z1109" s="444"/>
      <c r="AA1109" s="445"/>
      <c r="AB1109" s="444"/>
      <c r="AC1109" s="443"/>
      <c r="AD1109" s="444"/>
      <c r="AE1109" s="443"/>
      <c r="AF1109" s="444"/>
      <c r="AG1109" s="445"/>
      <c r="AH1109" s="444"/>
      <c r="AI1109" s="132"/>
      <c r="AJ1109" s="133"/>
      <c r="AK1109" s="447"/>
      <c r="AL1109" s="448"/>
    </row>
    <row r="1110" spans="1:38" ht="101.25" customHeight="1" x14ac:dyDescent="0.25">
      <c r="A1110" s="79">
        <v>4</v>
      </c>
      <c r="B1110" s="80" t="s">
        <v>117</v>
      </c>
      <c r="C1110" s="677"/>
      <c r="D1110" s="680"/>
      <c r="E1110" s="441"/>
      <c r="F1110" s="442"/>
      <c r="G1110" s="443"/>
      <c r="H1110" s="444"/>
      <c r="I1110" s="445"/>
      <c r="J1110" s="444"/>
      <c r="K1110" s="445"/>
      <c r="L1110" s="444"/>
      <c r="M1110" s="445"/>
      <c r="N1110" s="444"/>
      <c r="O1110" s="443"/>
      <c r="P1110" s="444"/>
      <c r="Q1110" s="443"/>
      <c r="R1110" s="444"/>
      <c r="S1110" s="445"/>
      <c r="T1110" s="444"/>
      <c r="U1110" s="443"/>
      <c r="V1110" s="446"/>
      <c r="W1110" s="444"/>
      <c r="X1110" s="445"/>
      <c r="Y1110" s="446"/>
      <c r="Z1110" s="444"/>
      <c r="AA1110" s="445"/>
      <c r="AB1110" s="444"/>
      <c r="AC1110" s="443"/>
      <c r="AD1110" s="444"/>
      <c r="AE1110" s="443"/>
      <c r="AF1110" s="444"/>
      <c r="AG1110" s="445"/>
      <c r="AH1110" s="444"/>
      <c r="AI1110" s="132"/>
      <c r="AJ1110" s="133"/>
      <c r="AK1110" s="447"/>
      <c r="AL1110" s="448"/>
    </row>
    <row r="1111" spans="1:38" ht="138" customHeight="1" x14ac:dyDescent="0.25">
      <c r="A1111" s="79">
        <v>5</v>
      </c>
      <c r="B1111" s="80" t="s">
        <v>42</v>
      </c>
      <c r="C1111" s="677"/>
      <c r="D1111" s="680"/>
      <c r="E1111" s="440"/>
      <c r="F1111" s="444"/>
      <c r="G1111" s="440"/>
      <c r="H1111" s="444"/>
      <c r="I1111" s="445"/>
      <c r="J1111" s="444"/>
      <c r="K1111" s="445"/>
      <c r="L1111" s="444"/>
      <c r="M1111" s="440"/>
      <c r="N1111" s="444"/>
      <c r="O1111" s="440"/>
      <c r="P1111" s="444"/>
      <c r="Q1111" s="440"/>
      <c r="R1111" s="444"/>
      <c r="S1111" s="440"/>
      <c r="T1111" s="444"/>
      <c r="U1111" s="440"/>
      <c r="V1111" s="446"/>
      <c r="W1111" s="444"/>
      <c r="X1111" s="440"/>
      <c r="Y1111" s="446"/>
      <c r="Z1111" s="444"/>
      <c r="AA1111" s="440"/>
      <c r="AB1111" s="444"/>
      <c r="AC1111" s="440"/>
      <c r="AD1111" s="444"/>
      <c r="AE1111" s="440"/>
      <c r="AF1111" s="444"/>
      <c r="AG1111" s="440"/>
      <c r="AH1111" s="444"/>
      <c r="AI1111" s="132"/>
      <c r="AJ1111" s="133"/>
      <c r="AK1111" s="447"/>
      <c r="AL1111" s="449"/>
    </row>
    <row r="1112" spans="1:38" ht="116.25" customHeight="1" x14ac:dyDescent="0.25">
      <c r="A1112" s="79">
        <v>6</v>
      </c>
      <c r="B1112" s="80" t="s">
        <v>119</v>
      </c>
      <c r="C1112" s="677"/>
      <c r="D1112" s="680"/>
      <c r="E1112" s="441"/>
      <c r="F1112" s="442"/>
      <c r="G1112" s="443"/>
      <c r="H1112" s="444"/>
      <c r="I1112" s="445"/>
      <c r="J1112" s="444"/>
      <c r="K1112" s="445"/>
      <c r="L1112" s="444"/>
      <c r="M1112" s="445"/>
      <c r="N1112" s="444"/>
      <c r="O1112" s="443"/>
      <c r="P1112" s="444"/>
      <c r="Q1112" s="443"/>
      <c r="R1112" s="444"/>
      <c r="S1112" s="445"/>
      <c r="T1112" s="444"/>
      <c r="U1112" s="443"/>
      <c r="V1112" s="446"/>
      <c r="W1112" s="444"/>
      <c r="X1112" s="445"/>
      <c r="Y1112" s="446"/>
      <c r="Z1112" s="444"/>
      <c r="AA1112" s="445"/>
      <c r="AB1112" s="444"/>
      <c r="AC1112" s="443"/>
      <c r="AD1112" s="444"/>
      <c r="AE1112" s="443"/>
      <c r="AF1112" s="444"/>
      <c r="AG1112" s="445"/>
      <c r="AH1112" s="444"/>
      <c r="AI1112" s="132"/>
      <c r="AJ1112" s="133"/>
      <c r="AK1112" s="447"/>
      <c r="AL1112" s="448"/>
    </row>
    <row r="1113" spans="1:38" ht="65.25" customHeight="1" x14ac:dyDescent="0.25">
      <c r="A1113" s="79">
        <v>7</v>
      </c>
      <c r="B1113" s="80" t="s">
        <v>193</v>
      </c>
      <c r="C1113" s="677"/>
      <c r="D1113" s="680"/>
      <c r="E1113" s="112"/>
      <c r="F1113" s="113"/>
      <c r="G1113" s="114"/>
      <c r="H1113" s="72"/>
      <c r="I1113" s="73"/>
      <c r="J1113" s="72"/>
      <c r="K1113" s="73"/>
      <c r="L1113" s="72"/>
      <c r="M1113" s="73"/>
      <c r="N1113" s="72"/>
      <c r="O1113" s="114"/>
      <c r="P1113" s="72"/>
      <c r="Q1113" s="114"/>
      <c r="R1113" s="72"/>
      <c r="S1113" s="73"/>
      <c r="T1113" s="72"/>
      <c r="U1113" s="114"/>
      <c r="V1113" s="74"/>
      <c r="W1113" s="72"/>
      <c r="X1113" s="73"/>
      <c r="Y1113" s="74"/>
      <c r="Z1113" s="72"/>
      <c r="AA1113" s="73"/>
      <c r="AB1113" s="115"/>
      <c r="AC1113" s="114"/>
      <c r="AD1113" s="72"/>
      <c r="AE1113" s="114"/>
      <c r="AF1113" s="72"/>
      <c r="AG1113" s="71"/>
      <c r="AH1113" s="72"/>
      <c r="AI1113" s="75"/>
      <c r="AJ1113" s="76"/>
      <c r="AK1113" s="77"/>
      <c r="AL1113" s="78"/>
    </row>
    <row r="1114" spans="1:38" ht="59.25" customHeight="1" x14ac:dyDescent="0.25">
      <c r="A1114" s="79">
        <v>8</v>
      </c>
      <c r="B1114" s="80" t="s">
        <v>265</v>
      </c>
      <c r="C1114" s="677"/>
      <c r="D1114" s="680"/>
      <c r="E1114" s="118"/>
      <c r="F1114" s="119"/>
      <c r="G1114" s="307">
        <v>5</v>
      </c>
      <c r="H1114" s="308">
        <v>242448.2</v>
      </c>
      <c r="I1114" s="402"/>
      <c r="J1114" s="117"/>
      <c r="K1114" s="369">
        <v>5</v>
      </c>
      <c r="L1114" s="313">
        <v>242448.2</v>
      </c>
      <c r="M1114" s="87">
        <f>SUM(I1114,K1114)</f>
        <v>5</v>
      </c>
      <c r="N1114" s="88">
        <f>SUM(J1114,L1114)</f>
        <v>242448.2</v>
      </c>
      <c r="O1114" s="124"/>
      <c r="P1114" s="125"/>
      <c r="Q1114" s="336">
        <v>0</v>
      </c>
      <c r="R1114" s="259">
        <v>0</v>
      </c>
      <c r="S1114" s="91">
        <f>SUM(O1114,Q1114)</f>
        <v>0</v>
      </c>
      <c r="T1114" s="92">
        <f>SUM(P1114,R1114)</f>
        <v>0</v>
      </c>
      <c r="U1114" s="114"/>
      <c r="V1114" s="74"/>
      <c r="W1114" s="72"/>
      <c r="X1114" s="96">
        <v>0</v>
      </c>
      <c r="Y1114" s="94">
        <v>0</v>
      </c>
      <c r="Z1114" s="95">
        <v>0</v>
      </c>
      <c r="AA1114" s="97">
        <f>SUM(U1114,X1114)</f>
        <v>0</v>
      </c>
      <c r="AB1114" s="98">
        <f>SUM(W1114,Z1114)</f>
        <v>0</v>
      </c>
      <c r="AC1114" s="114"/>
      <c r="AD1114" s="72"/>
      <c r="AE1114" s="99">
        <v>5</v>
      </c>
      <c r="AF1114" s="100">
        <v>159240.48000000001</v>
      </c>
      <c r="AG1114" s="101">
        <f>SUM(AC1114,AE1114)</f>
        <v>5</v>
      </c>
      <c r="AH1114" s="102">
        <f>SUM(AD1114,AF1114,AB1114)</f>
        <v>159240.48000000001</v>
      </c>
      <c r="AI1114" s="132"/>
      <c r="AJ1114" s="133"/>
      <c r="AK1114" s="134">
        <f>IFERROR(AH1114/C1107,0)</f>
        <v>0.65680207153528058</v>
      </c>
      <c r="AL1114" s="105">
        <f>IFERROR(AH1114/C1107,0)</f>
        <v>0.65680207153528058</v>
      </c>
    </row>
    <row r="1115" spans="1:38" ht="60" customHeight="1" x14ac:dyDescent="0.25">
      <c r="A1115" s="79">
        <v>9</v>
      </c>
      <c r="B1115" s="80" t="s">
        <v>120</v>
      </c>
      <c r="C1115" s="677"/>
      <c r="D1115" s="680"/>
      <c r="E1115" s="441"/>
      <c r="F1115" s="442"/>
      <c r="G1115" s="443"/>
      <c r="H1115" s="444"/>
      <c r="I1115" s="445"/>
      <c r="J1115" s="444"/>
      <c r="K1115" s="445"/>
      <c r="L1115" s="444"/>
      <c r="M1115" s="445"/>
      <c r="N1115" s="444"/>
      <c r="O1115" s="443"/>
      <c r="P1115" s="444"/>
      <c r="Q1115" s="443"/>
      <c r="R1115" s="444"/>
      <c r="S1115" s="445"/>
      <c r="T1115" s="444"/>
      <c r="U1115" s="443"/>
      <c r="V1115" s="446"/>
      <c r="W1115" s="444"/>
      <c r="X1115" s="445"/>
      <c r="Y1115" s="446"/>
      <c r="Z1115" s="444"/>
      <c r="AA1115" s="445"/>
      <c r="AB1115" s="444"/>
      <c r="AC1115" s="443"/>
      <c r="AD1115" s="444"/>
      <c r="AE1115" s="443"/>
      <c r="AF1115" s="444"/>
      <c r="AG1115" s="445"/>
      <c r="AH1115" s="444"/>
      <c r="AI1115" s="132"/>
      <c r="AJ1115" s="133"/>
      <c r="AK1115" s="447"/>
      <c r="AL1115" s="448"/>
    </row>
    <row r="1116" spans="1:38" ht="73.5" customHeight="1" x14ac:dyDescent="0.25">
      <c r="A1116" s="79">
        <v>10</v>
      </c>
      <c r="B1116" s="80" t="s">
        <v>121</v>
      </c>
      <c r="C1116" s="677"/>
      <c r="D1116" s="680"/>
      <c r="E1116" s="441"/>
      <c r="F1116" s="442"/>
      <c r="G1116" s="443"/>
      <c r="H1116" s="444"/>
      <c r="I1116" s="445"/>
      <c r="J1116" s="444"/>
      <c r="K1116" s="445"/>
      <c r="L1116" s="444"/>
      <c r="M1116" s="445"/>
      <c r="N1116" s="444"/>
      <c r="O1116" s="443"/>
      <c r="P1116" s="444"/>
      <c r="Q1116" s="443"/>
      <c r="R1116" s="444"/>
      <c r="S1116" s="445"/>
      <c r="T1116" s="444"/>
      <c r="U1116" s="443"/>
      <c r="V1116" s="446"/>
      <c r="W1116" s="444"/>
      <c r="X1116" s="445"/>
      <c r="Y1116" s="446"/>
      <c r="Z1116" s="444"/>
      <c r="AA1116" s="445"/>
      <c r="AB1116" s="444"/>
      <c r="AC1116" s="450"/>
      <c r="AD1116" s="451"/>
      <c r="AE1116" s="450"/>
      <c r="AF1116" s="451"/>
      <c r="AG1116" s="445"/>
      <c r="AH1116" s="444"/>
      <c r="AI1116" s="132"/>
      <c r="AJ1116" s="133"/>
      <c r="AK1116" s="447"/>
      <c r="AL1116" s="448"/>
    </row>
    <row r="1117" spans="1:38" ht="120" customHeight="1" x14ac:dyDescent="0.25">
      <c r="A1117" s="79">
        <v>11</v>
      </c>
      <c r="B1117" s="80" t="s">
        <v>122</v>
      </c>
      <c r="C1117" s="677"/>
      <c r="D1117" s="680"/>
      <c r="E1117" s="441"/>
      <c r="F1117" s="442"/>
      <c r="G1117" s="443"/>
      <c r="H1117" s="444"/>
      <c r="I1117" s="445"/>
      <c r="J1117" s="444"/>
      <c r="K1117" s="445"/>
      <c r="L1117" s="444"/>
      <c r="M1117" s="445"/>
      <c r="N1117" s="444"/>
      <c r="O1117" s="443"/>
      <c r="P1117" s="444"/>
      <c r="Q1117" s="443"/>
      <c r="R1117" s="444"/>
      <c r="S1117" s="445"/>
      <c r="T1117" s="444"/>
      <c r="U1117" s="443"/>
      <c r="V1117" s="446"/>
      <c r="W1117" s="444"/>
      <c r="X1117" s="445"/>
      <c r="Y1117" s="446"/>
      <c r="Z1117" s="444"/>
      <c r="AA1117" s="445"/>
      <c r="AB1117" s="444"/>
      <c r="AC1117" s="443"/>
      <c r="AD1117" s="444"/>
      <c r="AE1117" s="443"/>
      <c r="AF1117" s="444"/>
      <c r="AG1117" s="445"/>
      <c r="AH1117" s="444"/>
      <c r="AI1117" s="132"/>
      <c r="AJ1117" s="133"/>
      <c r="AK1117" s="447"/>
      <c r="AL1117" s="448"/>
    </row>
    <row r="1118" spans="1:38" ht="63.75" customHeight="1" x14ac:dyDescent="0.25">
      <c r="A1118" s="79">
        <v>12</v>
      </c>
      <c r="B1118" s="80" t="s">
        <v>123</v>
      </c>
      <c r="C1118" s="677"/>
      <c r="D1118" s="680"/>
      <c r="E1118" s="441"/>
      <c r="F1118" s="442"/>
      <c r="G1118" s="443"/>
      <c r="H1118" s="444"/>
      <c r="I1118" s="445"/>
      <c r="J1118" s="444"/>
      <c r="K1118" s="445"/>
      <c r="L1118" s="444"/>
      <c r="M1118" s="445"/>
      <c r="N1118" s="444"/>
      <c r="O1118" s="443"/>
      <c r="P1118" s="444"/>
      <c r="Q1118" s="443"/>
      <c r="R1118" s="444"/>
      <c r="S1118" s="445"/>
      <c r="T1118" s="444"/>
      <c r="U1118" s="443"/>
      <c r="V1118" s="446"/>
      <c r="W1118" s="444"/>
      <c r="X1118" s="445"/>
      <c r="Y1118" s="446"/>
      <c r="Z1118" s="444"/>
      <c r="AA1118" s="445"/>
      <c r="AB1118" s="444"/>
      <c r="AC1118" s="443"/>
      <c r="AD1118" s="444"/>
      <c r="AE1118" s="443"/>
      <c r="AF1118" s="444"/>
      <c r="AG1118" s="445"/>
      <c r="AH1118" s="444"/>
      <c r="AI1118" s="132"/>
      <c r="AJ1118" s="133"/>
      <c r="AK1118" s="447"/>
      <c r="AL1118" s="448"/>
    </row>
    <row r="1119" spans="1:38" ht="62.25" customHeight="1" thickBot="1" x14ac:dyDescent="0.3">
      <c r="A1119" s="138">
        <v>13</v>
      </c>
      <c r="B1119" s="139" t="s">
        <v>124</v>
      </c>
      <c r="C1119" s="678"/>
      <c r="D1119" s="681"/>
      <c r="E1119" s="452"/>
      <c r="F1119" s="453"/>
      <c r="G1119" s="454"/>
      <c r="H1119" s="455"/>
      <c r="I1119" s="456"/>
      <c r="J1119" s="457"/>
      <c r="K1119" s="456"/>
      <c r="L1119" s="457"/>
      <c r="M1119" s="456"/>
      <c r="N1119" s="457"/>
      <c r="O1119" s="454"/>
      <c r="P1119" s="455"/>
      <c r="Q1119" s="454"/>
      <c r="R1119" s="455"/>
      <c r="S1119" s="458"/>
      <c r="T1119" s="455"/>
      <c r="U1119" s="454"/>
      <c r="V1119" s="459"/>
      <c r="W1119" s="455"/>
      <c r="X1119" s="458"/>
      <c r="Y1119" s="459"/>
      <c r="Z1119" s="455"/>
      <c r="AA1119" s="458"/>
      <c r="AB1119" s="455"/>
      <c r="AC1119" s="454"/>
      <c r="AD1119" s="455"/>
      <c r="AE1119" s="454"/>
      <c r="AF1119" s="455"/>
      <c r="AG1119" s="458"/>
      <c r="AH1119" s="455"/>
      <c r="AI1119" s="460"/>
      <c r="AJ1119" s="461"/>
      <c r="AK1119" s="462"/>
      <c r="AL1119" s="463"/>
    </row>
    <row r="1120" spans="1:38" ht="29.25" customHeight="1" thickBot="1" x14ac:dyDescent="0.3">
      <c r="A1120" s="682" t="s">
        <v>266</v>
      </c>
      <c r="B1120" s="683"/>
      <c r="C1120" s="166">
        <f>C1107</f>
        <v>242448.2</v>
      </c>
      <c r="D1120" s="166">
        <f>D1107</f>
        <v>83207.72</v>
      </c>
      <c r="E1120" s="167">
        <f t="shared" ref="E1120:L1120" si="231">SUM(E1107:E1119)</f>
        <v>0</v>
      </c>
      <c r="F1120" s="168">
        <f t="shared" si="231"/>
        <v>0</v>
      </c>
      <c r="G1120" s="167">
        <f t="shared" si="231"/>
        <v>5</v>
      </c>
      <c r="H1120" s="168">
        <f t="shared" si="231"/>
        <v>242448.2</v>
      </c>
      <c r="I1120" s="169">
        <f t="shared" si="231"/>
        <v>0</v>
      </c>
      <c r="J1120" s="170">
        <f t="shared" si="231"/>
        <v>0</v>
      </c>
      <c r="K1120" s="169">
        <f t="shared" si="231"/>
        <v>5</v>
      </c>
      <c r="L1120" s="170">
        <f t="shared" si="231"/>
        <v>242448.2</v>
      </c>
      <c r="M1120" s="169">
        <f>SUM(M1107:M1119)</f>
        <v>5</v>
      </c>
      <c r="N1120" s="170">
        <f>SUM(N1107:N1119)</f>
        <v>242448.2</v>
      </c>
      <c r="O1120" s="171">
        <f>SUM(O1107:O1119)</f>
        <v>0</v>
      </c>
      <c r="P1120" s="168">
        <f>SUM(P1107:P1119)</f>
        <v>0</v>
      </c>
      <c r="Q1120" s="172">
        <f t="shared" ref="Q1120:AJ1120" si="232">SUM(Q1107:Q1119)</f>
        <v>0</v>
      </c>
      <c r="R1120" s="168">
        <f t="shared" si="232"/>
        <v>0</v>
      </c>
      <c r="S1120" s="173">
        <f t="shared" si="232"/>
        <v>0</v>
      </c>
      <c r="T1120" s="168">
        <f t="shared" si="232"/>
        <v>0</v>
      </c>
      <c r="U1120" s="172">
        <f t="shared" si="232"/>
        <v>0</v>
      </c>
      <c r="V1120" s="168">
        <f t="shared" si="232"/>
        <v>0</v>
      </c>
      <c r="W1120" s="168">
        <f t="shared" si="232"/>
        <v>0</v>
      </c>
      <c r="X1120" s="173">
        <f t="shared" si="232"/>
        <v>0</v>
      </c>
      <c r="Y1120" s="168">
        <f t="shared" si="232"/>
        <v>0</v>
      </c>
      <c r="Z1120" s="168">
        <f t="shared" si="232"/>
        <v>0</v>
      </c>
      <c r="AA1120" s="173">
        <f t="shared" si="232"/>
        <v>0</v>
      </c>
      <c r="AB1120" s="168">
        <f t="shared" si="232"/>
        <v>0</v>
      </c>
      <c r="AC1120" s="172">
        <f t="shared" si="232"/>
        <v>0</v>
      </c>
      <c r="AD1120" s="168">
        <f t="shared" si="232"/>
        <v>0</v>
      </c>
      <c r="AE1120" s="172">
        <f t="shared" si="232"/>
        <v>5</v>
      </c>
      <c r="AF1120" s="168">
        <f t="shared" si="232"/>
        <v>159240.48000000001</v>
      </c>
      <c r="AG1120" s="173">
        <f t="shared" si="232"/>
        <v>5</v>
      </c>
      <c r="AH1120" s="168">
        <f t="shared" si="232"/>
        <v>159240.48000000001</v>
      </c>
      <c r="AI1120" s="174">
        <f t="shared" si="232"/>
        <v>0</v>
      </c>
      <c r="AJ1120" s="174">
        <f t="shared" si="232"/>
        <v>0</v>
      </c>
      <c r="AK1120" s="175">
        <f>AK1114</f>
        <v>0.65680207153528058</v>
      </c>
      <c r="AL1120" s="176">
        <f>AH1120/C1107</f>
        <v>0.65680207153528058</v>
      </c>
    </row>
    <row r="1121" spans="1:38" ht="21.75" thickBot="1" x14ac:dyDescent="0.4">
      <c r="AF1121" s="177" t="s">
        <v>267</v>
      </c>
      <c r="AG1121" s="178">
        <v>4.1475999999999997</v>
      </c>
      <c r="AH1121" s="179">
        <f>AH1120/AG1121</f>
        <v>38393.40341402257</v>
      </c>
    </row>
    <row r="1122" spans="1:38" ht="15.75" thickTop="1" x14ac:dyDescent="0.25">
      <c r="A1122" s="604" t="s">
        <v>268</v>
      </c>
      <c r="B1122" s="684"/>
      <c r="C1122" s="684"/>
      <c r="D1122" s="684"/>
      <c r="E1122" s="684"/>
      <c r="F1122" s="684"/>
      <c r="G1122" s="684"/>
      <c r="H1122" s="684"/>
      <c r="I1122" s="684"/>
      <c r="J1122" s="684"/>
      <c r="K1122" s="685"/>
      <c r="L1122" s="684"/>
      <c r="M1122" s="684"/>
      <c r="N1122" s="684"/>
      <c r="O1122" s="684"/>
      <c r="P1122" s="684"/>
      <c r="Q1122" s="686"/>
    </row>
    <row r="1123" spans="1:38" ht="18.75" x14ac:dyDescent="0.3">
      <c r="A1123" s="687"/>
      <c r="B1123" s="688"/>
      <c r="C1123" s="688"/>
      <c r="D1123" s="688"/>
      <c r="E1123" s="688"/>
      <c r="F1123" s="688"/>
      <c r="G1123" s="688"/>
      <c r="H1123" s="688"/>
      <c r="I1123" s="688"/>
      <c r="J1123" s="688"/>
      <c r="K1123" s="689"/>
      <c r="L1123" s="688"/>
      <c r="M1123" s="688"/>
      <c r="N1123" s="688"/>
      <c r="O1123" s="688"/>
      <c r="P1123" s="688"/>
      <c r="Q1123" s="690"/>
      <c r="AF1123" s="180"/>
    </row>
    <row r="1124" spans="1:38" ht="15.75" x14ac:dyDescent="0.25">
      <c r="A1124" s="687"/>
      <c r="B1124" s="688"/>
      <c r="C1124" s="688"/>
      <c r="D1124" s="688"/>
      <c r="E1124" s="688"/>
      <c r="F1124" s="688"/>
      <c r="G1124" s="688"/>
      <c r="H1124" s="688"/>
      <c r="I1124" s="688"/>
      <c r="J1124" s="688"/>
      <c r="K1124" s="689"/>
      <c r="L1124" s="688"/>
      <c r="M1124" s="688"/>
      <c r="N1124" s="688"/>
      <c r="O1124" s="688"/>
      <c r="P1124" s="688"/>
      <c r="Q1124" s="690"/>
      <c r="AE1124" s="181" t="s">
        <v>269</v>
      </c>
      <c r="AF1124" s="182"/>
    </row>
    <row r="1125" spans="1:38" ht="15.75" x14ac:dyDescent="0.25">
      <c r="A1125" s="687"/>
      <c r="B1125" s="688"/>
      <c r="C1125" s="688"/>
      <c r="D1125" s="688"/>
      <c r="E1125" s="688"/>
      <c r="F1125" s="688"/>
      <c r="G1125" s="688"/>
      <c r="H1125" s="688"/>
      <c r="I1125" s="688"/>
      <c r="J1125" s="688"/>
      <c r="K1125" s="689"/>
      <c r="L1125" s="688"/>
      <c r="M1125" s="688"/>
      <c r="N1125" s="688"/>
      <c r="O1125" s="688"/>
      <c r="P1125" s="688"/>
      <c r="Q1125" s="690"/>
      <c r="AE1125" s="181" t="s">
        <v>270</v>
      </c>
      <c r="AF1125" s="183">
        <f>(AF1120-AF1114)+(Z1120-Z1114)</f>
        <v>0</v>
      </c>
    </row>
    <row r="1126" spans="1:38" ht="15.75" x14ac:dyDescent="0.25">
      <c r="A1126" s="687"/>
      <c r="B1126" s="688"/>
      <c r="C1126" s="688"/>
      <c r="D1126" s="688"/>
      <c r="E1126" s="688"/>
      <c r="F1126" s="688"/>
      <c r="G1126" s="688"/>
      <c r="H1126" s="688"/>
      <c r="I1126" s="688"/>
      <c r="J1126" s="688"/>
      <c r="K1126" s="689"/>
      <c r="L1126" s="688"/>
      <c r="M1126" s="688"/>
      <c r="N1126" s="688"/>
      <c r="O1126" s="688"/>
      <c r="P1126" s="688"/>
      <c r="Q1126" s="690"/>
      <c r="AE1126" s="181" t="s">
        <v>271</v>
      </c>
      <c r="AF1126" s="183">
        <f>AD1120+W1120</f>
        <v>0</v>
      </c>
    </row>
    <row r="1127" spans="1:38" ht="15.75" x14ac:dyDescent="0.25">
      <c r="A1127" s="687"/>
      <c r="B1127" s="688"/>
      <c r="C1127" s="688"/>
      <c r="D1127" s="688"/>
      <c r="E1127" s="688"/>
      <c r="F1127" s="688"/>
      <c r="G1127" s="688"/>
      <c r="H1127" s="688"/>
      <c r="I1127" s="688"/>
      <c r="J1127" s="688"/>
      <c r="K1127" s="689"/>
      <c r="L1127" s="688"/>
      <c r="M1127" s="688"/>
      <c r="N1127" s="688"/>
      <c r="O1127" s="688"/>
      <c r="P1127" s="688"/>
      <c r="Q1127" s="690"/>
      <c r="AE1127" s="181" t="s">
        <v>272</v>
      </c>
      <c r="AF1127" s="183">
        <f>AF1114+Z1114</f>
        <v>159240.48000000001</v>
      </c>
    </row>
    <row r="1128" spans="1:38" ht="15.75" x14ac:dyDescent="0.25">
      <c r="A1128" s="687"/>
      <c r="B1128" s="688"/>
      <c r="C1128" s="688"/>
      <c r="D1128" s="688"/>
      <c r="E1128" s="688"/>
      <c r="F1128" s="688"/>
      <c r="G1128" s="688"/>
      <c r="H1128" s="688"/>
      <c r="I1128" s="688"/>
      <c r="J1128" s="688"/>
      <c r="K1128" s="689"/>
      <c r="L1128" s="688"/>
      <c r="M1128" s="688"/>
      <c r="N1128" s="688"/>
      <c r="O1128" s="688"/>
      <c r="P1128" s="688"/>
      <c r="Q1128" s="690"/>
      <c r="AE1128" s="181" t="s">
        <v>2</v>
      </c>
      <c r="AF1128" s="184">
        <f>SUM(AF1125:AF1127)</f>
        <v>159240.48000000001</v>
      </c>
    </row>
    <row r="1129" spans="1:38" x14ac:dyDescent="0.25">
      <c r="A1129" s="687"/>
      <c r="B1129" s="688"/>
      <c r="C1129" s="688"/>
      <c r="D1129" s="688"/>
      <c r="E1129" s="688"/>
      <c r="F1129" s="688"/>
      <c r="G1129" s="688"/>
      <c r="H1129" s="688"/>
      <c r="I1129" s="688"/>
      <c r="J1129" s="688"/>
      <c r="K1129" s="689"/>
      <c r="L1129" s="688"/>
      <c r="M1129" s="688"/>
      <c r="N1129" s="688"/>
      <c r="O1129" s="688"/>
      <c r="P1129" s="688"/>
      <c r="Q1129" s="690"/>
    </row>
    <row r="1130" spans="1:38" ht="15.75" thickBot="1" x14ac:dyDescent="0.3">
      <c r="A1130" s="691"/>
      <c r="B1130" s="692"/>
      <c r="C1130" s="692"/>
      <c r="D1130" s="692"/>
      <c r="E1130" s="692"/>
      <c r="F1130" s="692"/>
      <c r="G1130" s="692"/>
      <c r="H1130" s="692"/>
      <c r="I1130" s="692"/>
      <c r="J1130" s="692"/>
      <c r="K1130" s="693"/>
      <c r="L1130" s="692"/>
      <c r="M1130" s="692"/>
      <c r="N1130" s="692"/>
      <c r="O1130" s="692"/>
      <c r="P1130" s="692"/>
      <c r="Q1130" s="694"/>
    </row>
    <row r="1131" spans="1:38" ht="15.75" thickTop="1" x14ac:dyDescent="0.25"/>
    <row r="1133" spans="1:38" ht="15.75" thickBot="1" x14ac:dyDescent="0.3"/>
    <row r="1134" spans="1:38" ht="27" thickBot="1" x14ac:dyDescent="0.3">
      <c r="A1134" s="695" t="s">
        <v>330</v>
      </c>
      <c r="B1134" s="696"/>
      <c r="C1134" s="696"/>
      <c r="D1134" s="696"/>
      <c r="E1134" s="696"/>
      <c r="F1134" s="696"/>
      <c r="G1134" s="696"/>
      <c r="H1134" s="696"/>
      <c r="I1134" s="696"/>
      <c r="J1134" s="696"/>
      <c r="K1134" s="697"/>
      <c r="L1134" s="696"/>
      <c r="M1134" s="696"/>
      <c r="N1134" s="696"/>
      <c r="O1134" s="696"/>
      <c r="P1134" s="696"/>
      <c r="Q1134" s="696"/>
      <c r="R1134" s="696"/>
      <c r="S1134" s="696"/>
      <c r="T1134" s="696"/>
      <c r="U1134" s="696"/>
      <c r="V1134" s="696"/>
      <c r="W1134" s="696"/>
      <c r="X1134" s="696"/>
      <c r="Y1134" s="696"/>
      <c r="Z1134" s="696"/>
      <c r="AA1134" s="696"/>
      <c r="AB1134" s="696"/>
      <c r="AC1134" s="696"/>
      <c r="AD1134" s="696"/>
      <c r="AE1134" s="696"/>
      <c r="AF1134" s="696"/>
      <c r="AG1134" s="696"/>
      <c r="AH1134" s="696"/>
      <c r="AI1134" s="696"/>
      <c r="AJ1134" s="696"/>
      <c r="AK1134" s="698"/>
      <c r="AL1134" s="185"/>
    </row>
    <row r="1135" spans="1:38" ht="21" customHeight="1" x14ac:dyDescent="0.25">
      <c r="A1135" s="699" t="s">
        <v>273</v>
      </c>
      <c r="B1135" s="700"/>
      <c r="C1135" s="706" t="s">
        <v>197</v>
      </c>
      <c r="D1135" s="707"/>
      <c r="E1135" s="710" t="s">
        <v>274</v>
      </c>
      <c r="F1135" s="711"/>
      <c r="G1135" s="711"/>
      <c r="H1135" s="711"/>
      <c r="I1135" s="711"/>
      <c r="J1135" s="711"/>
      <c r="K1135" s="712"/>
      <c r="L1135" s="711"/>
      <c r="M1135" s="711"/>
      <c r="N1135" s="711"/>
      <c r="O1135" s="613" t="s">
        <v>199</v>
      </c>
      <c r="P1135" s="614"/>
      <c r="Q1135" s="614"/>
      <c r="R1135" s="614"/>
      <c r="S1135" s="614"/>
      <c r="T1135" s="614"/>
      <c r="U1135" s="614"/>
      <c r="V1135" s="614"/>
      <c r="W1135" s="614"/>
      <c r="X1135" s="614"/>
      <c r="Y1135" s="614"/>
      <c r="Z1135" s="614"/>
      <c r="AA1135" s="614"/>
      <c r="AB1135" s="614"/>
      <c r="AC1135" s="614"/>
      <c r="AD1135" s="614"/>
      <c r="AE1135" s="614"/>
      <c r="AF1135" s="614"/>
      <c r="AG1135" s="614"/>
      <c r="AH1135" s="614"/>
      <c r="AI1135" s="614"/>
      <c r="AJ1135" s="614"/>
      <c r="AK1135" s="615"/>
      <c r="AL1135" s="186"/>
    </row>
    <row r="1136" spans="1:38" ht="36" customHeight="1" thickBot="1" x14ac:dyDescent="0.3">
      <c r="A1136" s="701"/>
      <c r="B1136" s="702"/>
      <c r="C1136" s="708"/>
      <c r="D1136" s="709"/>
      <c r="E1136" s="713"/>
      <c r="F1136" s="714"/>
      <c r="G1136" s="714"/>
      <c r="H1136" s="714"/>
      <c r="I1136" s="714"/>
      <c r="J1136" s="714"/>
      <c r="K1136" s="715"/>
      <c r="L1136" s="714"/>
      <c r="M1136" s="714"/>
      <c r="N1136" s="714"/>
      <c r="O1136" s="716"/>
      <c r="P1136" s="717"/>
      <c r="Q1136" s="717"/>
      <c r="R1136" s="717"/>
      <c r="S1136" s="717"/>
      <c r="T1136" s="717"/>
      <c r="U1136" s="717"/>
      <c r="V1136" s="717"/>
      <c r="W1136" s="717"/>
      <c r="X1136" s="717"/>
      <c r="Y1136" s="717"/>
      <c r="Z1136" s="717"/>
      <c r="AA1136" s="717"/>
      <c r="AB1136" s="717"/>
      <c r="AC1136" s="717"/>
      <c r="AD1136" s="717"/>
      <c r="AE1136" s="717"/>
      <c r="AF1136" s="717"/>
      <c r="AG1136" s="717"/>
      <c r="AH1136" s="717"/>
      <c r="AI1136" s="717"/>
      <c r="AJ1136" s="717"/>
      <c r="AK1136" s="718"/>
      <c r="AL1136" s="186"/>
    </row>
    <row r="1137" spans="1:38" s="180" customFormat="1" ht="84" customHeight="1" thickBot="1" x14ac:dyDescent="0.35">
      <c r="A1137" s="701"/>
      <c r="B1137" s="703"/>
      <c r="C1137" s="719" t="s">
        <v>200</v>
      </c>
      <c r="D1137" s="721" t="s">
        <v>201</v>
      </c>
      <c r="E1137" s="723" t="s">
        <v>0</v>
      </c>
      <c r="F1137" s="724"/>
      <c r="G1137" s="724"/>
      <c r="H1137" s="725"/>
      <c r="I1137" s="726" t="s">
        <v>1</v>
      </c>
      <c r="J1137" s="727"/>
      <c r="K1137" s="728"/>
      <c r="L1137" s="729"/>
      <c r="M1137" s="578" t="s">
        <v>2</v>
      </c>
      <c r="N1137" s="579"/>
      <c r="O1137" s="580" t="s">
        <v>202</v>
      </c>
      <c r="P1137" s="581"/>
      <c r="Q1137" s="581"/>
      <c r="R1137" s="582"/>
      <c r="S1137" s="583" t="s">
        <v>2</v>
      </c>
      <c r="T1137" s="584"/>
      <c r="U1137" s="585" t="s">
        <v>203</v>
      </c>
      <c r="V1137" s="586"/>
      <c r="W1137" s="586"/>
      <c r="X1137" s="586"/>
      <c r="Y1137" s="586"/>
      <c r="Z1137" s="587"/>
      <c r="AA1137" s="588" t="s">
        <v>2</v>
      </c>
      <c r="AB1137" s="589"/>
      <c r="AC1137" s="590" t="s">
        <v>5</v>
      </c>
      <c r="AD1137" s="591"/>
      <c r="AE1137" s="591"/>
      <c r="AF1137" s="592"/>
      <c r="AG1137" s="593" t="s">
        <v>2</v>
      </c>
      <c r="AH1137" s="594"/>
      <c r="AI1137" s="595" t="s">
        <v>204</v>
      </c>
      <c r="AJ1137" s="596"/>
      <c r="AK1137" s="597"/>
      <c r="AL1137" s="187"/>
    </row>
    <row r="1138" spans="1:38" ht="113.25" thickBot="1" x14ac:dyDescent="0.3">
      <c r="A1138" s="704"/>
      <c r="B1138" s="705"/>
      <c r="C1138" s="720"/>
      <c r="D1138" s="722"/>
      <c r="E1138" s="41" t="s">
        <v>15</v>
      </c>
      <c r="F1138" s="42" t="s">
        <v>205</v>
      </c>
      <c r="G1138" s="41" t="s">
        <v>206</v>
      </c>
      <c r="H1138" s="42" t="s">
        <v>14</v>
      </c>
      <c r="I1138" s="43" t="s">
        <v>15</v>
      </c>
      <c r="J1138" s="44" t="s">
        <v>207</v>
      </c>
      <c r="K1138" s="43" t="s">
        <v>17</v>
      </c>
      <c r="L1138" s="44" t="s">
        <v>208</v>
      </c>
      <c r="M1138" s="45" t="s">
        <v>19</v>
      </c>
      <c r="N1138" s="46" t="s">
        <v>20</v>
      </c>
      <c r="O1138" s="47" t="s">
        <v>209</v>
      </c>
      <c r="P1138" s="48" t="s">
        <v>210</v>
      </c>
      <c r="Q1138" s="47" t="s">
        <v>211</v>
      </c>
      <c r="R1138" s="48" t="s">
        <v>212</v>
      </c>
      <c r="S1138" s="49" t="s">
        <v>213</v>
      </c>
      <c r="T1138" s="50" t="s">
        <v>214</v>
      </c>
      <c r="U1138" s="51" t="s">
        <v>209</v>
      </c>
      <c r="V1138" s="52" t="s">
        <v>215</v>
      </c>
      <c r="W1138" s="53" t="s">
        <v>216</v>
      </c>
      <c r="X1138" s="54" t="s">
        <v>211</v>
      </c>
      <c r="Y1138" s="52" t="s">
        <v>217</v>
      </c>
      <c r="Z1138" s="53" t="s">
        <v>218</v>
      </c>
      <c r="AA1138" s="55" t="s">
        <v>219</v>
      </c>
      <c r="AB1138" s="56" t="s">
        <v>220</v>
      </c>
      <c r="AC1138" s="57" t="s">
        <v>209</v>
      </c>
      <c r="AD1138" s="58" t="s">
        <v>210</v>
      </c>
      <c r="AE1138" s="57" t="s">
        <v>211</v>
      </c>
      <c r="AF1138" s="58" t="s">
        <v>212</v>
      </c>
      <c r="AG1138" s="59" t="s">
        <v>221</v>
      </c>
      <c r="AH1138" s="60" t="s">
        <v>222</v>
      </c>
      <c r="AI1138" s="61" t="s">
        <v>223</v>
      </c>
      <c r="AJ1138" s="63" t="s">
        <v>224</v>
      </c>
      <c r="AK1138" s="188" t="s">
        <v>275</v>
      </c>
      <c r="AL1138" s="189"/>
    </row>
    <row r="1139" spans="1:38" ht="15.75" thickBot="1" x14ac:dyDescent="0.3">
      <c r="A1139" s="598" t="s">
        <v>227</v>
      </c>
      <c r="B1139" s="599"/>
      <c r="C1139" s="190" t="s">
        <v>228</v>
      </c>
      <c r="D1139" s="191" t="s">
        <v>229</v>
      </c>
      <c r="E1139" s="192" t="s">
        <v>230</v>
      </c>
      <c r="F1139" s="193" t="s">
        <v>231</v>
      </c>
      <c r="G1139" s="192" t="s">
        <v>232</v>
      </c>
      <c r="H1139" s="193" t="s">
        <v>233</v>
      </c>
      <c r="I1139" s="194" t="s">
        <v>234</v>
      </c>
      <c r="J1139" s="193" t="s">
        <v>235</v>
      </c>
      <c r="K1139" s="194" t="s">
        <v>236</v>
      </c>
      <c r="L1139" s="193" t="s">
        <v>237</v>
      </c>
      <c r="M1139" s="194" t="s">
        <v>238</v>
      </c>
      <c r="N1139" s="193" t="s">
        <v>239</v>
      </c>
      <c r="O1139" s="192" t="s">
        <v>240</v>
      </c>
      <c r="P1139" s="193" t="s">
        <v>241</v>
      </c>
      <c r="Q1139" s="192" t="s">
        <v>242</v>
      </c>
      <c r="R1139" s="193" t="s">
        <v>243</v>
      </c>
      <c r="S1139" s="194" t="s">
        <v>244</v>
      </c>
      <c r="T1139" s="193" t="s">
        <v>245</v>
      </c>
      <c r="U1139" s="192" t="s">
        <v>246</v>
      </c>
      <c r="V1139" s="195" t="s">
        <v>247</v>
      </c>
      <c r="W1139" s="196" t="s">
        <v>248</v>
      </c>
      <c r="X1139" s="197" t="s">
        <v>249</v>
      </c>
      <c r="Y1139" s="198" t="s">
        <v>250</v>
      </c>
      <c r="Z1139" s="193" t="s">
        <v>251</v>
      </c>
      <c r="AA1139" s="194" t="s">
        <v>252</v>
      </c>
      <c r="AB1139" s="199" t="s">
        <v>253</v>
      </c>
      <c r="AC1139" s="192" t="s">
        <v>254</v>
      </c>
      <c r="AD1139" s="199" t="s">
        <v>255</v>
      </c>
      <c r="AE1139" s="192" t="s">
        <v>256</v>
      </c>
      <c r="AF1139" s="199" t="s">
        <v>257</v>
      </c>
      <c r="AG1139" s="194" t="s">
        <v>258</v>
      </c>
      <c r="AH1139" s="199" t="s">
        <v>259</v>
      </c>
      <c r="AI1139" s="190" t="s">
        <v>260</v>
      </c>
      <c r="AJ1139" s="199" t="s">
        <v>261</v>
      </c>
      <c r="AK1139" s="200" t="s">
        <v>262</v>
      </c>
      <c r="AL1139" s="201"/>
    </row>
    <row r="1140" spans="1:38" ht="37.5" x14ac:dyDescent="0.25">
      <c r="A1140" s="202">
        <v>1</v>
      </c>
      <c r="B1140" s="203" t="s">
        <v>276</v>
      </c>
      <c r="C1140" s="748">
        <f>N1149</f>
        <v>0</v>
      </c>
      <c r="D1140" s="749">
        <f>C1140-AH1149</f>
        <v>0</v>
      </c>
      <c r="E1140" s="81"/>
      <c r="F1140" s="82"/>
      <c r="G1140" s="83"/>
      <c r="H1140" s="84"/>
      <c r="I1140" s="364"/>
      <c r="J1140" s="86"/>
      <c r="K1140" s="339"/>
      <c r="L1140" s="86"/>
      <c r="M1140" s="87"/>
      <c r="N1140" s="88"/>
      <c r="O1140" s="89"/>
      <c r="P1140" s="90"/>
      <c r="Q1140" s="89"/>
      <c r="R1140" s="90"/>
      <c r="S1140" s="91"/>
      <c r="T1140" s="92"/>
      <c r="U1140" s="93"/>
      <c r="V1140" s="94"/>
      <c r="W1140" s="95"/>
      <c r="X1140" s="96"/>
      <c r="Y1140" s="94"/>
      <c r="Z1140" s="95"/>
      <c r="AA1140" s="97"/>
      <c r="AB1140" s="98"/>
      <c r="AC1140" s="99"/>
      <c r="AD1140" s="100"/>
      <c r="AE1140" s="99"/>
      <c r="AF1140" s="100"/>
      <c r="AG1140" s="101"/>
      <c r="AH1140" s="102"/>
      <c r="AI1140" s="103"/>
      <c r="AJ1140" s="134"/>
      <c r="AK1140" s="222"/>
      <c r="AL1140" s="223"/>
    </row>
    <row r="1141" spans="1:38" ht="75" x14ac:dyDescent="0.25">
      <c r="A1141" s="224">
        <v>2</v>
      </c>
      <c r="B1141" s="203" t="s">
        <v>277</v>
      </c>
      <c r="C1141" s="748"/>
      <c r="D1141" s="749"/>
      <c r="E1141" s="81">
        <v>0</v>
      </c>
      <c r="F1141" s="82">
        <v>0</v>
      </c>
      <c r="G1141" s="83">
        <v>5</v>
      </c>
      <c r="H1141" s="84">
        <v>242448.2</v>
      </c>
      <c r="I1141" s="364">
        <v>0</v>
      </c>
      <c r="J1141" s="86">
        <v>0</v>
      </c>
      <c r="K1141" s="339">
        <v>5</v>
      </c>
      <c r="L1141" s="86">
        <v>242448.2</v>
      </c>
      <c r="M1141" s="87">
        <f>SUM(I1141,K1141)</f>
        <v>5</v>
      </c>
      <c r="N1141" s="88">
        <f>SUM(J1141,L1141)</f>
        <v>242448.2</v>
      </c>
      <c r="O1141" s="89">
        <v>0</v>
      </c>
      <c r="P1141" s="90">
        <v>0</v>
      </c>
      <c r="Q1141" s="89">
        <v>0</v>
      </c>
      <c r="R1141" s="90">
        <v>0</v>
      </c>
      <c r="S1141" s="91">
        <f>SUM(O1141,Q1141)</f>
        <v>0</v>
      </c>
      <c r="T1141" s="92">
        <f>SUM(P1141,R1141)</f>
        <v>0</v>
      </c>
      <c r="U1141" s="93">
        <v>0</v>
      </c>
      <c r="V1141" s="94">
        <v>0</v>
      </c>
      <c r="W1141" s="95">
        <v>0</v>
      </c>
      <c r="X1141" s="96">
        <v>0</v>
      </c>
      <c r="Y1141" s="94">
        <v>0</v>
      </c>
      <c r="Z1141" s="95">
        <v>0</v>
      </c>
      <c r="AA1141" s="97">
        <f>SUM(U1141,X1141)</f>
        <v>0</v>
      </c>
      <c r="AB1141" s="98">
        <f>SUM(W1141,Z1141)</f>
        <v>0</v>
      </c>
      <c r="AC1141" s="99">
        <v>0</v>
      </c>
      <c r="AD1141" s="100">
        <v>0</v>
      </c>
      <c r="AE1141" s="99">
        <v>5</v>
      </c>
      <c r="AF1141" s="100">
        <v>159240.48000000001</v>
      </c>
      <c r="AG1141" s="101">
        <f>SUM(AC1141,AE1141)</f>
        <v>5</v>
      </c>
      <c r="AH1141" s="102">
        <f>SUM(AD1141,AF1141,AB1141)</f>
        <v>159240.48000000001</v>
      </c>
      <c r="AI1141" s="103">
        <f>IFERROR(AD1141/C1140,0)</f>
        <v>0</v>
      </c>
      <c r="AJ1141" s="134">
        <f>IFERROR(AF1141/C1140,0)</f>
        <v>0</v>
      </c>
      <c r="AK1141" s="222">
        <f>IFERROR(AH1141/C1140,0)</f>
        <v>0</v>
      </c>
      <c r="AL1141" s="223"/>
    </row>
    <row r="1142" spans="1:38" ht="37.5" x14ac:dyDescent="0.25">
      <c r="A1142" s="224">
        <v>3</v>
      </c>
      <c r="B1142" s="203" t="s">
        <v>278</v>
      </c>
      <c r="C1142" s="748"/>
      <c r="D1142" s="749"/>
      <c r="E1142" s="81"/>
      <c r="F1142" s="82"/>
      <c r="G1142" s="83"/>
      <c r="H1142" s="84"/>
      <c r="I1142" s="364"/>
      <c r="J1142" s="86"/>
      <c r="K1142" s="364"/>
      <c r="L1142" s="86"/>
      <c r="M1142" s="87"/>
      <c r="N1142" s="88"/>
      <c r="O1142" s="89"/>
      <c r="P1142" s="90"/>
      <c r="Q1142" s="89"/>
      <c r="R1142" s="90"/>
      <c r="S1142" s="91"/>
      <c r="T1142" s="92"/>
      <c r="U1142" s="93"/>
      <c r="V1142" s="94"/>
      <c r="W1142" s="95"/>
      <c r="X1142" s="96"/>
      <c r="Y1142" s="94"/>
      <c r="Z1142" s="95"/>
      <c r="AA1142" s="97"/>
      <c r="AB1142" s="98"/>
      <c r="AC1142" s="99"/>
      <c r="AD1142" s="100"/>
      <c r="AE1142" s="99"/>
      <c r="AF1142" s="100"/>
      <c r="AG1142" s="101"/>
      <c r="AH1142" s="102"/>
      <c r="AI1142" s="103"/>
      <c r="AJ1142" s="134"/>
      <c r="AK1142" s="222"/>
      <c r="AL1142" s="223"/>
    </row>
    <row r="1143" spans="1:38" ht="37.5" x14ac:dyDescent="0.25">
      <c r="A1143" s="224">
        <v>4</v>
      </c>
      <c r="B1143" s="203" t="s">
        <v>279</v>
      </c>
      <c r="C1143" s="748"/>
      <c r="D1143" s="749"/>
      <c r="E1143" s="81"/>
      <c r="F1143" s="82"/>
      <c r="G1143" s="83"/>
      <c r="H1143" s="84"/>
      <c r="I1143" s="364"/>
      <c r="J1143" s="86"/>
      <c r="K1143" s="364"/>
      <c r="L1143" s="86"/>
      <c r="M1143" s="87"/>
      <c r="N1143" s="88"/>
      <c r="O1143" s="89"/>
      <c r="P1143" s="90"/>
      <c r="Q1143" s="89"/>
      <c r="R1143" s="90"/>
      <c r="S1143" s="91"/>
      <c r="T1143" s="92"/>
      <c r="U1143" s="93"/>
      <c r="V1143" s="94"/>
      <c r="W1143" s="95"/>
      <c r="X1143" s="96"/>
      <c r="Y1143" s="94"/>
      <c r="Z1143" s="95"/>
      <c r="AA1143" s="97"/>
      <c r="AB1143" s="98"/>
      <c r="AC1143" s="99"/>
      <c r="AD1143" s="100"/>
      <c r="AE1143" s="99"/>
      <c r="AF1143" s="100"/>
      <c r="AG1143" s="101"/>
      <c r="AH1143" s="102"/>
      <c r="AI1143" s="103"/>
      <c r="AJ1143" s="134"/>
      <c r="AK1143" s="222"/>
      <c r="AL1143" s="223"/>
    </row>
    <row r="1144" spans="1:38" ht="37.5" x14ac:dyDescent="0.25">
      <c r="A1144" s="224">
        <v>5</v>
      </c>
      <c r="B1144" s="203" t="s">
        <v>280</v>
      </c>
      <c r="C1144" s="748"/>
      <c r="D1144" s="749"/>
      <c r="E1144" s="81"/>
      <c r="F1144" s="82"/>
      <c r="G1144" s="83"/>
      <c r="H1144" s="84"/>
      <c r="I1144" s="364"/>
      <c r="J1144" s="86"/>
      <c r="K1144" s="364"/>
      <c r="L1144" s="86"/>
      <c r="M1144" s="87"/>
      <c r="N1144" s="88"/>
      <c r="O1144" s="89"/>
      <c r="P1144" s="90"/>
      <c r="Q1144" s="89"/>
      <c r="R1144" s="90"/>
      <c r="S1144" s="91"/>
      <c r="T1144" s="92"/>
      <c r="U1144" s="93"/>
      <c r="V1144" s="94"/>
      <c r="W1144" s="95"/>
      <c r="X1144" s="96"/>
      <c r="Y1144" s="94"/>
      <c r="Z1144" s="95"/>
      <c r="AA1144" s="97"/>
      <c r="AB1144" s="98"/>
      <c r="AC1144" s="99"/>
      <c r="AD1144" s="100"/>
      <c r="AE1144" s="99"/>
      <c r="AF1144" s="100"/>
      <c r="AG1144" s="101"/>
      <c r="AH1144" s="102"/>
      <c r="AI1144" s="103"/>
      <c r="AJ1144" s="134"/>
      <c r="AK1144" s="222"/>
      <c r="AL1144" s="223"/>
    </row>
    <row r="1145" spans="1:38" ht="37.5" x14ac:dyDescent="0.25">
      <c r="A1145" s="224">
        <v>6</v>
      </c>
      <c r="B1145" s="203" t="s">
        <v>281</v>
      </c>
      <c r="C1145" s="748"/>
      <c r="D1145" s="749"/>
      <c r="E1145" s="81"/>
      <c r="F1145" s="82"/>
      <c r="G1145" s="83"/>
      <c r="H1145" s="84"/>
      <c r="I1145" s="364"/>
      <c r="J1145" s="86"/>
      <c r="K1145" s="364"/>
      <c r="L1145" s="86"/>
      <c r="M1145" s="87"/>
      <c r="N1145" s="88"/>
      <c r="O1145" s="89"/>
      <c r="P1145" s="90"/>
      <c r="Q1145" s="89"/>
      <c r="R1145" s="90"/>
      <c r="S1145" s="91"/>
      <c r="T1145" s="92"/>
      <c r="U1145" s="93"/>
      <c r="V1145" s="94"/>
      <c r="W1145" s="95"/>
      <c r="X1145" s="96"/>
      <c r="Y1145" s="94"/>
      <c r="Z1145" s="95"/>
      <c r="AA1145" s="97"/>
      <c r="AB1145" s="98"/>
      <c r="AC1145" s="99"/>
      <c r="AD1145" s="100"/>
      <c r="AE1145" s="99"/>
      <c r="AF1145" s="100"/>
      <c r="AG1145" s="101"/>
      <c r="AH1145" s="102"/>
      <c r="AI1145" s="103"/>
      <c r="AJ1145" s="134"/>
      <c r="AK1145" s="222"/>
      <c r="AL1145" s="223"/>
    </row>
    <row r="1146" spans="1:38" ht="37.5" x14ac:dyDescent="0.3">
      <c r="A1146" s="306">
        <v>7</v>
      </c>
      <c r="B1146" s="225" t="s">
        <v>282</v>
      </c>
      <c r="C1146" s="748"/>
      <c r="D1146" s="749"/>
      <c r="E1146" s="81"/>
      <c r="F1146" s="82"/>
      <c r="G1146" s="83"/>
      <c r="H1146" s="84"/>
      <c r="I1146" s="364"/>
      <c r="J1146" s="86"/>
      <c r="K1146" s="364"/>
      <c r="L1146" s="86"/>
      <c r="M1146" s="87"/>
      <c r="N1146" s="88"/>
      <c r="O1146" s="89"/>
      <c r="P1146" s="90"/>
      <c r="Q1146" s="89"/>
      <c r="R1146" s="90"/>
      <c r="S1146" s="91"/>
      <c r="T1146" s="92"/>
      <c r="U1146" s="93"/>
      <c r="V1146" s="94"/>
      <c r="W1146" s="95"/>
      <c r="X1146" s="96"/>
      <c r="Y1146" s="94"/>
      <c r="Z1146" s="95"/>
      <c r="AA1146" s="97"/>
      <c r="AB1146" s="98"/>
      <c r="AC1146" s="99"/>
      <c r="AD1146" s="100"/>
      <c r="AE1146" s="99"/>
      <c r="AF1146" s="100"/>
      <c r="AG1146" s="101"/>
      <c r="AH1146" s="102"/>
      <c r="AI1146" s="103"/>
      <c r="AJ1146" s="134"/>
      <c r="AK1146" s="222"/>
      <c r="AL1146" s="223"/>
    </row>
    <row r="1147" spans="1:38" ht="37.5" x14ac:dyDescent="0.25">
      <c r="A1147" s="229">
        <v>8</v>
      </c>
      <c r="B1147" s="226" t="s">
        <v>283</v>
      </c>
      <c r="C1147" s="748"/>
      <c r="D1147" s="749"/>
      <c r="E1147" s="81"/>
      <c r="F1147" s="82"/>
      <c r="G1147" s="83"/>
      <c r="H1147" s="84"/>
      <c r="I1147" s="364"/>
      <c r="J1147" s="86"/>
      <c r="K1147" s="364"/>
      <c r="L1147" s="86"/>
      <c r="M1147" s="87"/>
      <c r="N1147" s="88"/>
      <c r="O1147" s="89"/>
      <c r="P1147" s="90"/>
      <c r="Q1147" s="89"/>
      <c r="R1147" s="90"/>
      <c r="S1147" s="91"/>
      <c r="T1147" s="92"/>
      <c r="U1147" s="93"/>
      <c r="V1147" s="94"/>
      <c r="W1147" s="95"/>
      <c r="X1147" s="96"/>
      <c r="Y1147" s="94"/>
      <c r="Z1147" s="95"/>
      <c r="AA1147" s="97"/>
      <c r="AB1147" s="98"/>
      <c r="AC1147" s="99"/>
      <c r="AD1147" s="100"/>
      <c r="AE1147" s="99"/>
      <c r="AF1147" s="100"/>
      <c r="AG1147" s="101"/>
      <c r="AH1147" s="102"/>
      <c r="AI1147" s="103"/>
      <c r="AJ1147" s="134"/>
      <c r="AK1147" s="222"/>
      <c r="AL1147" s="223"/>
    </row>
    <row r="1148" spans="1:38" ht="24" thickBot="1" x14ac:dyDescent="0.3">
      <c r="A1148" s="616" t="s">
        <v>266</v>
      </c>
      <c r="B1148" s="618"/>
      <c r="C1148" s="231">
        <f>C1140</f>
        <v>0</v>
      </c>
      <c r="D1148" s="231">
        <f>D1140</f>
        <v>0</v>
      </c>
      <c r="E1148" s="167">
        <f t="shared" ref="E1148:AH1148" si="233">SUM(E1140:E1147)</f>
        <v>0</v>
      </c>
      <c r="F1148" s="168">
        <f t="shared" si="233"/>
        <v>0</v>
      </c>
      <c r="G1148" s="167">
        <f t="shared" si="233"/>
        <v>5</v>
      </c>
      <c r="H1148" s="232">
        <f t="shared" si="233"/>
        <v>242448.2</v>
      </c>
      <c r="I1148" s="233">
        <f t="shared" si="233"/>
        <v>0</v>
      </c>
      <c r="J1148" s="168">
        <f t="shared" si="233"/>
        <v>0</v>
      </c>
      <c r="K1148" s="233">
        <f t="shared" si="233"/>
        <v>5</v>
      </c>
      <c r="L1148" s="168">
        <f t="shared" si="233"/>
        <v>242448.2</v>
      </c>
      <c r="M1148" s="233">
        <f t="shared" si="233"/>
        <v>5</v>
      </c>
      <c r="N1148" s="168">
        <f t="shared" si="233"/>
        <v>242448.2</v>
      </c>
      <c r="O1148" s="172">
        <f t="shared" si="233"/>
        <v>0</v>
      </c>
      <c r="P1148" s="168">
        <f t="shared" si="233"/>
        <v>0</v>
      </c>
      <c r="Q1148" s="172">
        <f t="shared" si="233"/>
        <v>0</v>
      </c>
      <c r="R1148" s="234">
        <f t="shared" si="233"/>
        <v>0</v>
      </c>
      <c r="S1148" s="173">
        <f t="shared" si="233"/>
        <v>0</v>
      </c>
      <c r="T1148" s="234">
        <f t="shared" si="233"/>
        <v>0</v>
      </c>
      <c r="U1148" s="235">
        <f t="shared" si="233"/>
        <v>0</v>
      </c>
      <c r="V1148" s="234">
        <f t="shared" si="233"/>
        <v>0</v>
      </c>
      <c r="W1148" s="232">
        <f t="shared" si="233"/>
        <v>0</v>
      </c>
      <c r="X1148" s="173">
        <f t="shared" si="233"/>
        <v>0</v>
      </c>
      <c r="Y1148" s="234">
        <f t="shared" si="233"/>
        <v>0</v>
      </c>
      <c r="Z1148" s="234">
        <f t="shared" si="233"/>
        <v>0</v>
      </c>
      <c r="AA1148" s="236">
        <f t="shared" si="233"/>
        <v>0</v>
      </c>
      <c r="AB1148" s="168">
        <f t="shared" si="233"/>
        <v>0</v>
      </c>
      <c r="AC1148" s="171">
        <f t="shared" si="233"/>
        <v>0</v>
      </c>
      <c r="AD1148" s="168">
        <f t="shared" si="233"/>
        <v>0</v>
      </c>
      <c r="AE1148" s="172">
        <f t="shared" si="233"/>
        <v>5</v>
      </c>
      <c r="AF1148" s="168">
        <f t="shared" si="233"/>
        <v>159240.48000000001</v>
      </c>
      <c r="AG1148" s="173">
        <f t="shared" si="233"/>
        <v>5</v>
      </c>
      <c r="AH1148" s="232">
        <f t="shared" si="233"/>
        <v>159240.48000000001</v>
      </c>
      <c r="AI1148" s="237">
        <f>AD1148/C1107</f>
        <v>0</v>
      </c>
      <c r="AJ1148" s="238">
        <f>AF1148/C1107</f>
        <v>0.65680207153528058</v>
      </c>
      <c r="AK1148" s="239">
        <f>AH1148/C1107</f>
        <v>0.65680207153528058</v>
      </c>
      <c r="AL1148" s="223"/>
    </row>
    <row r="1149" spans="1:38" ht="15.75" thickBot="1" x14ac:dyDescent="0.3">
      <c r="E1149" s="240"/>
      <c r="F1149" s="241"/>
      <c r="G1149" s="240"/>
      <c r="H1149" s="241"/>
      <c r="I1149" s="242"/>
      <c r="J1149" s="240"/>
      <c r="K1149" s="242"/>
      <c r="L1149" s="241"/>
      <c r="M1149" s="240"/>
      <c r="N1149" s="240"/>
      <c r="O1149" s="240"/>
      <c r="P1149" s="240"/>
      <c r="Q1149" s="240"/>
      <c r="R1149" s="240"/>
      <c r="S1149" s="240"/>
      <c r="T1149" s="240"/>
      <c r="U1149" s="240"/>
      <c r="V1149" s="240"/>
      <c r="W1149" s="240"/>
      <c r="X1149" s="240"/>
      <c r="Y1149" s="240"/>
      <c r="Z1149" s="240"/>
      <c r="AA1149" s="240"/>
      <c r="AB1149" s="240"/>
      <c r="AC1149" s="240"/>
      <c r="AD1149" s="240"/>
      <c r="AE1149" s="240"/>
      <c r="AF1149" s="240"/>
      <c r="AG1149" s="240"/>
      <c r="AH1149" s="240"/>
      <c r="AJ1149" s="243"/>
      <c r="AK1149" s="243"/>
      <c r="AL1149" s="243"/>
    </row>
    <row r="1150" spans="1:38" ht="19.5" thickTop="1" x14ac:dyDescent="0.3">
      <c r="A1150" s="604" t="s">
        <v>268</v>
      </c>
      <c r="B1150" s="684"/>
      <c r="C1150" s="684"/>
      <c r="D1150" s="684"/>
      <c r="E1150" s="684"/>
      <c r="F1150" s="684"/>
      <c r="G1150" s="684"/>
      <c r="H1150" s="684"/>
      <c r="I1150" s="684"/>
      <c r="J1150" s="684"/>
      <c r="K1150" s="685"/>
      <c r="L1150" s="684"/>
      <c r="M1150" s="684"/>
      <c r="N1150" s="684"/>
      <c r="O1150" s="684"/>
      <c r="P1150" s="684"/>
      <c r="Q1150" s="686"/>
      <c r="AD1150" s="180"/>
    </row>
    <row r="1151" spans="1:38" x14ac:dyDescent="0.25">
      <c r="A1151" s="687"/>
      <c r="B1151" s="688"/>
      <c r="C1151" s="688"/>
      <c r="D1151" s="688"/>
      <c r="E1151" s="688"/>
      <c r="F1151" s="688"/>
      <c r="G1151" s="688"/>
      <c r="H1151" s="688"/>
      <c r="I1151" s="688"/>
      <c r="J1151" s="688"/>
      <c r="K1151" s="689"/>
      <c r="L1151" s="688"/>
      <c r="M1151" s="688"/>
      <c r="N1151" s="688"/>
      <c r="O1151" s="688"/>
      <c r="P1151" s="688"/>
      <c r="Q1151" s="690"/>
    </row>
    <row r="1152" spans="1:38" x14ac:dyDescent="0.25">
      <c r="A1152" s="687"/>
      <c r="B1152" s="688"/>
      <c r="C1152" s="688"/>
      <c r="D1152" s="688"/>
      <c r="E1152" s="688"/>
      <c r="F1152" s="688"/>
      <c r="G1152" s="688"/>
      <c r="H1152" s="688"/>
      <c r="I1152" s="688"/>
      <c r="J1152" s="688"/>
      <c r="K1152" s="689"/>
      <c r="L1152" s="688"/>
      <c r="M1152" s="688"/>
      <c r="N1152" s="688"/>
      <c r="O1152" s="688"/>
      <c r="P1152" s="688"/>
      <c r="Q1152" s="690"/>
    </row>
    <row r="1153" spans="1:38" x14ac:dyDescent="0.25">
      <c r="A1153" s="687"/>
      <c r="B1153" s="688"/>
      <c r="C1153" s="688"/>
      <c r="D1153" s="688"/>
      <c r="E1153" s="688"/>
      <c r="F1153" s="688"/>
      <c r="G1153" s="688"/>
      <c r="H1153" s="688"/>
      <c r="I1153" s="688"/>
      <c r="J1153" s="688"/>
      <c r="K1153" s="689"/>
      <c r="L1153" s="688"/>
      <c r="M1153" s="688"/>
      <c r="N1153" s="688"/>
      <c r="O1153" s="688"/>
      <c r="P1153" s="688"/>
      <c r="Q1153" s="690"/>
    </row>
    <row r="1154" spans="1:38" x14ac:dyDescent="0.25">
      <c r="A1154" s="687"/>
      <c r="B1154" s="688"/>
      <c r="C1154" s="688"/>
      <c r="D1154" s="688"/>
      <c r="E1154" s="688"/>
      <c r="F1154" s="688"/>
      <c r="G1154" s="688"/>
      <c r="H1154" s="688"/>
      <c r="I1154" s="688"/>
      <c r="J1154" s="688"/>
      <c r="K1154" s="689"/>
      <c r="L1154" s="688"/>
      <c r="M1154" s="688"/>
      <c r="N1154" s="688"/>
      <c r="O1154" s="688"/>
      <c r="P1154" s="688"/>
      <c r="Q1154" s="690"/>
    </row>
    <row r="1155" spans="1:38" x14ac:dyDescent="0.25">
      <c r="A1155" s="687"/>
      <c r="B1155" s="688"/>
      <c r="C1155" s="688"/>
      <c r="D1155" s="688"/>
      <c r="E1155" s="688"/>
      <c r="F1155" s="688"/>
      <c r="G1155" s="688"/>
      <c r="H1155" s="688"/>
      <c r="I1155" s="688"/>
      <c r="J1155" s="688"/>
      <c r="K1155" s="689"/>
      <c r="L1155" s="688"/>
      <c r="M1155" s="688"/>
      <c r="N1155" s="688"/>
      <c r="O1155" s="688"/>
      <c r="P1155" s="688"/>
      <c r="Q1155" s="690"/>
    </row>
    <row r="1156" spans="1:38" x14ac:dyDescent="0.25">
      <c r="A1156" s="687"/>
      <c r="B1156" s="688"/>
      <c r="C1156" s="688"/>
      <c r="D1156" s="688"/>
      <c r="E1156" s="688"/>
      <c r="F1156" s="688"/>
      <c r="G1156" s="688"/>
      <c r="H1156" s="688"/>
      <c r="I1156" s="688"/>
      <c r="J1156" s="688"/>
      <c r="K1156" s="689"/>
      <c r="L1156" s="688"/>
      <c r="M1156" s="688"/>
      <c r="N1156" s="688"/>
      <c r="O1156" s="688"/>
      <c r="P1156" s="688"/>
      <c r="Q1156" s="690"/>
    </row>
    <row r="1157" spans="1:38" x14ac:dyDescent="0.25">
      <c r="A1157" s="687"/>
      <c r="B1157" s="688"/>
      <c r="C1157" s="688"/>
      <c r="D1157" s="688"/>
      <c r="E1157" s="688"/>
      <c r="F1157" s="688"/>
      <c r="G1157" s="688"/>
      <c r="H1157" s="688"/>
      <c r="I1157" s="688"/>
      <c r="J1157" s="688"/>
      <c r="K1157" s="689"/>
      <c r="L1157" s="688"/>
      <c r="M1157" s="688"/>
      <c r="N1157" s="688"/>
      <c r="O1157" s="688"/>
      <c r="P1157" s="688"/>
      <c r="Q1157" s="690"/>
    </row>
    <row r="1158" spans="1:38" ht="15.75" thickBot="1" x14ac:dyDescent="0.3">
      <c r="A1158" s="691"/>
      <c r="B1158" s="692"/>
      <c r="C1158" s="692"/>
      <c r="D1158" s="692"/>
      <c r="E1158" s="692"/>
      <c r="F1158" s="692"/>
      <c r="G1158" s="692"/>
      <c r="H1158" s="692"/>
      <c r="I1158" s="692"/>
      <c r="J1158" s="692"/>
      <c r="K1158" s="693"/>
      <c r="L1158" s="692"/>
      <c r="M1158" s="692"/>
      <c r="N1158" s="692"/>
      <c r="O1158" s="692"/>
      <c r="P1158" s="692"/>
      <c r="Q1158" s="694"/>
    </row>
    <row r="1159" spans="1:38" ht="15.75" thickTop="1" x14ac:dyDescent="0.25"/>
    <row r="1160" spans="1:38" x14ac:dyDescent="0.25">
      <c r="B1160" s="244"/>
      <c r="C1160" s="244"/>
    </row>
    <row r="1163" spans="1:38" ht="26.25" x14ac:dyDescent="0.4">
      <c r="B1163" s="730" t="s">
        <v>305</v>
      </c>
      <c r="C1163" s="730"/>
      <c r="D1163" s="730"/>
      <c r="E1163" s="730"/>
      <c r="F1163" s="730"/>
      <c r="G1163" s="730"/>
      <c r="H1163" s="730"/>
      <c r="I1163" s="730"/>
      <c r="J1163" s="730"/>
      <c r="K1163" s="731"/>
      <c r="L1163" s="730"/>
      <c r="M1163" s="730"/>
      <c r="N1163" s="730"/>
      <c r="O1163" s="730"/>
      <c r="S1163" s="4"/>
      <c r="X1163" s="4"/>
      <c r="AA1163" s="4"/>
      <c r="AG1163" s="4"/>
    </row>
    <row r="1164" spans="1:38" ht="21.75" thickBot="1" x14ac:dyDescent="0.4">
      <c r="B1164" s="37"/>
      <c r="C1164" s="37"/>
      <c r="D1164" s="37"/>
      <c r="E1164" s="37"/>
      <c r="F1164" s="38"/>
      <c r="G1164" s="37"/>
      <c r="H1164" s="38"/>
      <c r="I1164" s="39"/>
      <c r="J1164" s="38"/>
      <c r="K1164" s="39"/>
      <c r="L1164" s="38"/>
    </row>
    <row r="1165" spans="1:38" ht="27" customHeight="1" thickBot="1" x14ac:dyDescent="0.3">
      <c r="A1165" s="732" t="s">
        <v>330</v>
      </c>
      <c r="B1165" s="733"/>
      <c r="C1165" s="733"/>
      <c r="D1165" s="733"/>
      <c r="E1165" s="733"/>
      <c r="F1165" s="733"/>
      <c r="G1165" s="733"/>
      <c r="H1165" s="733"/>
      <c r="I1165" s="733"/>
      <c r="J1165" s="733"/>
      <c r="K1165" s="734"/>
      <c r="L1165" s="733"/>
      <c r="M1165" s="733"/>
      <c r="N1165" s="733"/>
      <c r="O1165" s="733"/>
      <c r="P1165" s="733"/>
      <c r="Q1165" s="733"/>
      <c r="R1165" s="733"/>
      <c r="S1165" s="733"/>
      <c r="T1165" s="733"/>
      <c r="U1165" s="733"/>
      <c r="V1165" s="733"/>
      <c r="W1165" s="733"/>
      <c r="X1165" s="733"/>
      <c r="Y1165" s="733"/>
      <c r="Z1165" s="733"/>
      <c r="AA1165" s="733"/>
      <c r="AB1165" s="733"/>
      <c r="AC1165" s="733"/>
      <c r="AD1165" s="733"/>
      <c r="AE1165" s="733"/>
      <c r="AF1165" s="733"/>
      <c r="AG1165" s="733"/>
      <c r="AH1165" s="733"/>
      <c r="AI1165" s="733"/>
      <c r="AJ1165" s="733"/>
      <c r="AK1165" s="733"/>
      <c r="AL1165" s="40"/>
    </row>
    <row r="1166" spans="1:38" ht="33.75" customHeight="1" x14ac:dyDescent="0.25">
      <c r="A1166" s="735" t="s">
        <v>8</v>
      </c>
      <c r="B1166" s="736"/>
      <c r="C1166" s="706" t="s">
        <v>197</v>
      </c>
      <c r="D1166" s="707"/>
      <c r="E1166" s="710" t="s">
        <v>198</v>
      </c>
      <c r="F1166" s="711"/>
      <c r="G1166" s="711"/>
      <c r="H1166" s="711"/>
      <c r="I1166" s="711"/>
      <c r="J1166" s="711"/>
      <c r="K1166" s="712"/>
      <c r="L1166" s="711"/>
      <c r="M1166" s="711"/>
      <c r="N1166" s="743"/>
      <c r="O1166" s="613" t="s">
        <v>199</v>
      </c>
      <c r="P1166" s="614"/>
      <c r="Q1166" s="614"/>
      <c r="R1166" s="614"/>
      <c r="S1166" s="614"/>
      <c r="T1166" s="614"/>
      <c r="U1166" s="614"/>
      <c r="V1166" s="614"/>
      <c r="W1166" s="614"/>
      <c r="X1166" s="614"/>
      <c r="Y1166" s="614"/>
      <c r="Z1166" s="614"/>
      <c r="AA1166" s="614"/>
      <c r="AB1166" s="614"/>
      <c r="AC1166" s="614"/>
      <c r="AD1166" s="614"/>
      <c r="AE1166" s="614"/>
      <c r="AF1166" s="614"/>
      <c r="AG1166" s="614"/>
      <c r="AH1166" s="614"/>
      <c r="AI1166" s="614"/>
      <c r="AJ1166" s="614"/>
      <c r="AK1166" s="614"/>
      <c r="AL1166" s="615"/>
    </row>
    <row r="1167" spans="1:38" ht="51" customHeight="1" thickBot="1" x14ac:dyDescent="0.3">
      <c r="A1167" s="737"/>
      <c r="B1167" s="738"/>
      <c r="C1167" s="741"/>
      <c r="D1167" s="742"/>
      <c r="E1167" s="744"/>
      <c r="F1167" s="745"/>
      <c r="G1167" s="745"/>
      <c r="H1167" s="745"/>
      <c r="I1167" s="745"/>
      <c r="J1167" s="745"/>
      <c r="K1167" s="746"/>
      <c r="L1167" s="745"/>
      <c r="M1167" s="745"/>
      <c r="N1167" s="747"/>
      <c r="O1167" s="616"/>
      <c r="P1167" s="617"/>
      <c r="Q1167" s="617"/>
      <c r="R1167" s="617"/>
      <c r="S1167" s="617"/>
      <c r="T1167" s="617"/>
      <c r="U1167" s="617"/>
      <c r="V1167" s="617"/>
      <c r="W1167" s="617"/>
      <c r="X1167" s="617"/>
      <c r="Y1167" s="617"/>
      <c r="Z1167" s="617"/>
      <c r="AA1167" s="617"/>
      <c r="AB1167" s="617"/>
      <c r="AC1167" s="617"/>
      <c r="AD1167" s="617"/>
      <c r="AE1167" s="617"/>
      <c r="AF1167" s="617"/>
      <c r="AG1167" s="617"/>
      <c r="AH1167" s="617"/>
      <c r="AI1167" s="617"/>
      <c r="AJ1167" s="617"/>
      <c r="AK1167" s="617"/>
      <c r="AL1167" s="618"/>
    </row>
    <row r="1168" spans="1:38" ht="75" customHeight="1" x14ac:dyDescent="0.25">
      <c r="A1168" s="737"/>
      <c r="B1168" s="738"/>
      <c r="C1168" s="619" t="s">
        <v>200</v>
      </c>
      <c r="D1168" s="621" t="s">
        <v>201</v>
      </c>
      <c r="E1168" s="623" t="s">
        <v>0</v>
      </c>
      <c r="F1168" s="624"/>
      <c r="G1168" s="624"/>
      <c r="H1168" s="625"/>
      <c r="I1168" s="629" t="s">
        <v>1</v>
      </c>
      <c r="J1168" s="630"/>
      <c r="K1168" s="631"/>
      <c r="L1168" s="632"/>
      <c r="M1168" s="637" t="s">
        <v>2</v>
      </c>
      <c r="N1168" s="638"/>
      <c r="O1168" s="641" t="s">
        <v>202</v>
      </c>
      <c r="P1168" s="642"/>
      <c r="Q1168" s="642"/>
      <c r="R1168" s="642"/>
      <c r="S1168" s="645" t="s">
        <v>2</v>
      </c>
      <c r="T1168" s="646"/>
      <c r="U1168" s="649" t="s">
        <v>203</v>
      </c>
      <c r="V1168" s="650"/>
      <c r="W1168" s="650"/>
      <c r="X1168" s="650"/>
      <c r="Y1168" s="650"/>
      <c r="Z1168" s="651"/>
      <c r="AA1168" s="655" t="s">
        <v>2</v>
      </c>
      <c r="AB1168" s="656"/>
      <c r="AC1168" s="659" t="s">
        <v>5</v>
      </c>
      <c r="AD1168" s="660"/>
      <c r="AE1168" s="660"/>
      <c r="AF1168" s="661"/>
      <c r="AG1168" s="665" t="s">
        <v>2</v>
      </c>
      <c r="AH1168" s="666"/>
      <c r="AI1168" s="669" t="s">
        <v>204</v>
      </c>
      <c r="AJ1168" s="670"/>
      <c r="AK1168" s="670"/>
      <c r="AL1168" s="671"/>
    </row>
    <row r="1169" spans="1:38" ht="75" customHeight="1" thickBot="1" x14ac:dyDescent="0.3">
      <c r="A1169" s="737"/>
      <c r="B1169" s="738"/>
      <c r="C1169" s="619"/>
      <c r="D1169" s="621"/>
      <c r="E1169" s="626"/>
      <c r="F1169" s="627"/>
      <c r="G1169" s="627"/>
      <c r="H1169" s="628"/>
      <c r="I1169" s="633"/>
      <c r="J1169" s="634"/>
      <c r="K1169" s="635"/>
      <c r="L1169" s="636"/>
      <c r="M1169" s="639"/>
      <c r="N1169" s="640"/>
      <c r="O1169" s="643"/>
      <c r="P1169" s="644"/>
      <c r="Q1169" s="644"/>
      <c r="R1169" s="644"/>
      <c r="S1169" s="647"/>
      <c r="T1169" s="648"/>
      <c r="U1169" s="652"/>
      <c r="V1169" s="653"/>
      <c r="W1169" s="653"/>
      <c r="X1169" s="653"/>
      <c r="Y1169" s="653"/>
      <c r="Z1169" s="654"/>
      <c r="AA1169" s="657"/>
      <c r="AB1169" s="658"/>
      <c r="AC1169" s="662"/>
      <c r="AD1169" s="663"/>
      <c r="AE1169" s="663"/>
      <c r="AF1169" s="664"/>
      <c r="AG1169" s="667"/>
      <c r="AH1169" s="668"/>
      <c r="AI1169" s="672"/>
      <c r="AJ1169" s="673"/>
      <c r="AK1169" s="673"/>
      <c r="AL1169" s="674"/>
    </row>
    <row r="1170" spans="1:38" ht="139.5" customHeight="1" thickBot="1" x14ac:dyDescent="0.3">
      <c r="A1170" s="739"/>
      <c r="B1170" s="740"/>
      <c r="C1170" s="620"/>
      <c r="D1170" s="622"/>
      <c r="E1170" s="41" t="s">
        <v>15</v>
      </c>
      <c r="F1170" s="42" t="s">
        <v>205</v>
      </c>
      <c r="G1170" s="41" t="s">
        <v>206</v>
      </c>
      <c r="H1170" s="42" t="s">
        <v>14</v>
      </c>
      <c r="I1170" s="43" t="s">
        <v>15</v>
      </c>
      <c r="J1170" s="44" t="s">
        <v>207</v>
      </c>
      <c r="K1170" s="43" t="s">
        <v>17</v>
      </c>
      <c r="L1170" s="44" t="s">
        <v>208</v>
      </c>
      <c r="M1170" s="45" t="s">
        <v>19</v>
      </c>
      <c r="N1170" s="46" t="s">
        <v>20</v>
      </c>
      <c r="O1170" s="47" t="s">
        <v>209</v>
      </c>
      <c r="P1170" s="48" t="s">
        <v>210</v>
      </c>
      <c r="Q1170" s="47" t="s">
        <v>211</v>
      </c>
      <c r="R1170" s="48" t="s">
        <v>212</v>
      </c>
      <c r="S1170" s="49" t="s">
        <v>213</v>
      </c>
      <c r="T1170" s="50" t="s">
        <v>214</v>
      </c>
      <c r="U1170" s="51" t="s">
        <v>209</v>
      </c>
      <c r="V1170" s="52" t="s">
        <v>215</v>
      </c>
      <c r="W1170" s="53" t="s">
        <v>216</v>
      </c>
      <c r="X1170" s="54" t="s">
        <v>211</v>
      </c>
      <c r="Y1170" s="52" t="s">
        <v>217</v>
      </c>
      <c r="Z1170" s="53" t="s">
        <v>218</v>
      </c>
      <c r="AA1170" s="55" t="s">
        <v>219</v>
      </c>
      <c r="AB1170" s="56" t="s">
        <v>220</v>
      </c>
      <c r="AC1170" s="57" t="s">
        <v>209</v>
      </c>
      <c r="AD1170" s="58" t="s">
        <v>210</v>
      </c>
      <c r="AE1170" s="57" t="s">
        <v>211</v>
      </c>
      <c r="AF1170" s="58" t="s">
        <v>212</v>
      </c>
      <c r="AG1170" s="59" t="s">
        <v>221</v>
      </c>
      <c r="AH1170" s="60" t="s">
        <v>222</v>
      </c>
      <c r="AI1170" s="61" t="s">
        <v>223</v>
      </c>
      <c r="AJ1170" s="62" t="s">
        <v>224</v>
      </c>
      <c r="AK1170" s="63" t="s">
        <v>225</v>
      </c>
      <c r="AL1170" s="64" t="s">
        <v>226</v>
      </c>
    </row>
    <row r="1171" spans="1:38" ht="38.25" customHeight="1" thickBot="1" x14ac:dyDescent="0.3">
      <c r="A1171" s="598" t="s">
        <v>227</v>
      </c>
      <c r="B1171" s="675"/>
      <c r="C1171" s="65" t="s">
        <v>228</v>
      </c>
      <c r="D1171" s="575" t="s">
        <v>229</v>
      </c>
      <c r="E1171" s="65" t="s">
        <v>230</v>
      </c>
      <c r="F1171" s="66" t="s">
        <v>231</v>
      </c>
      <c r="G1171" s="65" t="s">
        <v>232</v>
      </c>
      <c r="H1171" s="66" t="s">
        <v>233</v>
      </c>
      <c r="I1171" s="67" t="s">
        <v>234</v>
      </c>
      <c r="J1171" s="66" t="s">
        <v>235</v>
      </c>
      <c r="K1171" s="67" t="s">
        <v>236</v>
      </c>
      <c r="L1171" s="66" t="s">
        <v>237</v>
      </c>
      <c r="M1171" s="65" t="s">
        <v>238</v>
      </c>
      <c r="N1171" s="66" t="s">
        <v>239</v>
      </c>
      <c r="O1171" s="65" t="s">
        <v>240</v>
      </c>
      <c r="P1171" s="66" t="s">
        <v>241</v>
      </c>
      <c r="Q1171" s="65" t="s">
        <v>242</v>
      </c>
      <c r="R1171" s="66" t="s">
        <v>243</v>
      </c>
      <c r="S1171" s="65" t="s">
        <v>244</v>
      </c>
      <c r="T1171" s="66" t="s">
        <v>245</v>
      </c>
      <c r="U1171" s="65" t="s">
        <v>246</v>
      </c>
      <c r="V1171" s="68" t="s">
        <v>247</v>
      </c>
      <c r="W1171" s="66" t="s">
        <v>248</v>
      </c>
      <c r="X1171" s="575" t="s">
        <v>249</v>
      </c>
      <c r="Y1171" s="66" t="s">
        <v>250</v>
      </c>
      <c r="Z1171" s="66" t="s">
        <v>251</v>
      </c>
      <c r="AA1171" s="65" t="s">
        <v>252</v>
      </c>
      <c r="AB1171" s="65" t="s">
        <v>253</v>
      </c>
      <c r="AC1171" s="65" t="s">
        <v>254</v>
      </c>
      <c r="AD1171" s="65" t="s">
        <v>255</v>
      </c>
      <c r="AE1171" s="65" t="s">
        <v>256</v>
      </c>
      <c r="AF1171" s="65" t="s">
        <v>257</v>
      </c>
      <c r="AG1171" s="65" t="s">
        <v>258</v>
      </c>
      <c r="AH1171" s="65" t="s">
        <v>259</v>
      </c>
      <c r="AI1171" s="65" t="s">
        <v>260</v>
      </c>
      <c r="AJ1171" s="575" t="s">
        <v>261</v>
      </c>
      <c r="AK1171" s="65" t="s">
        <v>262</v>
      </c>
      <c r="AL1171" s="576" t="s">
        <v>263</v>
      </c>
    </row>
    <row r="1172" spans="1:38" ht="99" customHeight="1" x14ac:dyDescent="0.25">
      <c r="A1172" s="69">
        <v>1</v>
      </c>
      <c r="B1172" s="70" t="s">
        <v>264</v>
      </c>
      <c r="C1172" s="676">
        <f>N1185</f>
        <v>994800</v>
      </c>
      <c r="D1172" s="679">
        <f>C1172-AH1185</f>
        <v>54977.530000000028</v>
      </c>
      <c r="E1172" s="81"/>
      <c r="F1172" s="82"/>
      <c r="G1172" s="83"/>
      <c r="H1172" s="84"/>
      <c r="I1172" s="364"/>
      <c r="J1172" s="86"/>
      <c r="K1172" s="364"/>
      <c r="L1172" s="86"/>
      <c r="M1172" s="87"/>
      <c r="N1172" s="88"/>
      <c r="O1172" s="89"/>
      <c r="P1172" s="90"/>
      <c r="Q1172" s="89"/>
      <c r="R1172" s="90"/>
      <c r="S1172" s="91"/>
      <c r="T1172" s="92"/>
      <c r="U1172" s="93"/>
      <c r="V1172" s="94"/>
      <c r="W1172" s="95"/>
      <c r="X1172" s="96"/>
      <c r="Y1172" s="94"/>
      <c r="Z1172" s="95"/>
      <c r="AA1172" s="97"/>
      <c r="AB1172" s="98"/>
      <c r="AC1172" s="99"/>
      <c r="AD1172" s="100"/>
      <c r="AE1172" s="99"/>
      <c r="AF1172" s="100"/>
      <c r="AG1172" s="101"/>
      <c r="AH1172" s="102"/>
      <c r="AI1172" s="103"/>
      <c r="AJ1172" s="104"/>
      <c r="AK1172" s="77"/>
      <c r="AL1172" s="105"/>
    </row>
    <row r="1173" spans="1:38" ht="87" customHeight="1" x14ac:dyDescent="0.25">
      <c r="A1173" s="79">
        <v>2</v>
      </c>
      <c r="B1173" s="80" t="s">
        <v>40</v>
      </c>
      <c r="C1173" s="677"/>
      <c r="D1173" s="680"/>
      <c r="E1173" s="440"/>
      <c r="F1173" s="444"/>
      <c r="G1173" s="440"/>
      <c r="H1173" s="444"/>
      <c r="I1173" s="445"/>
      <c r="J1173" s="444"/>
      <c r="K1173" s="445"/>
      <c r="L1173" s="444"/>
      <c r="M1173" s="440"/>
      <c r="N1173" s="444"/>
      <c r="O1173" s="440"/>
      <c r="P1173" s="444"/>
      <c r="Q1173" s="440"/>
      <c r="R1173" s="444"/>
      <c r="S1173" s="440"/>
      <c r="T1173" s="444"/>
      <c r="U1173" s="440"/>
      <c r="V1173" s="446"/>
      <c r="W1173" s="444"/>
      <c r="X1173" s="440"/>
      <c r="Y1173" s="446"/>
      <c r="Z1173" s="444"/>
      <c r="AA1173" s="440"/>
      <c r="AB1173" s="444"/>
      <c r="AC1173" s="440"/>
      <c r="AD1173" s="444"/>
      <c r="AE1173" s="440"/>
      <c r="AF1173" s="444"/>
      <c r="AG1173" s="440"/>
      <c r="AH1173" s="444"/>
      <c r="AI1173" s="132"/>
      <c r="AJ1173" s="133"/>
      <c r="AK1173" s="447"/>
      <c r="AL1173" s="449"/>
    </row>
    <row r="1174" spans="1:38" ht="85.5" customHeight="1" x14ac:dyDescent="0.25">
      <c r="A1174" s="79">
        <v>3</v>
      </c>
      <c r="B1174" s="80" t="s">
        <v>135</v>
      </c>
      <c r="C1174" s="677"/>
      <c r="D1174" s="680"/>
      <c r="E1174" s="441"/>
      <c r="F1174" s="442"/>
      <c r="G1174" s="443"/>
      <c r="H1174" s="444"/>
      <c r="I1174" s="445"/>
      <c r="J1174" s="444"/>
      <c r="K1174" s="445"/>
      <c r="L1174" s="444"/>
      <c r="M1174" s="445"/>
      <c r="N1174" s="444"/>
      <c r="O1174" s="443"/>
      <c r="P1174" s="444"/>
      <c r="Q1174" s="443"/>
      <c r="R1174" s="444"/>
      <c r="S1174" s="445"/>
      <c r="T1174" s="444"/>
      <c r="U1174" s="443"/>
      <c r="V1174" s="446"/>
      <c r="W1174" s="444"/>
      <c r="X1174" s="445"/>
      <c r="Y1174" s="446"/>
      <c r="Z1174" s="444"/>
      <c r="AA1174" s="445"/>
      <c r="AB1174" s="444"/>
      <c r="AC1174" s="443"/>
      <c r="AD1174" s="444"/>
      <c r="AE1174" s="443"/>
      <c r="AF1174" s="444"/>
      <c r="AG1174" s="445"/>
      <c r="AH1174" s="444"/>
      <c r="AI1174" s="132"/>
      <c r="AJ1174" s="133"/>
      <c r="AK1174" s="447"/>
      <c r="AL1174" s="448"/>
    </row>
    <row r="1175" spans="1:38" ht="101.25" customHeight="1" x14ac:dyDescent="0.25">
      <c r="A1175" s="79">
        <v>4</v>
      </c>
      <c r="B1175" s="80" t="s">
        <v>117</v>
      </c>
      <c r="C1175" s="677"/>
      <c r="D1175" s="680"/>
      <c r="E1175" s="441"/>
      <c r="F1175" s="442"/>
      <c r="G1175" s="443"/>
      <c r="H1175" s="444"/>
      <c r="I1175" s="445"/>
      <c r="J1175" s="444"/>
      <c r="K1175" s="445"/>
      <c r="L1175" s="444"/>
      <c r="M1175" s="445"/>
      <c r="N1175" s="444"/>
      <c r="O1175" s="443"/>
      <c r="P1175" s="444"/>
      <c r="Q1175" s="443"/>
      <c r="R1175" s="444"/>
      <c r="S1175" s="445"/>
      <c r="T1175" s="444"/>
      <c r="U1175" s="443"/>
      <c r="V1175" s="446"/>
      <c r="W1175" s="444"/>
      <c r="X1175" s="445"/>
      <c r="Y1175" s="446"/>
      <c r="Z1175" s="444"/>
      <c r="AA1175" s="445"/>
      <c r="AB1175" s="444"/>
      <c r="AC1175" s="443"/>
      <c r="AD1175" s="444"/>
      <c r="AE1175" s="443"/>
      <c r="AF1175" s="444"/>
      <c r="AG1175" s="445"/>
      <c r="AH1175" s="444"/>
      <c r="AI1175" s="132"/>
      <c r="AJ1175" s="133"/>
      <c r="AK1175" s="447"/>
      <c r="AL1175" s="448"/>
    </row>
    <row r="1176" spans="1:38" ht="138" customHeight="1" x14ac:dyDescent="0.25">
      <c r="A1176" s="79">
        <v>5</v>
      </c>
      <c r="B1176" s="80" t="s">
        <v>42</v>
      </c>
      <c r="C1176" s="677"/>
      <c r="D1176" s="680"/>
      <c r="E1176" s="440"/>
      <c r="F1176" s="444"/>
      <c r="G1176" s="440"/>
      <c r="H1176" s="444"/>
      <c r="I1176" s="445"/>
      <c r="J1176" s="444"/>
      <c r="K1176" s="445"/>
      <c r="L1176" s="444"/>
      <c r="M1176" s="440"/>
      <c r="N1176" s="444"/>
      <c r="O1176" s="440"/>
      <c r="P1176" s="444"/>
      <c r="Q1176" s="440"/>
      <c r="R1176" s="444"/>
      <c r="S1176" s="440"/>
      <c r="T1176" s="444"/>
      <c r="U1176" s="440"/>
      <c r="V1176" s="446"/>
      <c r="W1176" s="444"/>
      <c r="X1176" s="440"/>
      <c r="Y1176" s="446"/>
      <c r="Z1176" s="444"/>
      <c r="AA1176" s="440"/>
      <c r="AB1176" s="444"/>
      <c r="AC1176" s="440"/>
      <c r="AD1176" s="444"/>
      <c r="AE1176" s="440"/>
      <c r="AF1176" s="444"/>
      <c r="AG1176" s="440"/>
      <c r="AH1176" s="444"/>
      <c r="AI1176" s="132"/>
      <c r="AJ1176" s="133"/>
      <c r="AK1176" s="447"/>
      <c r="AL1176" s="449"/>
    </row>
    <row r="1177" spans="1:38" ht="116.25" customHeight="1" x14ac:dyDescent="0.25">
      <c r="A1177" s="79">
        <v>6</v>
      </c>
      <c r="B1177" s="80" t="s">
        <v>119</v>
      </c>
      <c r="C1177" s="677"/>
      <c r="D1177" s="680"/>
      <c r="E1177" s="441"/>
      <c r="F1177" s="442"/>
      <c r="G1177" s="443"/>
      <c r="H1177" s="444"/>
      <c r="I1177" s="445"/>
      <c r="J1177" s="444"/>
      <c r="K1177" s="445"/>
      <c r="L1177" s="444"/>
      <c r="M1177" s="445"/>
      <c r="N1177" s="444"/>
      <c r="O1177" s="443"/>
      <c r="P1177" s="444"/>
      <c r="Q1177" s="443"/>
      <c r="R1177" s="444"/>
      <c r="S1177" s="445"/>
      <c r="T1177" s="444"/>
      <c r="U1177" s="443"/>
      <c r="V1177" s="446"/>
      <c r="W1177" s="444"/>
      <c r="X1177" s="445"/>
      <c r="Y1177" s="446"/>
      <c r="Z1177" s="444"/>
      <c r="AA1177" s="445"/>
      <c r="AB1177" s="444"/>
      <c r="AC1177" s="443"/>
      <c r="AD1177" s="444"/>
      <c r="AE1177" s="443"/>
      <c r="AF1177" s="444"/>
      <c r="AG1177" s="445"/>
      <c r="AH1177" s="444"/>
      <c r="AI1177" s="132"/>
      <c r="AJ1177" s="133"/>
      <c r="AK1177" s="447"/>
      <c r="AL1177" s="448"/>
    </row>
    <row r="1178" spans="1:38" ht="65.25" customHeight="1" x14ac:dyDescent="0.25">
      <c r="A1178" s="79">
        <v>7</v>
      </c>
      <c r="B1178" s="80" t="s">
        <v>193</v>
      </c>
      <c r="C1178" s="677"/>
      <c r="D1178" s="680"/>
      <c r="E1178" s="112"/>
      <c r="F1178" s="113"/>
      <c r="G1178" s="114"/>
      <c r="H1178" s="72"/>
      <c r="I1178" s="73"/>
      <c r="J1178" s="72"/>
      <c r="K1178" s="73"/>
      <c r="L1178" s="72"/>
      <c r="M1178" s="73"/>
      <c r="N1178" s="72"/>
      <c r="O1178" s="114"/>
      <c r="P1178" s="72"/>
      <c r="Q1178" s="114"/>
      <c r="R1178" s="72"/>
      <c r="S1178" s="73"/>
      <c r="T1178" s="72"/>
      <c r="U1178" s="114"/>
      <c r="V1178" s="74"/>
      <c r="W1178" s="72"/>
      <c r="X1178" s="73"/>
      <c r="Y1178" s="74"/>
      <c r="Z1178" s="72"/>
      <c r="AA1178" s="73"/>
      <c r="AB1178" s="115"/>
      <c r="AC1178" s="114"/>
      <c r="AD1178" s="72"/>
      <c r="AE1178" s="114"/>
      <c r="AF1178" s="72"/>
      <c r="AG1178" s="71"/>
      <c r="AH1178" s="72"/>
      <c r="AI1178" s="75"/>
      <c r="AJ1178" s="76"/>
      <c r="AK1178" s="77"/>
      <c r="AL1178" s="78"/>
    </row>
    <row r="1179" spans="1:38" ht="59.25" customHeight="1" x14ac:dyDescent="0.25">
      <c r="A1179" s="79">
        <v>8</v>
      </c>
      <c r="B1179" s="80" t="s">
        <v>265</v>
      </c>
      <c r="C1179" s="677"/>
      <c r="D1179" s="680"/>
      <c r="E1179" s="118"/>
      <c r="F1179" s="119"/>
      <c r="G1179" s="120">
        <v>9</v>
      </c>
      <c r="H1179" s="121">
        <v>994800</v>
      </c>
      <c r="I1179" s="114"/>
      <c r="J1179" s="72"/>
      <c r="K1179" s="85">
        <v>9</v>
      </c>
      <c r="L1179" s="86">
        <v>994800</v>
      </c>
      <c r="M1179" s="122">
        <f>SUM(I1179,K1179)</f>
        <v>9</v>
      </c>
      <c r="N1179" s="123">
        <f>SUM(J1179,L1179)</f>
        <v>994800</v>
      </c>
      <c r="O1179" s="124"/>
      <c r="P1179" s="125"/>
      <c r="Q1179" s="336">
        <v>0</v>
      </c>
      <c r="R1179" s="259">
        <v>0</v>
      </c>
      <c r="S1179" s="128">
        <f>SUM(O1179,Q1179)</f>
        <v>0</v>
      </c>
      <c r="T1179" s="129">
        <f>SUM(P1179,R1179)</f>
        <v>0</v>
      </c>
      <c r="U1179" s="114"/>
      <c r="V1179" s="74"/>
      <c r="W1179" s="72"/>
      <c r="X1179" s="96">
        <v>0</v>
      </c>
      <c r="Y1179" s="94">
        <v>0</v>
      </c>
      <c r="Z1179" s="95">
        <v>0</v>
      </c>
      <c r="AA1179" s="130">
        <f>SUM(U1179,X1179)</f>
        <v>0</v>
      </c>
      <c r="AB1179" s="131">
        <f>SUM(W1179,Z1179)</f>
        <v>0</v>
      </c>
      <c r="AC1179" s="114"/>
      <c r="AD1179" s="72"/>
      <c r="AE1179" s="99">
        <v>9</v>
      </c>
      <c r="AF1179" s="100">
        <v>939822.47</v>
      </c>
      <c r="AG1179" s="101">
        <f>SUM(AC1179,AE1179)</f>
        <v>9</v>
      </c>
      <c r="AH1179" s="102">
        <f>SUM(AD1179,AF1179,AB1179)</f>
        <v>939822.47</v>
      </c>
      <c r="AI1179" s="75"/>
      <c r="AJ1179" s="76"/>
      <c r="AK1179" s="134">
        <f>IFERROR(AH1179/C1172,0)</f>
        <v>0.94473509248090071</v>
      </c>
      <c r="AL1179" s="105">
        <f>IFERROR(AH1179/C1172,0)</f>
        <v>0.94473509248090071</v>
      </c>
    </row>
    <row r="1180" spans="1:38" ht="60" customHeight="1" x14ac:dyDescent="0.25">
      <c r="A1180" s="79">
        <v>9</v>
      </c>
      <c r="B1180" s="80" t="s">
        <v>120</v>
      </c>
      <c r="C1180" s="677"/>
      <c r="D1180" s="680"/>
      <c r="E1180" s="441"/>
      <c r="F1180" s="442"/>
      <c r="G1180" s="443"/>
      <c r="H1180" s="444"/>
      <c r="I1180" s="445"/>
      <c r="J1180" s="444"/>
      <c r="K1180" s="445"/>
      <c r="L1180" s="444"/>
      <c r="M1180" s="445"/>
      <c r="N1180" s="444"/>
      <c r="O1180" s="443"/>
      <c r="P1180" s="444"/>
      <c r="Q1180" s="443"/>
      <c r="R1180" s="444"/>
      <c r="S1180" s="445"/>
      <c r="T1180" s="444"/>
      <c r="U1180" s="443"/>
      <c r="V1180" s="446"/>
      <c r="W1180" s="444"/>
      <c r="X1180" s="445"/>
      <c r="Y1180" s="446"/>
      <c r="Z1180" s="444"/>
      <c r="AA1180" s="445"/>
      <c r="AB1180" s="444"/>
      <c r="AC1180" s="443"/>
      <c r="AD1180" s="444"/>
      <c r="AE1180" s="443"/>
      <c r="AF1180" s="444"/>
      <c r="AG1180" s="445"/>
      <c r="AH1180" s="444"/>
      <c r="AI1180" s="132"/>
      <c r="AJ1180" s="133"/>
      <c r="AK1180" s="447"/>
      <c r="AL1180" s="448"/>
    </row>
    <row r="1181" spans="1:38" ht="73.5" customHeight="1" x14ac:dyDescent="0.25">
      <c r="A1181" s="79">
        <v>10</v>
      </c>
      <c r="B1181" s="80" t="s">
        <v>121</v>
      </c>
      <c r="C1181" s="677"/>
      <c r="D1181" s="680"/>
      <c r="E1181" s="441"/>
      <c r="F1181" s="442"/>
      <c r="G1181" s="443"/>
      <c r="H1181" s="444"/>
      <c r="I1181" s="445"/>
      <c r="J1181" s="444"/>
      <c r="K1181" s="445"/>
      <c r="L1181" s="444"/>
      <c r="M1181" s="445"/>
      <c r="N1181" s="444"/>
      <c r="O1181" s="443"/>
      <c r="P1181" s="444"/>
      <c r="Q1181" s="443"/>
      <c r="R1181" s="444"/>
      <c r="S1181" s="445"/>
      <c r="T1181" s="444"/>
      <c r="U1181" s="443"/>
      <c r="V1181" s="446"/>
      <c r="W1181" s="444"/>
      <c r="X1181" s="445"/>
      <c r="Y1181" s="446"/>
      <c r="Z1181" s="444"/>
      <c r="AA1181" s="445"/>
      <c r="AB1181" s="444"/>
      <c r="AC1181" s="450"/>
      <c r="AD1181" s="451"/>
      <c r="AE1181" s="450"/>
      <c r="AF1181" s="451"/>
      <c r="AG1181" s="445"/>
      <c r="AH1181" s="444"/>
      <c r="AI1181" s="132"/>
      <c r="AJ1181" s="133"/>
      <c r="AK1181" s="447"/>
      <c r="AL1181" s="448"/>
    </row>
    <row r="1182" spans="1:38" ht="120" customHeight="1" x14ac:dyDescent="0.25">
      <c r="A1182" s="79">
        <v>11</v>
      </c>
      <c r="B1182" s="80" t="s">
        <v>122</v>
      </c>
      <c r="C1182" s="677"/>
      <c r="D1182" s="680"/>
      <c r="E1182" s="441"/>
      <c r="F1182" s="442"/>
      <c r="G1182" s="443"/>
      <c r="H1182" s="444"/>
      <c r="I1182" s="445"/>
      <c r="J1182" s="444"/>
      <c r="K1182" s="445"/>
      <c r="L1182" s="444"/>
      <c r="M1182" s="445"/>
      <c r="N1182" s="444"/>
      <c r="O1182" s="443"/>
      <c r="P1182" s="444"/>
      <c r="Q1182" s="443"/>
      <c r="R1182" s="444"/>
      <c r="S1182" s="445"/>
      <c r="T1182" s="444"/>
      <c r="U1182" s="443"/>
      <c r="V1182" s="446"/>
      <c r="W1182" s="444"/>
      <c r="X1182" s="445"/>
      <c r="Y1182" s="446"/>
      <c r="Z1182" s="444"/>
      <c r="AA1182" s="445"/>
      <c r="AB1182" s="444"/>
      <c r="AC1182" s="443"/>
      <c r="AD1182" s="444"/>
      <c r="AE1182" s="443"/>
      <c r="AF1182" s="444"/>
      <c r="AG1182" s="445"/>
      <c r="AH1182" s="444"/>
      <c r="AI1182" s="132"/>
      <c r="AJ1182" s="133"/>
      <c r="AK1182" s="447"/>
      <c r="AL1182" s="448"/>
    </row>
    <row r="1183" spans="1:38" ht="63.75" customHeight="1" x14ac:dyDescent="0.25">
      <c r="A1183" s="79">
        <v>12</v>
      </c>
      <c r="B1183" s="80" t="s">
        <v>123</v>
      </c>
      <c r="C1183" s="677"/>
      <c r="D1183" s="680"/>
      <c r="E1183" s="441"/>
      <c r="F1183" s="442"/>
      <c r="G1183" s="443"/>
      <c r="H1183" s="444"/>
      <c r="I1183" s="445"/>
      <c r="J1183" s="444"/>
      <c r="K1183" s="445"/>
      <c r="L1183" s="444"/>
      <c r="M1183" s="445"/>
      <c r="N1183" s="444"/>
      <c r="O1183" s="443"/>
      <c r="P1183" s="444"/>
      <c r="Q1183" s="443"/>
      <c r="R1183" s="444"/>
      <c r="S1183" s="445"/>
      <c r="T1183" s="444"/>
      <c r="U1183" s="443"/>
      <c r="V1183" s="446"/>
      <c r="W1183" s="444"/>
      <c r="X1183" s="445"/>
      <c r="Y1183" s="446"/>
      <c r="Z1183" s="444"/>
      <c r="AA1183" s="445"/>
      <c r="AB1183" s="444"/>
      <c r="AC1183" s="443"/>
      <c r="AD1183" s="444"/>
      <c r="AE1183" s="443"/>
      <c r="AF1183" s="444"/>
      <c r="AG1183" s="445"/>
      <c r="AH1183" s="444"/>
      <c r="AI1183" s="132"/>
      <c r="AJ1183" s="133"/>
      <c r="AK1183" s="447"/>
      <c r="AL1183" s="448"/>
    </row>
    <row r="1184" spans="1:38" ht="62.25" customHeight="1" thickBot="1" x14ac:dyDescent="0.3">
      <c r="A1184" s="138">
        <v>13</v>
      </c>
      <c r="B1184" s="139" t="s">
        <v>124</v>
      </c>
      <c r="C1184" s="678"/>
      <c r="D1184" s="681"/>
      <c r="E1184" s="452"/>
      <c r="F1184" s="453"/>
      <c r="G1184" s="454"/>
      <c r="H1184" s="455"/>
      <c r="I1184" s="456"/>
      <c r="J1184" s="457"/>
      <c r="K1184" s="456"/>
      <c r="L1184" s="457"/>
      <c r="M1184" s="456"/>
      <c r="N1184" s="457"/>
      <c r="O1184" s="454"/>
      <c r="P1184" s="455"/>
      <c r="Q1184" s="454"/>
      <c r="R1184" s="455"/>
      <c r="S1184" s="458"/>
      <c r="T1184" s="455"/>
      <c r="U1184" s="454"/>
      <c r="V1184" s="459"/>
      <c r="W1184" s="455"/>
      <c r="X1184" s="458"/>
      <c r="Y1184" s="459"/>
      <c r="Z1184" s="455"/>
      <c r="AA1184" s="458"/>
      <c r="AB1184" s="455"/>
      <c r="AC1184" s="454"/>
      <c r="AD1184" s="455"/>
      <c r="AE1184" s="454"/>
      <c r="AF1184" s="455"/>
      <c r="AG1184" s="458"/>
      <c r="AH1184" s="455"/>
      <c r="AI1184" s="460"/>
      <c r="AJ1184" s="461"/>
      <c r="AK1184" s="462"/>
      <c r="AL1184" s="463"/>
    </row>
    <row r="1185" spans="1:38" ht="29.25" customHeight="1" thickBot="1" x14ac:dyDescent="0.3">
      <c r="A1185" s="682" t="s">
        <v>266</v>
      </c>
      <c r="B1185" s="683"/>
      <c r="C1185" s="166">
        <f>C1172</f>
        <v>994800</v>
      </c>
      <c r="D1185" s="166">
        <f>D1172</f>
        <v>54977.530000000028</v>
      </c>
      <c r="E1185" s="167">
        <f t="shared" ref="E1185:L1185" si="234">SUM(E1172:E1184)</f>
        <v>0</v>
      </c>
      <c r="F1185" s="168">
        <f t="shared" si="234"/>
        <v>0</v>
      </c>
      <c r="G1185" s="167">
        <f t="shared" si="234"/>
        <v>9</v>
      </c>
      <c r="H1185" s="168">
        <f t="shared" si="234"/>
        <v>994800</v>
      </c>
      <c r="I1185" s="169">
        <f t="shared" si="234"/>
        <v>0</v>
      </c>
      <c r="J1185" s="170">
        <f t="shared" si="234"/>
        <v>0</v>
      </c>
      <c r="K1185" s="169">
        <f t="shared" si="234"/>
        <v>9</v>
      </c>
      <c r="L1185" s="170">
        <f t="shared" si="234"/>
        <v>994800</v>
      </c>
      <c r="M1185" s="169">
        <f>SUM(M1172:M1184)</f>
        <v>9</v>
      </c>
      <c r="N1185" s="170">
        <f>SUM(N1172:N1184)</f>
        <v>994800</v>
      </c>
      <c r="O1185" s="171">
        <f>SUM(O1172:O1184)</f>
        <v>0</v>
      </c>
      <c r="P1185" s="168">
        <f>SUM(P1172:P1184)</f>
        <v>0</v>
      </c>
      <c r="Q1185" s="172">
        <f t="shared" ref="Q1185:AJ1185" si="235">SUM(Q1172:Q1184)</f>
        <v>0</v>
      </c>
      <c r="R1185" s="168">
        <f t="shared" si="235"/>
        <v>0</v>
      </c>
      <c r="S1185" s="173">
        <f t="shared" si="235"/>
        <v>0</v>
      </c>
      <c r="T1185" s="168">
        <f t="shared" si="235"/>
        <v>0</v>
      </c>
      <c r="U1185" s="172">
        <f t="shared" si="235"/>
        <v>0</v>
      </c>
      <c r="V1185" s="168">
        <f t="shared" si="235"/>
        <v>0</v>
      </c>
      <c r="W1185" s="168">
        <f t="shared" si="235"/>
        <v>0</v>
      </c>
      <c r="X1185" s="173">
        <f t="shared" si="235"/>
        <v>0</v>
      </c>
      <c r="Y1185" s="168">
        <f t="shared" si="235"/>
        <v>0</v>
      </c>
      <c r="Z1185" s="168">
        <f t="shared" si="235"/>
        <v>0</v>
      </c>
      <c r="AA1185" s="173">
        <f t="shared" si="235"/>
        <v>0</v>
      </c>
      <c r="AB1185" s="168">
        <f t="shared" si="235"/>
        <v>0</v>
      </c>
      <c r="AC1185" s="172">
        <f t="shared" si="235"/>
        <v>0</v>
      </c>
      <c r="AD1185" s="168">
        <f t="shared" si="235"/>
        <v>0</v>
      </c>
      <c r="AE1185" s="172">
        <f t="shared" si="235"/>
        <v>9</v>
      </c>
      <c r="AF1185" s="168">
        <f t="shared" si="235"/>
        <v>939822.47</v>
      </c>
      <c r="AG1185" s="173">
        <f t="shared" si="235"/>
        <v>9</v>
      </c>
      <c r="AH1185" s="168">
        <f t="shared" si="235"/>
        <v>939822.47</v>
      </c>
      <c r="AI1185" s="174">
        <f t="shared" si="235"/>
        <v>0</v>
      </c>
      <c r="AJ1185" s="174">
        <f t="shared" si="235"/>
        <v>0</v>
      </c>
      <c r="AK1185" s="175">
        <f>AK1179</f>
        <v>0.94473509248090071</v>
      </c>
      <c r="AL1185" s="176">
        <f>AH1185/C1172</f>
        <v>0.94473509248090071</v>
      </c>
    </row>
    <row r="1186" spans="1:38" ht="21.75" thickBot="1" x14ac:dyDescent="0.4">
      <c r="AF1186" s="177" t="s">
        <v>267</v>
      </c>
      <c r="AG1186" s="178">
        <v>4.1475999999999997</v>
      </c>
      <c r="AH1186" s="179">
        <f>AH1185/AG1186</f>
        <v>226594.2882630919</v>
      </c>
    </row>
    <row r="1187" spans="1:38" ht="15.75" thickTop="1" x14ac:dyDescent="0.25">
      <c r="A1187" s="604" t="s">
        <v>268</v>
      </c>
      <c r="B1187" s="684"/>
      <c r="C1187" s="684"/>
      <c r="D1187" s="684"/>
      <c r="E1187" s="684"/>
      <c r="F1187" s="684"/>
      <c r="G1187" s="684"/>
      <c r="H1187" s="684"/>
      <c r="I1187" s="684"/>
      <c r="J1187" s="684"/>
      <c r="K1187" s="685"/>
      <c r="L1187" s="684"/>
      <c r="M1187" s="684"/>
      <c r="N1187" s="684"/>
      <c r="O1187" s="684"/>
      <c r="P1187" s="684"/>
      <c r="Q1187" s="686"/>
    </row>
    <row r="1188" spans="1:38" ht="18.75" x14ac:dyDescent="0.3">
      <c r="A1188" s="687"/>
      <c r="B1188" s="688"/>
      <c r="C1188" s="688"/>
      <c r="D1188" s="688"/>
      <c r="E1188" s="688"/>
      <c r="F1188" s="688"/>
      <c r="G1188" s="688"/>
      <c r="H1188" s="688"/>
      <c r="I1188" s="688"/>
      <c r="J1188" s="688"/>
      <c r="K1188" s="689"/>
      <c r="L1188" s="688"/>
      <c r="M1188" s="688"/>
      <c r="N1188" s="688"/>
      <c r="O1188" s="688"/>
      <c r="P1188" s="688"/>
      <c r="Q1188" s="690"/>
      <c r="AF1188" s="180"/>
    </row>
    <row r="1189" spans="1:38" ht="15.75" x14ac:dyDescent="0.25">
      <c r="A1189" s="687"/>
      <c r="B1189" s="688"/>
      <c r="C1189" s="688"/>
      <c r="D1189" s="688"/>
      <c r="E1189" s="688"/>
      <c r="F1189" s="688"/>
      <c r="G1189" s="688"/>
      <c r="H1189" s="688"/>
      <c r="I1189" s="688"/>
      <c r="J1189" s="688"/>
      <c r="K1189" s="689"/>
      <c r="L1189" s="688"/>
      <c r="M1189" s="688"/>
      <c r="N1189" s="688"/>
      <c r="O1189" s="688"/>
      <c r="P1189" s="688"/>
      <c r="Q1189" s="690"/>
      <c r="AE1189" s="181" t="s">
        <v>269</v>
      </c>
      <c r="AF1189" s="182"/>
    </row>
    <row r="1190" spans="1:38" ht="15.75" x14ac:dyDescent="0.25">
      <c r="A1190" s="687"/>
      <c r="B1190" s="688"/>
      <c r="C1190" s="688"/>
      <c r="D1190" s="688"/>
      <c r="E1190" s="688"/>
      <c r="F1190" s="688"/>
      <c r="G1190" s="688"/>
      <c r="H1190" s="688"/>
      <c r="I1190" s="688"/>
      <c r="J1190" s="688"/>
      <c r="K1190" s="689"/>
      <c r="L1190" s="688"/>
      <c r="M1190" s="688"/>
      <c r="N1190" s="688"/>
      <c r="O1190" s="688"/>
      <c r="P1190" s="688"/>
      <c r="Q1190" s="690"/>
      <c r="AE1190" s="181" t="s">
        <v>270</v>
      </c>
      <c r="AF1190" s="183">
        <f>(AF1185-AF1179)+(Z1185-Z1179)</f>
        <v>0</v>
      </c>
    </row>
    <row r="1191" spans="1:38" ht="15.75" x14ac:dyDescent="0.25">
      <c r="A1191" s="687"/>
      <c r="B1191" s="688"/>
      <c r="C1191" s="688"/>
      <c r="D1191" s="688"/>
      <c r="E1191" s="688"/>
      <c r="F1191" s="688"/>
      <c r="G1191" s="688"/>
      <c r="H1191" s="688"/>
      <c r="I1191" s="688"/>
      <c r="J1191" s="688"/>
      <c r="K1191" s="689"/>
      <c r="L1191" s="688"/>
      <c r="M1191" s="688"/>
      <c r="N1191" s="688"/>
      <c r="O1191" s="688"/>
      <c r="P1191" s="688"/>
      <c r="Q1191" s="690"/>
      <c r="AE1191" s="181" t="s">
        <v>271</v>
      </c>
      <c r="AF1191" s="183">
        <f>AD1185+W1185</f>
        <v>0</v>
      </c>
    </row>
    <row r="1192" spans="1:38" ht="15.75" x14ac:dyDescent="0.25">
      <c r="A1192" s="687"/>
      <c r="B1192" s="688"/>
      <c r="C1192" s="688"/>
      <c r="D1192" s="688"/>
      <c r="E1192" s="688"/>
      <c r="F1192" s="688"/>
      <c r="G1192" s="688"/>
      <c r="H1192" s="688"/>
      <c r="I1192" s="688"/>
      <c r="J1192" s="688"/>
      <c r="K1192" s="689"/>
      <c r="L1192" s="688"/>
      <c r="M1192" s="688"/>
      <c r="N1192" s="688"/>
      <c r="O1192" s="688"/>
      <c r="P1192" s="688"/>
      <c r="Q1192" s="690"/>
      <c r="AE1192" s="181" t="s">
        <v>272</v>
      </c>
      <c r="AF1192" s="183">
        <f>AF1179+Z1179</f>
        <v>939822.47</v>
      </c>
    </row>
    <row r="1193" spans="1:38" ht="15.75" x14ac:dyDescent="0.25">
      <c r="A1193" s="687"/>
      <c r="B1193" s="688"/>
      <c r="C1193" s="688"/>
      <c r="D1193" s="688"/>
      <c r="E1193" s="688"/>
      <c r="F1193" s="688"/>
      <c r="G1193" s="688"/>
      <c r="H1193" s="688"/>
      <c r="I1193" s="688"/>
      <c r="J1193" s="688"/>
      <c r="K1193" s="689"/>
      <c r="L1193" s="688"/>
      <c r="M1193" s="688"/>
      <c r="N1193" s="688"/>
      <c r="O1193" s="688"/>
      <c r="P1193" s="688"/>
      <c r="Q1193" s="690"/>
      <c r="AE1193" s="181" t="s">
        <v>2</v>
      </c>
      <c r="AF1193" s="184">
        <f>SUM(AF1190:AF1192)</f>
        <v>939822.47</v>
      </c>
    </row>
    <row r="1194" spans="1:38" x14ac:dyDescent="0.25">
      <c r="A1194" s="687"/>
      <c r="B1194" s="688"/>
      <c r="C1194" s="688"/>
      <c r="D1194" s="688"/>
      <c r="E1194" s="688"/>
      <c r="F1194" s="688"/>
      <c r="G1194" s="688"/>
      <c r="H1194" s="688"/>
      <c r="I1194" s="688"/>
      <c r="J1194" s="688"/>
      <c r="K1194" s="689"/>
      <c r="L1194" s="688"/>
      <c r="M1194" s="688"/>
      <c r="N1194" s="688"/>
      <c r="O1194" s="688"/>
      <c r="P1194" s="688"/>
      <c r="Q1194" s="690"/>
    </row>
    <row r="1195" spans="1:38" ht="15.75" thickBot="1" x14ac:dyDescent="0.3">
      <c r="A1195" s="691"/>
      <c r="B1195" s="692"/>
      <c r="C1195" s="692"/>
      <c r="D1195" s="692"/>
      <c r="E1195" s="692"/>
      <c r="F1195" s="692"/>
      <c r="G1195" s="692"/>
      <c r="H1195" s="692"/>
      <c r="I1195" s="692"/>
      <c r="J1195" s="692"/>
      <c r="K1195" s="693"/>
      <c r="L1195" s="692"/>
      <c r="M1195" s="692"/>
      <c r="N1195" s="692"/>
      <c r="O1195" s="692"/>
      <c r="P1195" s="692"/>
      <c r="Q1195" s="694"/>
    </row>
    <row r="1196" spans="1:38" ht="15.75" thickTop="1" x14ac:dyDescent="0.25"/>
    <row r="1198" spans="1:38" ht="15.75" thickBot="1" x14ac:dyDescent="0.3"/>
    <row r="1199" spans="1:38" ht="27" thickBot="1" x14ac:dyDescent="0.3">
      <c r="A1199" s="695" t="s">
        <v>330</v>
      </c>
      <c r="B1199" s="696"/>
      <c r="C1199" s="696"/>
      <c r="D1199" s="696"/>
      <c r="E1199" s="696"/>
      <c r="F1199" s="696"/>
      <c r="G1199" s="696"/>
      <c r="H1199" s="696"/>
      <c r="I1199" s="696"/>
      <c r="J1199" s="696"/>
      <c r="K1199" s="697"/>
      <c r="L1199" s="696"/>
      <c r="M1199" s="696"/>
      <c r="N1199" s="696"/>
      <c r="O1199" s="696"/>
      <c r="P1199" s="696"/>
      <c r="Q1199" s="696"/>
      <c r="R1199" s="696"/>
      <c r="S1199" s="696"/>
      <c r="T1199" s="696"/>
      <c r="U1199" s="696"/>
      <c r="V1199" s="696"/>
      <c r="W1199" s="696"/>
      <c r="X1199" s="696"/>
      <c r="Y1199" s="696"/>
      <c r="Z1199" s="696"/>
      <c r="AA1199" s="696"/>
      <c r="AB1199" s="696"/>
      <c r="AC1199" s="696"/>
      <c r="AD1199" s="696"/>
      <c r="AE1199" s="696"/>
      <c r="AF1199" s="696"/>
      <c r="AG1199" s="696"/>
      <c r="AH1199" s="696"/>
      <c r="AI1199" s="696"/>
      <c r="AJ1199" s="696"/>
      <c r="AK1199" s="698"/>
      <c r="AL1199" s="185"/>
    </row>
    <row r="1200" spans="1:38" ht="21" customHeight="1" x14ac:dyDescent="0.25">
      <c r="A1200" s="699" t="s">
        <v>273</v>
      </c>
      <c r="B1200" s="700"/>
      <c r="C1200" s="706" t="s">
        <v>197</v>
      </c>
      <c r="D1200" s="707"/>
      <c r="E1200" s="710" t="s">
        <v>274</v>
      </c>
      <c r="F1200" s="711"/>
      <c r="G1200" s="711"/>
      <c r="H1200" s="711"/>
      <c r="I1200" s="711"/>
      <c r="J1200" s="711"/>
      <c r="K1200" s="712"/>
      <c r="L1200" s="711"/>
      <c r="M1200" s="711"/>
      <c r="N1200" s="711"/>
      <c r="O1200" s="613" t="s">
        <v>199</v>
      </c>
      <c r="P1200" s="614"/>
      <c r="Q1200" s="614"/>
      <c r="R1200" s="614"/>
      <c r="S1200" s="614"/>
      <c r="T1200" s="614"/>
      <c r="U1200" s="614"/>
      <c r="V1200" s="614"/>
      <c r="W1200" s="614"/>
      <c r="X1200" s="614"/>
      <c r="Y1200" s="614"/>
      <c r="Z1200" s="614"/>
      <c r="AA1200" s="614"/>
      <c r="AB1200" s="614"/>
      <c r="AC1200" s="614"/>
      <c r="AD1200" s="614"/>
      <c r="AE1200" s="614"/>
      <c r="AF1200" s="614"/>
      <c r="AG1200" s="614"/>
      <c r="AH1200" s="614"/>
      <c r="AI1200" s="614"/>
      <c r="AJ1200" s="614"/>
      <c r="AK1200" s="615"/>
      <c r="AL1200" s="186"/>
    </row>
    <row r="1201" spans="1:38" ht="36" customHeight="1" thickBot="1" x14ac:dyDescent="0.3">
      <c r="A1201" s="701"/>
      <c r="B1201" s="702"/>
      <c r="C1201" s="708"/>
      <c r="D1201" s="709"/>
      <c r="E1201" s="713"/>
      <c r="F1201" s="714"/>
      <c r="G1201" s="714"/>
      <c r="H1201" s="714"/>
      <c r="I1201" s="714"/>
      <c r="J1201" s="714"/>
      <c r="K1201" s="715"/>
      <c r="L1201" s="714"/>
      <c r="M1201" s="714"/>
      <c r="N1201" s="714"/>
      <c r="O1201" s="716"/>
      <c r="P1201" s="717"/>
      <c r="Q1201" s="717"/>
      <c r="R1201" s="717"/>
      <c r="S1201" s="717"/>
      <c r="T1201" s="717"/>
      <c r="U1201" s="717"/>
      <c r="V1201" s="717"/>
      <c r="W1201" s="717"/>
      <c r="X1201" s="717"/>
      <c r="Y1201" s="717"/>
      <c r="Z1201" s="717"/>
      <c r="AA1201" s="717"/>
      <c r="AB1201" s="717"/>
      <c r="AC1201" s="717"/>
      <c r="AD1201" s="717"/>
      <c r="AE1201" s="717"/>
      <c r="AF1201" s="717"/>
      <c r="AG1201" s="717"/>
      <c r="AH1201" s="717"/>
      <c r="AI1201" s="717"/>
      <c r="AJ1201" s="717"/>
      <c r="AK1201" s="718"/>
      <c r="AL1201" s="186"/>
    </row>
    <row r="1202" spans="1:38" s="180" customFormat="1" ht="84" customHeight="1" thickBot="1" x14ac:dyDescent="0.35">
      <c r="A1202" s="701"/>
      <c r="B1202" s="703"/>
      <c r="C1202" s="719" t="s">
        <v>200</v>
      </c>
      <c r="D1202" s="721" t="s">
        <v>201</v>
      </c>
      <c r="E1202" s="723" t="s">
        <v>0</v>
      </c>
      <c r="F1202" s="724"/>
      <c r="G1202" s="724"/>
      <c r="H1202" s="725"/>
      <c r="I1202" s="726" t="s">
        <v>1</v>
      </c>
      <c r="J1202" s="727"/>
      <c r="K1202" s="728"/>
      <c r="L1202" s="729"/>
      <c r="M1202" s="578" t="s">
        <v>2</v>
      </c>
      <c r="N1202" s="579"/>
      <c r="O1202" s="580" t="s">
        <v>202</v>
      </c>
      <c r="P1202" s="581"/>
      <c r="Q1202" s="581"/>
      <c r="R1202" s="582"/>
      <c r="S1202" s="583" t="s">
        <v>2</v>
      </c>
      <c r="T1202" s="584"/>
      <c r="U1202" s="585" t="s">
        <v>203</v>
      </c>
      <c r="V1202" s="586"/>
      <c r="W1202" s="586"/>
      <c r="X1202" s="586"/>
      <c r="Y1202" s="586"/>
      <c r="Z1202" s="587"/>
      <c r="AA1202" s="588" t="s">
        <v>2</v>
      </c>
      <c r="AB1202" s="589"/>
      <c r="AC1202" s="590" t="s">
        <v>5</v>
      </c>
      <c r="AD1202" s="591"/>
      <c r="AE1202" s="591"/>
      <c r="AF1202" s="592"/>
      <c r="AG1202" s="593" t="s">
        <v>2</v>
      </c>
      <c r="AH1202" s="594"/>
      <c r="AI1202" s="595" t="s">
        <v>204</v>
      </c>
      <c r="AJ1202" s="596"/>
      <c r="AK1202" s="597"/>
      <c r="AL1202" s="187"/>
    </row>
    <row r="1203" spans="1:38" ht="113.25" thickBot="1" x14ac:dyDescent="0.3">
      <c r="A1203" s="704"/>
      <c r="B1203" s="705"/>
      <c r="C1203" s="720"/>
      <c r="D1203" s="722"/>
      <c r="E1203" s="41" t="s">
        <v>15</v>
      </c>
      <c r="F1203" s="42" t="s">
        <v>205</v>
      </c>
      <c r="G1203" s="41" t="s">
        <v>206</v>
      </c>
      <c r="H1203" s="42" t="s">
        <v>14</v>
      </c>
      <c r="I1203" s="43" t="s">
        <v>15</v>
      </c>
      <c r="J1203" s="44" t="s">
        <v>207</v>
      </c>
      <c r="K1203" s="43" t="s">
        <v>17</v>
      </c>
      <c r="L1203" s="44" t="s">
        <v>208</v>
      </c>
      <c r="M1203" s="45" t="s">
        <v>19</v>
      </c>
      <c r="N1203" s="46" t="s">
        <v>20</v>
      </c>
      <c r="O1203" s="47" t="s">
        <v>209</v>
      </c>
      <c r="P1203" s="48" t="s">
        <v>210</v>
      </c>
      <c r="Q1203" s="47" t="s">
        <v>211</v>
      </c>
      <c r="R1203" s="48" t="s">
        <v>212</v>
      </c>
      <c r="S1203" s="49" t="s">
        <v>213</v>
      </c>
      <c r="T1203" s="50" t="s">
        <v>214</v>
      </c>
      <c r="U1203" s="51" t="s">
        <v>209</v>
      </c>
      <c r="V1203" s="52" t="s">
        <v>215</v>
      </c>
      <c r="W1203" s="53" t="s">
        <v>216</v>
      </c>
      <c r="X1203" s="54" t="s">
        <v>211</v>
      </c>
      <c r="Y1203" s="52" t="s">
        <v>217</v>
      </c>
      <c r="Z1203" s="53" t="s">
        <v>218</v>
      </c>
      <c r="AA1203" s="55" t="s">
        <v>219</v>
      </c>
      <c r="AB1203" s="56" t="s">
        <v>220</v>
      </c>
      <c r="AC1203" s="57" t="s">
        <v>209</v>
      </c>
      <c r="AD1203" s="58" t="s">
        <v>210</v>
      </c>
      <c r="AE1203" s="57" t="s">
        <v>211</v>
      </c>
      <c r="AF1203" s="58" t="s">
        <v>212</v>
      </c>
      <c r="AG1203" s="59" t="s">
        <v>221</v>
      </c>
      <c r="AH1203" s="60" t="s">
        <v>222</v>
      </c>
      <c r="AI1203" s="61" t="s">
        <v>223</v>
      </c>
      <c r="AJ1203" s="63" t="s">
        <v>224</v>
      </c>
      <c r="AK1203" s="188" t="s">
        <v>275</v>
      </c>
      <c r="AL1203" s="189"/>
    </row>
    <row r="1204" spans="1:38" ht="15.75" thickBot="1" x14ac:dyDescent="0.3">
      <c r="A1204" s="598" t="s">
        <v>227</v>
      </c>
      <c r="B1204" s="599"/>
      <c r="C1204" s="190" t="s">
        <v>228</v>
      </c>
      <c r="D1204" s="191" t="s">
        <v>229</v>
      </c>
      <c r="E1204" s="192" t="s">
        <v>230</v>
      </c>
      <c r="F1204" s="193" t="s">
        <v>231</v>
      </c>
      <c r="G1204" s="192" t="s">
        <v>232</v>
      </c>
      <c r="H1204" s="193" t="s">
        <v>233</v>
      </c>
      <c r="I1204" s="194" t="s">
        <v>234</v>
      </c>
      <c r="J1204" s="193" t="s">
        <v>235</v>
      </c>
      <c r="K1204" s="194" t="s">
        <v>236</v>
      </c>
      <c r="L1204" s="193" t="s">
        <v>237</v>
      </c>
      <c r="M1204" s="194" t="s">
        <v>238</v>
      </c>
      <c r="N1204" s="193" t="s">
        <v>239</v>
      </c>
      <c r="O1204" s="192" t="s">
        <v>240</v>
      </c>
      <c r="P1204" s="193" t="s">
        <v>241</v>
      </c>
      <c r="Q1204" s="192" t="s">
        <v>242</v>
      </c>
      <c r="R1204" s="193" t="s">
        <v>243</v>
      </c>
      <c r="S1204" s="194" t="s">
        <v>244</v>
      </c>
      <c r="T1204" s="193" t="s">
        <v>245</v>
      </c>
      <c r="U1204" s="192" t="s">
        <v>246</v>
      </c>
      <c r="V1204" s="195" t="s">
        <v>247</v>
      </c>
      <c r="W1204" s="196" t="s">
        <v>248</v>
      </c>
      <c r="X1204" s="197" t="s">
        <v>249</v>
      </c>
      <c r="Y1204" s="198" t="s">
        <v>250</v>
      </c>
      <c r="Z1204" s="193" t="s">
        <v>251</v>
      </c>
      <c r="AA1204" s="194" t="s">
        <v>252</v>
      </c>
      <c r="AB1204" s="199" t="s">
        <v>253</v>
      </c>
      <c r="AC1204" s="192" t="s">
        <v>254</v>
      </c>
      <c r="AD1204" s="199" t="s">
        <v>255</v>
      </c>
      <c r="AE1204" s="192" t="s">
        <v>256</v>
      </c>
      <c r="AF1204" s="199" t="s">
        <v>257</v>
      </c>
      <c r="AG1204" s="194" t="s">
        <v>258</v>
      </c>
      <c r="AH1204" s="199" t="s">
        <v>259</v>
      </c>
      <c r="AI1204" s="190" t="s">
        <v>260</v>
      </c>
      <c r="AJ1204" s="199" t="s">
        <v>261</v>
      </c>
      <c r="AK1204" s="200" t="s">
        <v>262</v>
      </c>
      <c r="AL1204" s="201"/>
    </row>
    <row r="1205" spans="1:38" ht="37.5" x14ac:dyDescent="0.25">
      <c r="A1205" s="202">
        <v>1</v>
      </c>
      <c r="B1205" s="203" t="s">
        <v>276</v>
      </c>
      <c r="C1205" s="748">
        <f>N1214</f>
        <v>0</v>
      </c>
      <c r="D1205" s="749">
        <f>C1205-AH1214</f>
        <v>0</v>
      </c>
      <c r="E1205" s="81"/>
      <c r="F1205" s="82"/>
      <c r="G1205" s="83"/>
      <c r="H1205" s="84"/>
      <c r="I1205" s="364"/>
      <c r="J1205" s="86"/>
      <c r="K1205" s="364"/>
      <c r="L1205" s="86"/>
      <c r="M1205" s="87"/>
      <c r="N1205" s="88"/>
      <c r="O1205" s="89"/>
      <c r="P1205" s="90"/>
      <c r="Q1205" s="89"/>
      <c r="R1205" s="90"/>
      <c r="S1205" s="91"/>
      <c r="T1205" s="92"/>
      <c r="U1205" s="93"/>
      <c r="V1205" s="94"/>
      <c r="W1205" s="95"/>
      <c r="X1205" s="96"/>
      <c r="Y1205" s="94"/>
      <c r="Z1205" s="95"/>
      <c r="AA1205" s="97"/>
      <c r="AB1205" s="98"/>
      <c r="AC1205" s="99"/>
      <c r="AD1205" s="100"/>
      <c r="AE1205" s="99"/>
      <c r="AF1205" s="100"/>
      <c r="AG1205" s="101"/>
      <c r="AH1205" s="102"/>
      <c r="AI1205" s="103"/>
      <c r="AJ1205" s="134"/>
      <c r="AK1205" s="222"/>
      <c r="AL1205" s="223"/>
    </row>
    <row r="1206" spans="1:38" ht="75" x14ac:dyDescent="0.25">
      <c r="A1206" s="224">
        <v>2</v>
      </c>
      <c r="B1206" s="203" t="s">
        <v>277</v>
      </c>
      <c r="C1206" s="748"/>
      <c r="D1206" s="749"/>
      <c r="E1206" s="81">
        <v>0</v>
      </c>
      <c r="F1206" s="82">
        <v>0</v>
      </c>
      <c r="G1206" s="83">
        <v>8</v>
      </c>
      <c r="H1206" s="84">
        <v>960800</v>
      </c>
      <c r="I1206" s="339">
        <v>0</v>
      </c>
      <c r="J1206" s="86">
        <v>0</v>
      </c>
      <c r="K1206" s="339">
        <v>8</v>
      </c>
      <c r="L1206" s="86">
        <v>960800</v>
      </c>
      <c r="M1206" s="87">
        <f>SUM(I1206,K1206)</f>
        <v>8</v>
      </c>
      <c r="N1206" s="88">
        <f>SUM(J1206,L1206)</f>
        <v>960800</v>
      </c>
      <c r="O1206" s="89">
        <v>0</v>
      </c>
      <c r="P1206" s="90">
        <v>0</v>
      </c>
      <c r="Q1206" s="89">
        <v>0</v>
      </c>
      <c r="R1206" s="90">
        <v>0</v>
      </c>
      <c r="S1206" s="91">
        <f>SUM(O1206,Q1206)</f>
        <v>0</v>
      </c>
      <c r="T1206" s="92">
        <f>SUM(P1206,R1206)</f>
        <v>0</v>
      </c>
      <c r="U1206" s="93">
        <v>0</v>
      </c>
      <c r="V1206" s="94">
        <v>0</v>
      </c>
      <c r="W1206" s="95">
        <v>0</v>
      </c>
      <c r="X1206" s="96">
        <v>0</v>
      </c>
      <c r="Y1206" s="94">
        <v>0</v>
      </c>
      <c r="Z1206" s="95">
        <v>0</v>
      </c>
      <c r="AA1206" s="97">
        <f>SUM(U1206,X1206)</f>
        <v>0</v>
      </c>
      <c r="AB1206" s="98">
        <f>SUM(W1206,Z1206)</f>
        <v>0</v>
      </c>
      <c r="AC1206" s="99">
        <v>0</v>
      </c>
      <c r="AD1206" s="100">
        <v>0</v>
      </c>
      <c r="AE1206" s="99">
        <v>8</v>
      </c>
      <c r="AF1206" s="100">
        <v>905822.47</v>
      </c>
      <c r="AG1206" s="101">
        <f>SUM(AC1206,AE1206)</f>
        <v>8</v>
      </c>
      <c r="AH1206" s="102">
        <f>SUM(AD1206,AF1206,AB1206)</f>
        <v>905822.47</v>
      </c>
      <c r="AI1206" s="103">
        <f>IFERROR(AD1206/C1205,0)</f>
        <v>0</v>
      </c>
      <c r="AJ1206" s="134">
        <f>IFERROR(AF1206/C1205,0)</f>
        <v>0</v>
      </c>
      <c r="AK1206" s="222">
        <f>IFERROR(AH1206/C1205,0)</f>
        <v>0</v>
      </c>
      <c r="AL1206" s="223"/>
    </row>
    <row r="1207" spans="1:38" ht="37.5" x14ac:dyDescent="0.25">
      <c r="A1207" s="224">
        <v>3</v>
      </c>
      <c r="B1207" s="203" t="s">
        <v>278</v>
      </c>
      <c r="C1207" s="748"/>
      <c r="D1207" s="749"/>
      <c r="E1207" s="81">
        <v>0</v>
      </c>
      <c r="F1207" s="82">
        <v>0</v>
      </c>
      <c r="G1207" s="83">
        <v>1</v>
      </c>
      <c r="H1207" s="84">
        <v>34000</v>
      </c>
      <c r="I1207" s="339">
        <v>0</v>
      </c>
      <c r="J1207" s="86">
        <v>0</v>
      </c>
      <c r="K1207" s="339">
        <v>1</v>
      </c>
      <c r="L1207" s="86">
        <v>34000</v>
      </c>
      <c r="M1207" s="87">
        <f>SUM(I1207,K1207)</f>
        <v>1</v>
      </c>
      <c r="N1207" s="88">
        <f>SUM(J1207,L1207)</f>
        <v>34000</v>
      </c>
      <c r="O1207" s="89">
        <v>0</v>
      </c>
      <c r="P1207" s="90">
        <v>0</v>
      </c>
      <c r="Q1207" s="89">
        <v>0</v>
      </c>
      <c r="R1207" s="90">
        <v>0</v>
      </c>
      <c r="S1207" s="91">
        <f>SUM(O1207,Q1207)</f>
        <v>0</v>
      </c>
      <c r="T1207" s="92">
        <f>SUM(P1207,R1207)</f>
        <v>0</v>
      </c>
      <c r="U1207" s="93">
        <v>0</v>
      </c>
      <c r="V1207" s="94">
        <v>0</v>
      </c>
      <c r="W1207" s="95">
        <v>0</v>
      </c>
      <c r="X1207" s="96">
        <v>0</v>
      </c>
      <c r="Y1207" s="94">
        <v>0</v>
      </c>
      <c r="Z1207" s="95">
        <v>0</v>
      </c>
      <c r="AA1207" s="97">
        <f>SUM(U1207,X1207)</f>
        <v>0</v>
      </c>
      <c r="AB1207" s="98">
        <f>SUM(W1207,Z1207)</f>
        <v>0</v>
      </c>
      <c r="AC1207" s="99">
        <v>0</v>
      </c>
      <c r="AD1207" s="100">
        <v>0</v>
      </c>
      <c r="AE1207" s="99">
        <v>1</v>
      </c>
      <c r="AF1207" s="100">
        <v>34000</v>
      </c>
      <c r="AG1207" s="101">
        <f>SUM(AC1207,AE1207)</f>
        <v>1</v>
      </c>
      <c r="AH1207" s="102">
        <f>SUM(AD1207,AF1207,AB1207)</f>
        <v>34000</v>
      </c>
      <c r="AI1207" s="103">
        <f>IFERROR(AD1207/C1205,0)</f>
        <v>0</v>
      </c>
      <c r="AJ1207" s="134">
        <f>IFERROR(AF1207/C1205,0)</f>
        <v>0</v>
      </c>
      <c r="AK1207" s="222">
        <f>IFERROR(AH1207/C1205,0)</f>
        <v>0</v>
      </c>
      <c r="AL1207" s="223"/>
    </row>
    <row r="1208" spans="1:38" ht="37.5" x14ac:dyDescent="0.25">
      <c r="A1208" s="224">
        <v>4</v>
      </c>
      <c r="B1208" s="203" t="s">
        <v>279</v>
      </c>
      <c r="C1208" s="748"/>
      <c r="D1208" s="749"/>
      <c r="E1208" s="81"/>
      <c r="F1208" s="82"/>
      <c r="G1208" s="83"/>
      <c r="H1208" s="84"/>
      <c r="I1208" s="339"/>
      <c r="J1208" s="86"/>
      <c r="K1208" s="339"/>
      <c r="L1208" s="86"/>
      <c r="M1208" s="87"/>
      <c r="N1208" s="88"/>
      <c r="O1208" s="89"/>
      <c r="P1208" s="90"/>
      <c r="Q1208" s="89"/>
      <c r="R1208" s="90"/>
      <c r="S1208" s="91"/>
      <c r="T1208" s="92"/>
      <c r="U1208" s="93"/>
      <c r="V1208" s="94"/>
      <c r="W1208" s="95"/>
      <c r="X1208" s="96"/>
      <c r="Y1208" s="94"/>
      <c r="Z1208" s="95"/>
      <c r="AA1208" s="97"/>
      <c r="AB1208" s="98"/>
      <c r="AC1208" s="99"/>
      <c r="AD1208" s="100"/>
      <c r="AE1208" s="99"/>
      <c r="AF1208" s="100"/>
      <c r="AG1208" s="101"/>
      <c r="AH1208" s="102"/>
      <c r="AI1208" s="103"/>
      <c r="AJ1208" s="134"/>
      <c r="AK1208" s="222"/>
      <c r="AL1208" s="223"/>
    </row>
    <row r="1209" spans="1:38" ht="37.5" x14ac:dyDescent="0.25">
      <c r="A1209" s="224">
        <v>5</v>
      </c>
      <c r="B1209" s="203" t="s">
        <v>280</v>
      </c>
      <c r="C1209" s="748"/>
      <c r="D1209" s="749"/>
      <c r="E1209" s="81"/>
      <c r="F1209" s="82"/>
      <c r="G1209" s="83"/>
      <c r="H1209" s="84"/>
      <c r="I1209" s="339"/>
      <c r="J1209" s="86"/>
      <c r="K1209" s="339"/>
      <c r="L1209" s="86"/>
      <c r="M1209" s="87"/>
      <c r="N1209" s="88"/>
      <c r="O1209" s="89"/>
      <c r="P1209" s="342"/>
      <c r="Q1209" s="89"/>
      <c r="R1209" s="90"/>
      <c r="S1209" s="91"/>
      <c r="T1209" s="92"/>
      <c r="U1209" s="93"/>
      <c r="V1209" s="94"/>
      <c r="W1209" s="95"/>
      <c r="X1209" s="96"/>
      <c r="Y1209" s="94"/>
      <c r="Z1209" s="95"/>
      <c r="AA1209" s="97"/>
      <c r="AB1209" s="98"/>
      <c r="AC1209" s="99"/>
      <c r="AD1209" s="100"/>
      <c r="AE1209" s="99"/>
      <c r="AF1209" s="100"/>
      <c r="AG1209" s="101"/>
      <c r="AH1209" s="102"/>
      <c r="AI1209" s="103"/>
      <c r="AJ1209" s="134"/>
      <c r="AK1209" s="222"/>
      <c r="AL1209" s="223"/>
    </row>
    <row r="1210" spans="1:38" ht="37.5" x14ac:dyDescent="0.25">
      <c r="A1210" s="224">
        <v>6</v>
      </c>
      <c r="B1210" s="203" t="s">
        <v>281</v>
      </c>
      <c r="C1210" s="748"/>
      <c r="D1210" s="749"/>
      <c r="E1210" s="81"/>
      <c r="F1210" s="82"/>
      <c r="G1210" s="83"/>
      <c r="H1210" s="84"/>
      <c r="I1210" s="339"/>
      <c r="J1210" s="340"/>
      <c r="K1210" s="339"/>
      <c r="L1210" s="340"/>
      <c r="M1210" s="87"/>
      <c r="N1210" s="88"/>
      <c r="O1210" s="89"/>
      <c r="P1210" s="342"/>
      <c r="Q1210" s="89"/>
      <c r="R1210" s="90"/>
      <c r="S1210" s="91"/>
      <c r="T1210" s="92"/>
      <c r="U1210" s="93"/>
      <c r="V1210" s="94"/>
      <c r="W1210" s="95"/>
      <c r="X1210" s="96"/>
      <c r="Y1210" s="94"/>
      <c r="Z1210" s="95"/>
      <c r="AA1210" s="97"/>
      <c r="AB1210" s="98"/>
      <c r="AC1210" s="99"/>
      <c r="AD1210" s="100"/>
      <c r="AE1210" s="99"/>
      <c r="AF1210" s="100"/>
      <c r="AG1210" s="101"/>
      <c r="AH1210" s="102"/>
      <c r="AI1210" s="103"/>
      <c r="AJ1210" s="134"/>
      <c r="AK1210" s="222"/>
      <c r="AL1210" s="223"/>
    </row>
    <row r="1211" spans="1:38" ht="37.5" x14ac:dyDescent="0.3">
      <c r="A1211" s="306">
        <v>7</v>
      </c>
      <c r="B1211" s="225" t="s">
        <v>282</v>
      </c>
      <c r="C1211" s="748"/>
      <c r="D1211" s="749"/>
      <c r="E1211" s="81"/>
      <c r="F1211" s="82"/>
      <c r="G1211" s="83"/>
      <c r="H1211" s="84"/>
      <c r="I1211" s="339"/>
      <c r="J1211" s="340"/>
      <c r="K1211" s="339"/>
      <c r="L1211" s="340"/>
      <c r="M1211" s="87"/>
      <c r="N1211" s="88"/>
      <c r="O1211" s="89"/>
      <c r="P1211" s="342"/>
      <c r="Q1211" s="89"/>
      <c r="R1211" s="90"/>
      <c r="S1211" s="91"/>
      <c r="T1211" s="92"/>
      <c r="U1211" s="93"/>
      <c r="V1211" s="94"/>
      <c r="W1211" s="95"/>
      <c r="X1211" s="96"/>
      <c r="Y1211" s="94"/>
      <c r="Z1211" s="95"/>
      <c r="AA1211" s="97"/>
      <c r="AB1211" s="98"/>
      <c r="AC1211" s="99"/>
      <c r="AD1211" s="100"/>
      <c r="AE1211" s="99"/>
      <c r="AF1211" s="100"/>
      <c r="AG1211" s="101"/>
      <c r="AH1211" s="102"/>
      <c r="AI1211" s="103"/>
      <c r="AJ1211" s="134"/>
      <c r="AK1211" s="222"/>
      <c r="AL1211" s="223"/>
    </row>
    <row r="1212" spans="1:38" ht="37.5" x14ac:dyDescent="0.25">
      <c r="A1212" s="229">
        <v>8</v>
      </c>
      <c r="B1212" s="226" t="s">
        <v>283</v>
      </c>
      <c r="C1212" s="748"/>
      <c r="D1212" s="749"/>
      <c r="E1212" s="81"/>
      <c r="F1212" s="82"/>
      <c r="G1212" s="83"/>
      <c r="H1212" s="84"/>
      <c r="I1212" s="339"/>
      <c r="J1212" s="340"/>
      <c r="K1212" s="339"/>
      <c r="L1212" s="340"/>
      <c r="M1212" s="122"/>
      <c r="N1212" s="123"/>
      <c r="O1212" s="89"/>
      <c r="P1212" s="342"/>
      <c r="Q1212" s="89"/>
      <c r="R1212" s="90"/>
      <c r="S1212" s="91"/>
      <c r="T1212" s="92"/>
      <c r="U1212" s="93"/>
      <c r="V1212" s="94"/>
      <c r="W1212" s="95"/>
      <c r="X1212" s="96"/>
      <c r="Y1212" s="94"/>
      <c r="Z1212" s="95"/>
      <c r="AA1212" s="97"/>
      <c r="AB1212" s="98"/>
      <c r="AC1212" s="99"/>
      <c r="AD1212" s="100"/>
      <c r="AE1212" s="99"/>
      <c r="AF1212" s="100"/>
      <c r="AG1212" s="101"/>
      <c r="AH1212" s="102"/>
      <c r="AI1212" s="103"/>
      <c r="AJ1212" s="134"/>
      <c r="AK1212" s="222"/>
      <c r="AL1212" s="223"/>
    </row>
    <row r="1213" spans="1:38" ht="24" thickBot="1" x14ac:dyDescent="0.3">
      <c r="A1213" s="616" t="s">
        <v>266</v>
      </c>
      <c r="B1213" s="618"/>
      <c r="C1213" s="231">
        <f>C1205</f>
        <v>0</v>
      </c>
      <c r="D1213" s="231">
        <f>D1205</f>
        <v>0</v>
      </c>
      <c r="E1213" s="167">
        <f t="shared" ref="E1213:AH1213" si="236">SUM(E1205:E1212)</f>
        <v>0</v>
      </c>
      <c r="F1213" s="168">
        <f t="shared" si="236"/>
        <v>0</v>
      </c>
      <c r="G1213" s="167">
        <f t="shared" si="236"/>
        <v>9</v>
      </c>
      <c r="H1213" s="232">
        <f t="shared" si="236"/>
        <v>994800</v>
      </c>
      <c r="I1213" s="233">
        <f t="shared" si="236"/>
        <v>0</v>
      </c>
      <c r="J1213" s="168">
        <f t="shared" si="236"/>
        <v>0</v>
      </c>
      <c r="K1213" s="233">
        <f t="shared" si="236"/>
        <v>9</v>
      </c>
      <c r="L1213" s="168">
        <f t="shared" si="236"/>
        <v>994800</v>
      </c>
      <c r="M1213" s="233">
        <f t="shared" si="236"/>
        <v>9</v>
      </c>
      <c r="N1213" s="168">
        <f t="shared" si="236"/>
        <v>994800</v>
      </c>
      <c r="O1213" s="172">
        <f t="shared" si="236"/>
        <v>0</v>
      </c>
      <c r="P1213" s="168">
        <f t="shared" si="236"/>
        <v>0</v>
      </c>
      <c r="Q1213" s="172">
        <f t="shared" si="236"/>
        <v>0</v>
      </c>
      <c r="R1213" s="234">
        <f t="shared" si="236"/>
        <v>0</v>
      </c>
      <c r="S1213" s="173">
        <f t="shared" si="236"/>
        <v>0</v>
      </c>
      <c r="T1213" s="234">
        <f t="shared" si="236"/>
        <v>0</v>
      </c>
      <c r="U1213" s="235">
        <f t="shared" si="236"/>
        <v>0</v>
      </c>
      <c r="V1213" s="234">
        <f t="shared" si="236"/>
        <v>0</v>
      </c>
      <c r="W1213" s="232">
        <f t="shared" si="236"/>
        <v>0</v>
      </c>
      <c r="X1213" s="173">
        <f t="shared" si="236"/>
        <v>0</v>
      </c>
      <c r="Y1213" s="234">
        <f t="shared" si="236"/>
        <v>0</v>
      </c>
      <c r="Z1213" s="234">
        <f t="shared" si="236"/>
        <v>0</v>
      </c>
      <c r="AA1213" s="236">
        <f t="shared" si="236"/>
        <v>0</v>
      </c>
      <c r="AB1213" s="168">
        <f t="shared" si="236"/>
        <v>0</v>
      </c>
      <c r="AC1213" s="171">
        <f t="shared" si="236"/>
        <v>0</v>
      </c>
      <c r="AD1213" s="168">
        <f t="shared" si="236"/>
        <v>0</v>
      </c>
      <c r="AE1213" s="172">
        <f t="shared" si="236"/>
        <v>9</v>
      </c>
      <c r="AF1213" s="168">
        <f t="shared" si="236"/>
        <v>939822.47</v>
      </c>
      <c r="AG1213" s="173">
        <f t="shared" si="236"/>
        <v>9</v>
      </c>
      <c r="AH1213" s="232">
        <f t="shared" si="236"/>
        <v>939822.47</v>
      </c>
      <c r="AI1213" s="237">
        <f>AD1213/C1172</f>
        <v>0</v>
      </c>
      <c r="AJ1213" s="238">
        <f>AF1213/C1172</f>
        <v>0.94473509248090071</v>
      </c>
      <c r="AK1213" s="239">
        <f>AH1213/C1172</f>
        <v>0.94473509248090071</v>
      </c>
      <c r="AL1213" s="223"/>
    </row>
    <row r="1214" spans="1:38" ht="15.75" thickBot="1" x14ac:dyDescent="0.3">
      <c r="E1214" s="240"/>
      <c r="F1214" s="241"/>
      <c r="G1214" s="240"/>
      <c r="H1214" s="241"/>
      <c r="I1214" s="242"/>
      <c r="J1214" s="240"/>
      <c r="K1214" s="242"/>
      <c r="L1214" s="241"/>
      <c r="M1214" s="240"/>
      <c r="N1214" s="240"/>
      <c r="O1214" s="240"/>
      <c r="P1214" s="240"/>
      <c r="Q1214" s="240"/>
      <c r="R1214" s="240"/>
      <c r="S1214" s="240"/>
      <c r="T1214" s="240"/>
      <c r="U1214" s="240"/>
      <c r="V1214" s="240"/>
      <c r="W1214" s="240"/>
      <c r="X1214" s="240"/>
      <c r="Y1214" s="240"/>
      <c r="Z1214" s="240"/>
      <c r="AA1214" s="240"/>
      <c r="AB1214" s="240"/>
      <c r="AC1214" s="240"/>
      <c r="AD1214" s="240"/>
      <c r="AE1214" s="240"/>
      <c r="AF1214" s="240"/>
      <c r="AG1214" s="240"/>
      <c r="AH1214" s="240"/>
      <c r="AJ1214" s="243"/>
      <c r="AK1214" s="243"/>
      <c r="AL1214" s="243"/>
    </row>
    <row r="1215" spans="1:38" ht="19.5" thickTop="1" x14ac:dyDescent="0.3">
      <c r="A1215" s="604" t="s">
        <v>268</v>
      </c>
      <c r="B1215" s="684"/>
      <c r="C1215" s="684"/>
      <c r="D1215" s="684"/>
      <c r="E1215" s="684"/>
      <c r="F1215" s="684"/>
      <c r="G1215" s="684"/>
      <c r="H1215" s="684"/>
      <c r="I1215" s="684"/>
      <c r="J1215" s="684"/>
      <c r="K1215" s="685"/>
      <c r="L1215" s="684"/>
      <c r="M1215" s="684"/>
      <c r="N1215" s="684"/>
      <c r="O1215" s="684"/>
      <c r="P1215" s="684"/>
      <c r="Q1215" s="686"/>
      <c r="AD1215" s="180"/>
    </row>
    <row r="1216" spans="1:38" x14ac:dyDescent="0.25">
      <c r="A1216" s="687"/>
      <c r="B1216" s="688"/>
      <c r="C1216" s="688"/>
      <c r="D1216" s="688"/>
      <c r="E1216" s="688"/>
      <c r="F1216" s="688"/>
      <c r="G1216" s="688"/>
      <c r="H1216" s="688"/>
      <c r="I1216" s="688"/>
      <c r="J1216" s="688"/>
      <c r="K1216" s="689"/>
      <c r="L1216" s="688"/>
      <c r="M1216" s="688"/>
      <c r="N1216" s="688"/>
      <c r="O1216" s="688"/>
      <c r="P1216" s="688"/>
      <c r="Q1216" s="690"/>
    </row>
    <row r="1217" spans="1:38" x14ac:dyDescent="0.25">
      <c r="A1217" s="687"/>
      <c r="B1217" s="688"/>
      <c r="C1217" s="688"/>
      <c r="D1217" s="688"/>
      <c r="E1217" s="688"/>
      <c r="F1217" s="688"/>
      <c r="G1217" s="688"/>
      <c r="H1217" s="688"/>
      <c r="I1217" s="688"/>
      <c r="J1217" s="688"/>
      <c r="K1217" s="689"/>
      <c r="L1217" s="688"/>
      <c r="M1217" s="688"/>
      <c r="N1217" s="688"/>
      <c r="O1217" s="688"/>
      <c r="P1217" s="688"/>
      <c r="Q1217" s="690"/>
      <c r="AF1217" s="31"/>
    </row>
    <row r="1218" spans="1:38" x14ac:dyDescent="0.25">
      <c r="A1218" s="687"/>
      <c r="B1218" s="688"/>
      <c r="C1218" s="688"/>
      <c r="D1218" s="688"/>
      <c r="E1218" s="688"/>
      <c r="F1218" s="688"/>
      <c r="G1218" s="688"/>
      <c r="H1218" s="688"/>
      <c r="I1218" s="688"/>
      <c r="J1218" s="688"/>
      <c r="K1218" s="689"/>
      <c r="L1218" s="688"/>
      <c r="M1218" s="688"/>
      <c r="N1218" s="688"/>
      <c r="O1218" s="688"/>
      <c r="P1218" s="688"/>
      <c r="Q1218" s="690"/>
    </row>
    <row r="1219" spans="1:38" x14ac:dyDescent="0.25">
      <c r="A1219" s="687"/>
      <c r="B1219" s="688"/>
      <c r="C1219" s="688"/>
      <c r="D1219" s="688"/>
      <c r="E1219" s="688"/>
      <c r="F1219" s="688"/>
      <c r="G1219" s="688"/>
      <c r="H1219" s="688"/>
      <c r="I1219" s="688"/>
      <c r="J1219" s="688"/>
      <c r="K1219" s="689"/>
      <c r="L1219" s="688"/>
      <c r="M1219" s="688"/>
      <c r="N1219" s="688"/>
      <c r="O1219" s="688"/>
      <c r="P1219" s="688"/>
      <c r="Q1219" s="690"/>
    </row>
    <row r="1220" spans="1:38" x14ac:dyDescent="0.25">
      <c r="A1220" s="687"/>
      <c r="B1220" s="688"/>
      <c r="C1220" s="688"/>
      <c r="D1220" s="688"/>
      <c r="E1220" s="688"/>
      <c r="F1220" s="688"/>
      <c r="G1220" s="688"/>
      <c r="H1220" s="688"/>
      <c r="I1220" s="688"/>
      <c r="J1220" s="688"/>
      <c r="K1220" s="689"/>
      <c r="L1220" s="688"/>
      <c r="M1220" s="688"/>
      <c r="N1220" s="688"/>
      <c r="O1220" s="688"/>
      <c r="P1220" s="688"/>
      <c r="Q1220" s="690"/>
    </row>
    <row r="1221" spans="1:38" x14ac:dyDescent="0.25">
      <c r="A1221" s="687"/>
      <c r="B1221" s="688"/>
      <c r="C1221" s="688"/>
      <c r="D1221" s="688"/>
      <c r="E1221" s="688"/>
      <c r="F1221" s="688"/>
      <c r="G1221" s="688"/>
      <c r="H1221" s="688"/>
      <c r="I1221" s="688"/>
      <c r="J1221" s="688"/>
      <c r="K1221" s="689"/>
      <c r="L1221" s="688"/>
      <c r="M1221" s="688"/>
      <c r="N1221" s="688"/>
      <c r="O1221" s="688"/>
      <c r="P1221" s="688"/>
      <c r="Q1221" s="690"/>
    </row>
    <row r="1222" spans="1:38" x14ac:dyDescent="0.25">
      <c r="A1222" s="687"/>
      <c r="B1222" s="688"/>
      <c r="C1222" s="688"/>
      <c r="D1222" s="688"/>
      <c r="E1222" s="688"/>
      <c r="F1222" s="688"/>
      <c r="G1222" s="688"/>
      <c r="H1222" s="688"/>
      <c r="I1222" s="688"/>
      <c r="J1222" s="688"/>
      <c r="K1222" s="689"/>
      <c r="L1222" s="688"/>
      <c r="M1222" s="688"/>
      <c r="N1222" s="688"/>
      <c r="O1222" s="688"/>
      <c r="P1222" s="688"/>
      <c r="Q1222" s="690"/>
    </row>
    <row r="1223" spans="1:38" ht="15.75" thickBot="1" x14ac:dyDescent="0.3">
      <c r="A1223" s="691"/>
      <c r="B1223" s="692"/>
      <c r="C1223" s="692"/>
      <c r="D1223" s="692"/>
      <c r="E1223" s="692"/>
      <c r="F1223" s="692"/>
      <c r="G1223" s="692"/>
      <c r="H1223" s="692"/>
      <c r="I1223" s="692"/>
      <c r="J1223" s="692"/>
      <c r="K1223" s="693"/>
      <c r="L1223" s="692"/>
      <c r="M1223" s="692"/>
      <c r="N1223" s="692"/>
      <c r="O1223" s="692"/>
      <c r="P1223" s="692"/>
      <c r="Q1223" s="694"/>
    </row>
    <row r="1224" spans="1:38" ht="15.75" thickTop="1" x14ac:dyDescent="0.25"/>
    <row r="1225" spans="1:38" x14ac:dyDescent="0.25">
      <c r="B1225" s="244"/>
      <c r="C1225" s="244"/>
    </row>
    <row r="1228" spans="1:38" ht="23.25" x14ac:dyDescent="0.35">
      <c r="A1228" s="366"/>
      <c r="B1228" s="464" t="s">
        <v>306</v>
      </c>
      <c r="C1228" s="399"/>
      <c r="D1228" s="399"/>
      <c r="E1228" s="399"/>
      <c r="F1228" s="398"/>
      <c r="G1228" s="399"/>
      <c r="H1228" s="465"/>
      <c r="I1228" s="397"/>
      <c r="J1228" s="398"/>
      <c r="K1228" s="397"/>
      <c r="L1228" s="347"/>
      <c r="M1228" s="348"/>
      <c r="N1228" s="347"/>
      <c r="O1228" s="348"/>
      <c r="S1228" s="4"/>
      <c r="X1228" s="4"/>
      <c r="AA1228" s="4"/>
      <c r="AG1228" s="4"/>
    </row>
    <row r="1229" spans="1:38" ht="21.75" thickBot="1" x14ac:dyDescent="0.4">
      <c r="B1229" s="37"/>
      <c r="C1229" s="37"/>
      <c r="D1229" s="37"/>
      <c r="E1229" s="37"/>
      <c r="F1229" s="38"/>
      <c r="G1229" s="37"/>
      <c r="H1229" s="38"/>
      <c r="I1229" s="39"/>
      <c r="J1229" s="38"/>
      <c r="K1229" s="39"/>
      <c r="L1229" s="38"/>
    </row>
    <row r="1230" spans="1:38" ht="27" customHeight="1" thickBot="1" x14ac:dyDescent="0.3">
      <c r="A1230" s="732" t="s">
        <v>330</v>
      </c>
      <c r="B1230" s="733"/>
      <c r="C1230" s="733"/>
      <c r="D1230" s="733"/>
      <c r="E1230" s="733"/>
      <c r="F1230" s="733"/>
      <c r="G1230" s="733"/>
      <c r="H1230" s="733"/>
      <c r="I1230" s="733"/>
      <c r="J1230" s="733"/>
      <c r="K1230" s="734"/>
      <c r="L1230" s="733"/>
      <c r="M1230" s="733"/>
      <c r="N1230" s="733"/>
      <c r="O1230" s="733"/>
      <c r="P1230" s="733"/>
      <c r="Q1230" s="733"/>
      <c r="R1230" s="733"/>
      <c r="S1230" s="733"/>
      <c r="T1230" s="733"/>
      <c r="U1230" s="733"/>
      <c r="V1230" s="733"/>
      <c r="W1230" s="733"/>
      <c r="X1230" s="733"/>
      <c r="Y1230" s="733"/>
      <c r="Z1230" s="733"/>
      <c r="AA1230" s="733"/>
      <c r="AB1230" s="733"/>
      <c r="AC1230" s="733"/>
      <c r="AD1230" s="733"/>
      <c r="AE1230" s="733"/>
      <c r="AF1230" s="733"/>
      <c r="AG1230" s="733"/>
      <c r="AH1230" s="733"/>
      <c r="AI1230" s="733"/>
      <c r="AJ1230" s="733"/>
      <c r="AK1230" s="733"/>
      <c r="AL1230" s="40"/>
    </row>
    <row r="1231" spans="1:38" ht="33.75" customHeight="1" x14ac:dyDescent="0.25">
      <c r="A1231" s="735" t="s">
        <v>8</v>
      </c>
      <c r="B1231" s="736"/>
      <c r="C1231" s="706" t="s">
        <v>197</v>
      </c>
      <c r="D1231" s="707"/>
      <c r="E1231" s="710" t="s">
        <v>198</v>
      </c>
      <c r="F1231" s="711"/>
      <c r="G1231" s="711"/>
      <c r="H1231" s="711"/>
      <c r="I1231" s="711"/>
      <c r="J1231" s="711"/>
      <c r="K1231" s="712"/>
      <c r="L1231" s="711"/>
      <c r="M1231" s="711"/>
      <c r="N1231" s="743"/>
      <c r="O1231" s="613" t="s">
        <v>199</v>
      </c>
      <c r="P1231" s="614"/>
      <c r="Q1231" s="614"/>
      <c r="R1231" s="614"/>
      <c r="S1231" s="614"/>
      <c r="T1231" s="614"/>
      <c r="U1231" s="614"/>
      <c r="V1231" s="614"/>
      <c r="W1231" s="614"/>
      <c r="X1231" s="614"/>
      <c r="Y1231" s="614"/>
      <c r="Z1231" s="614"/>
      <c r="AA1231" s="614"/>
      <c r="AB1231" s="614"/>
      <c r="AC1231" s="614"/>
      <c r="AD1231" s="614"/>
      <c r="AE1231" s="614"/>
      <c r="AF1231" s="614"/>
      <c r="AG1231" s="614"/>
      <c r="AH1231" s="614"/>
      <c r="AI1231" s="614"/>
      <c r="AJ1231" s="614"/>
      <c r="AK1231" s="614"/>
      <c r="AL1231" s="615"/>
    </row>
    <row r="1232" spans="1:38" ht="51" customHeight="1" thickBot="1" x14ac:dyDescent="0.3">
      <c r="A1232" s="737"/>
      <c r="B1232" s="738"/>
      <c r="C1232" s="741"/>
      <c r="D1232" s="742"/>
      <c r="E1232" s="744"/>
      <c r="F1232" s="745"/>
      <c r="G1232" s="745"/>
      <c r="H1232" s="745"/>
      <c r="I1232" s="745"/>
      <c r="J1232" s="745"/>
      <c r="K1232" s="746"/>
      <c r="L1232" s="745"/>
      <c r="M1232" s="745"/>
      <c r="N1232" s="747"/>
      <c r="O1232" s="616"/>
      <c r="P1232" s="617"/>
      <c r="Q1232" s="617"/>
      <c r="R1232" s="617"/>
      <c r="S1232" s="617"/>
      <c r="T1232" s="617"/>
      <c r="U1232" s="617"/>
      <c r="V1232" s="617"/>
      <c r="W1232" s="617"/>
      <c r="X1232" s="617"/>
      <c r="Y1232" s="617"/>
      <c r="Z1232" s="617"/>
      <c r="AA1232" s="617"/>
      <c r="AB1232" s="617"/>
      <c r="AC1232" s="617"/>
      <c r="AD1232" s="617"/>
      <c r="AE1232" s="617"/>
      <c r="AF1232" s="617"/>
      <c r="AG1232" s="617"/>
      <c r="AH1232" s="617"/>
      <c r="AI1232" s="617"/>
      <c r="AJ1232" s="617"/>
      <c r="AK1232" s="617"/>
      <c r="AL1232" s="618"/>
    </row>
    <row r="1233" spans="1:38" ht="75" customHeight="1" x14ac:dyDescent="0.25">
      <c r="A1233" s="737"/>
      <c r="B1233" s="738"/>
      <c r="C1233" s="619" t="s">
        <v>200</v>
      </c>
      <c r="D1233" s="621" t="s">
        <v>201</v>
      </c>
      <c r="E1233" s="623" t="s">
        <v>0</v>
      </c>
      <c r="F1233" s="624"/>
      <c r="G1233" s="624"/>
      <c r="H1233" s="625"/>
      <c r="I1233" s="629" t="s">
        <v>1</v>
      </c>
      <c r="J1233" s="630"/>
      <c r="K1233" s="631"/>
      <c r="L1233" s="632"/>
      <c r="M1233" s="637" t="s">
        <v>2</v>
      </c>
      <c r="N1233" s="638"/>
      <c r="O1233" s="641" t="s">
        <v>202</v>
      </c>
      <c r="P1233" s="642"/>
      <c r="Q1233" s="642"/>
      <c r="R1233" s="642"/>
      <c r="S1233" s="645" t="s">
        <v>2</v>
      </c>
      <c r="T1233" s="646"/>
      <c r="U1233" s="649" t="s">
        <v>203</v>
      </c>
      <c r="V1233" s="650"/>
      <c r="W1233" s="650"/>
      <c r="X1233" s="650"/>
      <c r="Y1233" s="650"/>
      <c r="Z1233" s="651"/>
      <c r="AA1233" s="655" t="s">
        <v>2</v>
      </c>
      <c r="AB1233" s="656"/>
      <c r="AC1233" s="659" t="s">
        <v>5</v>
      </c>
      <c r="AD1233" s="660"/>
      <c r="AE1233" s="660"/>
      <c r="AF1233" s="661"/>
      <c r="AG1233" s="665" t="s">
        <v>2</v>
      </c>
      <c r="AH1233" s="666"/>
      <c r="AI1233" s="669" t="s">
        <v>204</v>
      </c>
      <c r="AJ1233" s="670"/>
      <c r="AK1233" s="670"/>
      <c r="AL1233" s="671"/>
    </row>
    <row r="1234" spans="1:38" ht="75" customHeight="1" thickBot="1" x14ac:dyDescent="0.3">
      <c r="A1234" s="737"/>
      <c r="B1234" s="738"/>
      <c r="C1234" s="619"/>
      <c r="D1234" s="621"/>
      <c r="E1234" s="626"/>
      <c r="F1234" s="627"/>
      <c r="G1234" s="627"/>
      <c r="H1234" s="628"/>
      <c r="I1234" s="633"/>
      <c r="J1234" s="634"/>
      <c r="K1234" s="635"/>
      <c r="L1234" s="636"/>
      <c r="M1234" s="639"/>
      <c r="N1234" s="640"/>
      <c r="O1234" s="643"/>
      <c r="P1234" s="644"/>
      <c r="Q1234" s="644"/>
      <c r="R1234" s="644"/>
      <c r="S1234" s="647"/>
      <c r="T1234" s="648"/>
      <c r="U1234" s="652"/>
      <c r="V1234" s="653"/>
      <c r="W1234" s="653"/>
      <c r="X1234" s="653"/>
      <c r="Y1234" s="653"/>
      <c r="Z1234" s="654"/>
      <c r="AA1234" s="657"/>
      <c r="AB1234" s="658"/>
      <c r="AC1234" s="662"/>
      <c r="AD1234" s="663"/>
      <c r="AE1234" s="663"/>
      <c r="AF1234" s="664"/>
      <c r="AG1234" s="667"/>
      <c r="AH1234" s="668"/>
      <c r="AI1234" s="672"/>
      <c r="AJ1234" s="673"/>
      <c r="AK1234" s="673"/>
      <c r="AL1234" s="674"/>
    </row>
    <row r="1235" spans="1:38" ht="139.5" customHeight="1" thickBot="1" x14ac:dyDescent="0.3">
      <c r="A1235" s="739"/>
      <c r="B1235" s="740"/>
      <c r="C1235" s="620"/>
      <c r="D1235" s="622"/>
      <c r="E1235" s="41" t="s">
        <v>15</v>
      </c>
      <c r="F1235" s="42" t="s">
        <v>205</v>
      </c>
      <c r="G1235" s="41" t="s">
        <v>206</v>
      </c>
      <c r="H1235" s="42" t="s">
        <v>14</v>
      </c>
      <c r="I1235" s="43" t="s">
        <v>15</v>
      </c>
      <c r="J1235" s="44" t="s">
        <v>207</v>
      </c>
      <c r="K1235" s="43" t="s">
        <v>17</v>
      </c>
      <c r="L1235" s="44" t="s">
        <v>208</v>
      </c>
      <c r="M1235" s="45" t="s">
        <v>19</v>
      </c>
      <c r="N1235" s="46" t="s">
        <v>20</v>
      </c>
      <c r="O1235" s="47" t="s">
        <v>209</v>
      </c>
      <c r="P1235" s="48" t="s">
        <v>210</v>
      </c>
      <c r="Q1235" s="47" t="s">
        <v>211</v>
      </c>
      <c r="R1235" s="48" t="s">
        <v>212</v>
      </c>
      <c r="S1235" s="49" t="s">
        <v>213</v>
      </c>
      <c r="T1235" s="50" t="s">
        <v>214</v>
      </c>
      <c r="U1235" s="51" t="s">
        <v>209</v>
      </c>
      <c r="V1235" s="52" t="s">
        <v>215</v>
      </c>
      <c r="W1235" s="53" t="s">
        <v>216</v>
      </c>
      <c r="X1235" s="54" t="s">
        <v>211</v>
      </c>
      <c r="Y1235" s="52" t="s">
        <v>217</v>
      </c>
      <c r="Z1235" s="53" t="s">
        <v>218</v>
      </c>
      <c r="AA1235" s="55" t="s">
        <v>219</v>
      </c>
      <c r="AB1235" s="56" t="s">
        <v>220</v>
      </c>
      <c r="AC1235" s="57" t="s">
        <v>209</v>
      </c>
      <c r="AD1235" s="58" t="s">
        <v>210</v>
      </c>
      <c r="AE1235" s="57" t="s">
        <v>211</v>
      </c>
      <c r="AF1235" s="58" t="s">
        <v>212</v>
      </c>
      <c r="AG1235" s="59" t="s">
        <v>221</v>
      </c>
      <c r="AH1235" s="60" t="s">
        <v>222</v>
      </c>
      <c r="AI1235" s="61" t="s">
        <v>223</v>
      </c>
      <c r="AJ1235" s="62" t="s">
        <v>224</v>
      </c>
      <c r="AK1235" s="63" t="s">
        <v>225</v>
      </c>
      <c r="AL1235" s="64" t="s">
        <v>226</v>
      </c>
    </row>
    <row r="1236" spans="1:38" ht="38.25" customHeight="1" thickBot="1" x14ac:dyDescent="0.3">
      <c r="A1236" s="598" t="s">
        <v>227</v>
      </c>
      <c r="B1236" s="675"/>
      <c r="C1236" s="65" t="s">
        <v>228</v>
      </c>
      <c r="D1236" s="575" t="s">
        <v>229</v>
      </c>
      <c r="E1236" s="65" t="s">
        <v>230</v>
      </c>
      <c r="F1236" s="66" t="s">
        <v>231</v>
      </c>
      <c r="G1236" s="65" t="s">
        <v>232</v>
      </c>
      <c r="H1236" s="66" t="s">
        <v>233</v>
      </c>
      <c r="I1236" s="67" t="s">
        <v>234</v>
      </c>
      <c r="J1236" s="66" t="s">
        <v>235</v>
      </c>
      <c r="K1236" s="67" t="s">
        <v>236</v>
      </c>
      <c r="L1236" s="66" t="s">
        <v>237</v>
      </c>
      <c r="M1236" s="65" t="s">
        <v>238</v>
      </c>
      <c r="N1236" s="66" t="s">
        <v>239</v>
      </c>
      <c r="O1236" s="65" t="s">
        <v>240</v>
      </c>
      <c r="P1236" s="66" t="s">
        <v>241</v>
      </c>
      <c r="Q1236" s="65" t="s">
        <v>242</v>
      </c>
      <c r="R1236" s="66" t="s">
        <v>243</v>
      </c>
      <c r="S1236" s="65" t="s">
        <v>244</v>
      </c>
      <c r="T1236" s="66" t="s">
        <v>245</v>
      </c>
      <c r="U1236" s="65" t="s">
        <v>246</v>
      </c>
      <c r="V1236" s="68" t="s">
        <v>247</v>
      </c>
      <c r="W1236" s="66" t="s">
        <v>248</v>
      </c>
      <c r="X1236" s="575" t="s">
        <v>249</v>
      </c>
      <c r="Y1236" s="66" t="s">
        <v>250</v>
      </c>
      <c r="Z1236" s="66" t="s">
        <v>251</v>
      </c>
      <c r="AA1236" s="65" t="s">
        <v>252</v>
      </c>
      <c r="AB1236" s="65" t="s">
        <v>253</v>
      </c>
      <c r="AC1236" s="65" t="s">
        <v>254</v>
      </c>
      <c r="AD1236" s="65" t="s">
        <v>255</v>
      </c>
      <c r="AE1236" s="65" t="s">
        <v>256</v>
      </c>
      <c r="AF1236" s="65" t="s">
        <v>257</v>
      </c>
      <c r="AG1236" s="65" t="s">
        <v>258</v>
      </c>
      <c r="AH1236" s="65" t="s">
        <v>259</v>
      </c>
      <c r="AI1236" s="65" t="s">
        <v>260</v>
      </c>
      <c r="AJ1236" s="575" t="s">
        <v>261</v>
      </c>
      <c r="AK1236" s="65" t="s">
        <v>262</v>
      </c>
      <c r="AL1236" s="576" t="s">
        <v>263</v>
      </c>
    </row>
    <row r="1237" spans="1:38" ht="99" customHeight="1" x14ac:dyDescent="0.25">
      <c r="A1237" s="69">
        <v>1</v>
      </c>
      <c r="B1237" s="70" t="s">
        <v>264</v>
      </c>
      <c r="C1237" s="676">
        <f>N1250</f>
        <v>18427293.16</v>
      </c>
      <c r="D1237" s="679">
        <f>C1237-AH1250</f>
        <v>4715260.91</v>
      </c>
      <c r="E1237" s="466"/>
      <c r="F1237" s="82"/>
      <c r="G1237" s="83"/>
      <c r="H1237" s="84"/>
      <c r="I1237" s="364"/>
      <c r="J1237" s="86"/>
      <c r="K1237" s="246"/>
      <c r="L1237" s="86"/>
      <c r="M1237" s="87"/>
      <c r="N1237" s="88"/>
      <c r="O1237" s="89"/>
      <c r="P1237" s="90"/>
      <c r="Q1237" s="89"/>
      <c r="R1237" s="90"/>
      <c r="S1237" s="91"/>
      <c r="T1237" s="92"/>
      <c r="U1237" s="93"/>
      <c r="V1237" s="94"/>
      <c r="W1237" s="95"/>
      <c r="X1237" s="96"/>
      <c r="Y1237" s="94"/>
      <c r="Z1237" s="95"/>
      <c r="AA1237" s="97"/>
      <c r="AB1237" s="98"/>
      <c r="AC1237" s="99"/>
      <c r="AD1237" s="100"/>
      <c r="AE1237" s="99"/>
      <c r="AF1237" s="100"/>
      <c r="AG1237" s="101"/>
      <c r="AH1237" s="102"/>
      <c r="AI1237" s="103"/>
      <c r="AJ1237" s="104"/>
      <c r="AK1237" s="77"/>
      <c r="AL1237" s="105"/>
    </row>
    <row r="1238" spans="1:38" ht="87" customHeight="1" x14ac:dyDescent="0.25">
      <c r="A1238" s="79">
        <v>2</v>
      </c>
      <c r="B1238" s="80" t="s">
        <v>40</v>
      </c>
      <c r="C1238" s="677"/>
      <c r="D1238" s="680"/>
      <c r="E1238" s="466">
        <v>0</v>
      </c>
      <c r="F1238" s="82">
        <v>0</v>
      </c>
      <c r="G1238" s="83">
        <v>11</v>
      </c>
      <c r="H1238" s="84">
        <v>1733739</v>
      </c>
      <c r="I1238" s="364">
        <v>0</v>
      </c>
      <c r="J1238" s="86">
        <v>0</v>
      </c>
      <c r="K1238" s="246">
        <v>4</v>
      </c>
      <c r="L1238" s="86">
        <v>250521.94</v>
      </c>
      <c r="M1238" s="87">
        <f t="shared" ref="M1238:N1240" si="237">SUM(I1238,K1238)</f>
        <v>4</v>
      </c>
      <c r="N1238" s="88">
        <f t="shared" si="237"/>
        <v>250521.94</v>
      </c>
      <c r="O1238" s="124">
        <v>0</v>
      </c>
      <c r="P1238" s="125">
        <v>0</v>
      </c>
      <c r="Q1238" s="89">
        <v>0</v>
      </c>
      <c r="R1238" s="90">
        <v>0</v>
      </c>
      <c r="S1238" s="91">
        <f t="shared" ref="S1238:T1240" si="238">SUM(O1238,Q1238)</f>
        <v>0</v>
      </c>
      <c r="T1238" s="92">
        <f t="shared" si="238"/>
        <v>0</v>
      </c>
      <c r="U1238" s="114">
        <v>0</v>
      </c>
      <c r="V1238" s="74">
        <v>0</v>
      </c>
      <c r="W1238" s="72">
        <v>0</v>
      </c>
      <c r="X1238" s="96">
        <v>0</v>
      </c>
      <c r="Y1238" s="94">
        <v>0</v>
      </c>
      <c r="Z1238" s="95">
        <v>0</v>
      </c>
      <c r="AA1238" s="97">
        <f>SUM(U1238,X1238)</f>
        <v>0</v>
      </c>
      <c r="AB1238" s="98">
        <f>SUM(W1238,Z1238)</f>
        <v>0</v>
      </c>
      <c r="AC1238" s="114">
        <v>0</v>
      </c>
      <c r="AD1238" s="72">
        <v>0</v>
      </c>
      <c r="AE1238" s="99">
        <v>4</v>
      </c>
      <c r="AF1238" s="100">
        <v>139505.94</v>
      </c>
      <c r="AG1238" s="101">
        <f>SUM(AC1238,AE1238)</f>
        <v>4</v>
      </c>
      <c r="AH1238" s="102">
        <f>SUM(AD1238,AF1238,AB1238)</f>
        <v>139505.94</v>
      </c>
      <c r="AI1238" s="103">
        <f>IFERROR(AD1238/(C1237-AH1244),0)</f>
        <v>0</v>
      </c>
      <c r="AJ1238" s="104">
        <f>IFERROR(AF1238/(C1237-AH1244),0)</f>
        <v>1.0281359344187752E-2</v>
      </c>
      <c r="AK1238" s="77"/>
      <c r="AL1238" s="105">
        <f>IFERROR(AH1238/C1237,0)</f>
        <v>7.5706148911129601E-3</v>
      </c>
    </row>
    <row r="1239" spans="1:38" ht="85.5" customHeight="1" x14ac:dyDescent="0.25">
      <c r="A1239" s="79">
        <v>3</v>
      </c>
      <c r="B1239" s="80" t="s">
        <v>135</v>
      </c>
      <c r="C1239" s="677"/>
      <c r="D1239" s="680"/>
      <c r="E1239" s="466">
        <v>0</v>
      </c>
      <c r="F1239" s="82">
        <v>0</v>
      </c>
      <c r="G1239" s="83">
        <v>3</v>
      </c>
      <c r="H1239" s="84">
        <v>260000</v>
      </c>
      <c r="I1239" s="364">
        <v>0</v>
      </c>
      <c r="J1239" s="86">
        <v>0</v>
      </c>
      <c r="K1239" s="246">
        <v>3</v>
      </c>
      <c r="L1239" s="86">
        <v>105000</v>
      </c>
      <c r="M1239" s="87">
        <f t="shared" si="237"/>
        <v>3</v>
      </c>
      <c r="N1239" s="88">
        <f t="shared" si="237"/>
        <v>105000</v>
      </c>
      <c r="O1239" s="89">
        <v>0</v>
      </c>
      <c r="P1239" s="90">
        <v>0</v>
      </c>
      <c r="Q1239" s="89">
        <v>0</v>
      </c>
      <c r="R1239" s="90">
        <v>0</v>
      </c>
      <c r="S1239" s="91">
        <f t="shared" si="238"/>
        <v>0</v>
      </c>
      <c r="T1239" s="92">
        <f t="shared" si="238"/>
        <v>0</v>
      </c>
      <c r="U1239" s="93">
        <v>0</v>
      </c>
      <c r="V1239" s="94">
        <v>0</v>
      </c>
      <c r="W1239" s="95">
        <v>0</v>
      </c>
      <c r="X1239" s="96">
        <v>0</v>
      </c>
      <c r="Y1239" s="94">
        <v>0</v>
      </c>
      <c r="Z1239" s="95">
        <v>0</v>
      </c>
      <c r="AA1239" s="97">
        <f>SUM(U1239,X1239)</f>
        <v>0</v>
      </c>
      <c r="AB1239" s="98">
        <f>SUM(W1239,Z1239)</f>
        <v>0</v>
      </c>
      <c r="AC1239" s="99">
        <v>0</v>
      </c>
      <c r="AD1239" s="100">
        <v>0</v>
      </c>
      <c r="AE1239" s="99">
        <v>2</v>
      </c>
      <c r="AF1239" s="100">
        <v>93829.68</v>
      </c>
      <c r="AG1239" s="101">
        <f>SUM(AC1239,AE1239)</f>
        <v>2</v>
      </c>
      <c r="AH1239" s="102">
        <f>SUM(AD1239,AF1239,AB1239)</f>
        <v>93829.68</v>
      </c>
      <c r="AI1239" s="103">
        <f>IFERROR(AD1239/(C1237-AH1244),0)</f>
        <v>0</v>
      </c>
      <c r="AJ1239" s="104">
        <f>IFERROR(AF1239/(C1237-AH1244),0)</f>
        <v>6.9150937747177394E-3</v>
      </c>
      <c r="AK1239" s="77"/>
      <c r="AL1239" s="105">
        <f>IFERROR(AH1239/C1237,0)</f>
        <v>5.0918862138512799E-3</v>
      </c>
    </row>
    <row r="1240" spans="1:38" ht="101.25" customHeight="1" x14ac:dyDescent="0.25">
      <c r="A1240" s="79">
        <v>4</v>
      </c>
      <c r="B1240" s="80" t="s">
        <v>117</v>
      </c>
      <c r="C1240" s="677"/>
      <c r="D1240" s="680"/>
      <c r="E1240" s="466">
        <v>7</v>
      </c>
      <c r="F1240" s="82">
        <v>3974113.0700000003</v>
      </c>
      <c r="G1240" s="83">
        <v>2</v>
      </c>
      <c r="H1240" s="84">
        <v>858500</v>
      </c>
      <c r="I1240" s="364">
        <v>0</v>
      </c>
      <c r="J1240" s="86">
        <v>0</v>
      </c>
      <c r="K1240" s="246">
        <v>1</v>
      </c>
      <c r="L1240" s="86">
        <v>427600</v>
      </c>
      <c r="M1240" s="87">
        <f t="shared" si="237"/>
        <v>1</v>
      </c>
      <c r="N1240" s="88">
        <f t="shared" si="237"/>
        <v>427600</v>
      </c>
      <c r="O1240" s="89">
        <v>0</v>
      </c>
      <c r="P1240" s="90">
        <v>0</v>
      </c>
      <c r="Q1240" s="89">
        <v>0</v>
      </c>
      <c r="R1240" s="90">
        <v>0</v>
      </c>
      <c r="S1240" s="91">
        <f t="shared" si="238"/>
        <v>0</v>
      </c>
      <c r="T1240" s="92">
        <f t="shared" si="238"/>
        <v>0</v>
      </c>
      <c r="U1240" s="93">
        <v>0</v>
      </c>
      <c r="V1240" s="94">
        <v>0</v>
      </c>
      <c r="W1240" s="95">
        <v>0</v>
      </c>
      <c r="X1240" s="96">
        <v>0</v>
      </c>
      <c r="Y1240" s="94">
        <v>0</v>
      </c>
      <c r="Z1240" s="95">
        <v>0</v>
      </c>
      <c r="AA1240" s="97">
        <f>SUM(U1240,X1240)</f>
        <v>0</v>
      </c>
      <c r="AB1240" s="98">
        <f>SUM(W1240,Z1240)</f>
        <v>0</v>
      </c>
      <c r="AC1240" s="99">
        <v>0</v>
      </c>
      <c r="AD1240" s="100">
        <v>0</v>
      </c>
      <c r="AE1240" s="99">
        <v>1</v>
      </c>
      <c r="AF1240" s="100">
        <v>425382.06</v>
      </c>
      <c r="AG1240" s="101">
        <f>SUM(AC1240,AE1240)</f>
        <v>1</v>
      </c>
      <c r="AH1240" s="102">
        <f>SUM(AD1240,AF1240,AB1240)</f>
        <v>425382.06</v>
      </c>
      <c r="AI1240" s="103">
        <f>IFERROR(AD1240/(C1237-AH1244),0)</f>
        <v>0</v>
      </c>
      <c r="AJ1240" s="104">
        <f>IFERROR(AF1240/(C1237-AH1244),0)</f>
        <v>3.1349961280722774E-2</v>
      </c>
      <c r="AK1240" s="77"/>
      <c r="AL1240" s="105">
        <f>IFERROR(AH1240/C1237,0)</f>
        <v>2.3084348651020214E-2</v>
      </c>
    </row>
    <row r="1241" spans="1:38" ht="138" customHeight="1" x14ac:dyDescent="0.25">
      <c r="A1241" s="79">
        <v>5</v>
      </c>
      <c r="B1241" s="80" t="s">
        <v>42</v>
      </c>
      <c r="C1241" s="677"/>
      <c r="D1241" s="680"/>
      <c r="E1241" s="466"/>
      <c r="F1241" s="82"/>
      <c r="G1241" s="83"/>
      <c r="H1241" s="84"/>
      <c r="I1241" s="364"/>
      <c r="J1241" s="86"/>
      <c r="K1241" s="246"/>
      <c r="L1241" s="86"/>
      <c r="M1241" s="87"/>
      <c r="N1241" s="88"/>
      <c r="O1241" s="89"/>
      <c r="P1241" s="90"/>
      <c r="Q1241" s="89"/>
      <c r="R1241" s="90"/>
      <c r="S1241" s="91"/>
      <c r="T1241" s="92"/>
      <c r="U1241" s="93"/>
      <c r="V1241" s="94"/>
      <c r="W1241" s="95"/>
      <c r="X1241" s="96"/>
      <c r="Y1241" s="94"/>
      <c r="Z1241" s="95"/>
      <c r="AA1241" s="97"/>
      <c r="AB1241" s="98"/>
      <c r="AC1241" s="99"/>
      <c r="AD1241" s="100"/>
      <c r="AE1241" s="99"/>
      <c r="AF1241" s="100"/>
      <c r="AG1241" s="101"/>
      <c r="AH1241" s="102"/>
      <c r="AI1241" s="103"/>
      <c r="AJ1241" s="104"/>
      <c r="AK1241" s="77"/>
      <c r="AL1241" s="105"/>
    </row>
    <row r="1242" spans="1:38" ht="116.25" customHeight="1" x14ac:dyDescent="0.25">
      <c r="A1242" s="79">
        <v>6</v>
      </c>
      <c r="B1242" s="80" t="s">
        <v>119</v>
      </c>
      <c r="C1242" s="677"/>
      <c r="D1242" s="680"/>
      <c r="E1242" s="466">
        <v>76</v>
      </c>
      <c r="F1242" s="82">
        <v>12259120.49</v>
      </c>
      <c r="G1242" s="83">
        <v>0</v>
      </c>
      <c r="H1242" s="84">
        <v>0</v>
      </c>
      <c r="I1242" s="364">
        <v>9</v>
      </c>
      <c r="J1242" s="86">
        <v>803248.1</v>
      </c>
      <c r="K1242" s="246">
        <v>2</v>
      </c>
      <c r="L1242" s="86">
        <v>849830.36</v>
      </c>
      <c r="M1242" s="87">
        <f t="shared" ref="M1242:N1249" si="239">SUM(I1242,K1242)</f>
        <v>11</v>
      </c>
      <c r="N1242" s="88">
        <f t="shared" si="239"/>
        <v>1653078.46</v>
      </c>
      <c r="O1242" s="89">
        <v>0</v>
      </c>
      <c r="P1242" s="90">
        <v>0</v>
      </c>
      <c r="Q1242" s="89">
        <v>0</v>
      </c>
      <c r="R1242" s="90">
        <v>0</v>
      </c>
      <c r="S1242" s="91">
        <f t="shared" ref="S1242:T1249" si="240">SUM(O1242,Q1242)</f>
        <v>0</v>
      </c>
      <c r="T1242" s="92">
        <f t="shared" si="240"/>
        <v>0</v>
      </c>
      <c r="U1242" s="93">
        <v>0</v>
      </c>
      <c r="V1242" s="94">
        <v>0</v>
      </c>
      <c r="W1242" s="95">
        <v>0</v>
      </c>
      <c r="X1242" s="96">
        <v>0</v>
      </c>
      <c r="Y1242" s="94">
        <v>0</v>
      </c>
      <c r="Z1242" s="95">
        <v>0</v>
      </c>
      <c r="AA1242" s="97">
        <f t="shared" ref="AA1242:AA1249" si="241">SUM(U1242,X1242)</f>
        <v>0</v>
      </c>
      <c r="AB1242" s="98">
        <f t="shared" ref="AB1242:AB1249" si="242">SUM(W1242,Z1242)</f>
        <v>0</v>
      </c>
      <c r="AC1242" s="99">
        <v>9</v>
      </c>
      <c r="AD1242" s="100">
        <v>734408.23</v>
      </c>
      <c r="AE1242" s="99">
        <v>2</v>
      </c>
      <c r="AF1242" s="100">
        <v>726191.61</v>
      </c>
      <c r="AG1242" s="101">
        <f t="shared" ref="AG1242:AG1249" si="243">SUM(AC1242,AE1242)</f>
        <v>11</v>
      </c>
      <c r="AH1242" s="102">
        <f t="shared" ref="AH1242:AH1249" si="244">SUM(AD1242,AF1242,AB1242)</f>
        <v>1460599.8399999999</v>
      </c>
      <c r="AI1242" s="103">
        <f>IFERROR(AD1242/(C1237-AH1244),0)</f>
        <v>5.4124683995239821E-2</v>
      </c>
      <c r="AJ1242" s="104">
        <f>IFERROR(AF1242/(C1237-AH1244),0)</f>
        <v>5.3519132555533096E-2</v>
      </c>
      <c r="AK1242" s="77"/>
      <c r="AL1242" s="105">
        <f>IFERROR(AH1242/C1237,0)</f>
        <v>7.9262853600794395E-2</v>
      </c>
    </row>
    <row r="1243" spans="1:38" ht="65.25" customHeight="1" x14ac:dyDescent="0.25">
      <c r="A1243" s="79">
        <v>7</v>
      </c>
      <c r="B1243" s="80" t="s">
        <v>193</v>
      </c>
      <c r="C1243" s="677"/>
      <c r="D1243" s="680"/>
      <c r="E1243" s="466">
        <v>0</v>
      </c>
      <c r="F1243" s="82">
        <v>0</v>
      </c>
      <c r="G1243" s="83">
        <v>2</v>
      </c>
      <c r="H1243" s="84">
        <v>177546.9</v>
      </c>
      <c r="I1243" s="364">
        <v>0</v>
      </c>
      <c r="J1243" s="86">
        <v>0</v>
      </c>
      <c r="K1243" s="246">
        <v>2</v>
      </c>
      <c r="L1243" s="86">
        <v>14930.9</v>
      </c>
      <c r="M1243" s="87">
        <f t="shared" si="239"/>
        <v>2</v>
      </c>
      <c r="N1243" s="88">
        <f t="shared" si="239"/>
        <v>14930.9</v>
      </c>
      <c r="O1243" s="89">
        <v>0</v>
      </c>
      <c r="P1243" s="90">
        <v>0</v>
      </c>
      <c r="Q1243" s="89">
        <v>0</v>
      </c>
      <c r="R1243" s="90">
        <v>0</v>
      </c>
      <c r="S1243" s="91">
        <f t="shared" si="240"/>
        <v>0</v>
      </c>
      <c r="T1243" s="92">
        <f t="shared" si="240"/>
        <v>0</v>
      </c>
      <c r="U1243" s="93">
        <v>0</v>
      </c>
      <c r="V1243" s="94">
        <v>0</v>
      </c>
      <c r="W1243" s="95">
        <v>0</v>
      </c>
      <c r="X1243" s="96">
        <v>0</v>
      </c>
      <c r="Y1243" s="94">
        <v>0</v>
      </c>
      <c r="Z1243" s="95">
        <v>0</v>
      </c>
      <c r="AA1243" s="97">
        <f t="shared" si="241"/>
        <v>0</v>
      </c>
      <c r="AB1243" s="98">
        <f t="shared" si="242"/>
        <v>0</v>
      </c>
      <c r="AC1243" s="99">
        <v>0</v>
      </c>
      <c r="AD1243" s="100">
        <v>0</v>
      </c>
      <c r="AE1243" s="99">
        <v>2</v>
      </c>
      <c r="AF1243" s="100">
        <v>12530.65</v>
      </c>
      <c r="AG1243" s="101">
        <f t="shared" si="243"/>
        <v>2</v>
      </c>
      <c r="AH1243" s="102">
        <f t="shared" si="244"/>
        <v>12530.65</v>
      </c>
      <c r="AI1243" s="103">
        <f>IFERROR(AD1243/(C1237-AH1244),0)</f>
        <v>0</v>
      </c>
      <c r="AJ1243" s="104">
        <f>IFERROR(AF1243/(C1237-AH1244),0)</f>
        <v>9.2348838670415208E-4</v>
      </c>
      <c r="AK1243" s="77"/>
      <c r="AL1243" s="105">
        <f>IFERROR(AH1243/C1237,0)</f>
        <v>6.8000491939859057E-4</v>
      </c>
    </row>
    <row r="1244" spans="1:38" ht="59.25" customHeight="1" x14ac:dyDescent="0.25">
      <c r="A1244" s="79">
        <v>8</v>
      </c>
      <c r="B1244" s="80" t="s">
        <v>265</v>
      </c>
      <c r="C1244" s="677"/>
      <c r="D1244" s="680"/>
      <c r="E1244" s="466"/>
      <c r="F1244" s="82"/>
      <c r="G1244" s="83">
        <v>45</v>
      </c>
      <c r="H1244" s="84">
        <v>9301100</v>
      </c>
      <c r="I1244" s="364"/>
      <c r="J1244" s="86"/>
      <c r="K1244" s="246">
        <v>54</v>
      </c>
      <c r="L1244" s="86">
        <v>8275763.71</v>
      </c>
      <c r="M1244" s="87">
        <f t="shared" si="239"/>
        <v>54</v>
      </c>
      <c r="N1244" s="88">
        <f t="shared" si="239"/>
        <v>8275763.71</v>
      </c>
      <c r="O1244" s="89"/>
      <c r="P1244" s="90"/>
      <c r="Q1244" s="89">
        <v>0</v>
      </c>
      <c r="R1244" s="467">
        <v>0</v>
      </c>
      <c r="S1244" s="91">
        <f t="shared" si="240"/>
        <v>0</v>
      </c>
      <c r="T1244" s="92">
        <f t="shared" si="240"/>
        <v>0</v>
      </c>
      <c r="U1244" s="93"/>
      <c r="V1244" s="94"/>
      <c r="W1244" s="95"/>
      <c r="X1244" s="96">
        <v>0</v>
      </c>
      <c r="Y1244" s="94">
        <v>0</v>
      </c>
      <c r="Z1244" s="95">
        <v>0</v>
      </c>
      <c r="AA1244" s="97">
        <f t="shared" si="241"/>
        <v>0</v>
      </c>
      <c r="AB1244" s="98">
        <f t="shared" si="242"/>
        <v>0</v>
      </c>
      <c r="AC1244" s="99"/>
      <c r="AD1244" s="100"/>
      <c r="AE1244" s="99">
        <v>45</v>
      </c>
      <c r="AF1244" s="100">
        <v>4858470.66</v>
      </c>
      <c r="AG1244" s="101">
        <f t="shared" si="243"/>
        <v>45</v>
      </c>
      <c r="AH1244" s="102">
        <f t="shared" si="244"/>
        <v>4858470.66</v>
      </c>
      <c r="AI1244" s="103"/>
      <c r="AJ1244" s="104"/>
      <c r="AK1244" s="134">
        <f>IFERROR(AH1244/C1237,0)</f>
        <v>0.26365623088616452</v>
      </c>
      <c r="AL1244" s="105">
        <f>IFERROR(AH1244/C1237,0)</f>
        <v>0.26365623088616452</v>
      </c>
    </row>
    <row r="1245" spans="1:38" ht="60" customHeight="1" x14ac:dyDescent="0.25">
      <c r="A1245" s="79">
        <v>9</v>
      </c>
      <c r="B1245" s="80" t="s">
        <v>120</v>
      </c>
      <c r="C1245" s="677"/>
      <c r="D1245" s="680"/>
      <c r="E1245" s="466">
        <v>5</v>
      </c>
      <c r="F1245" s="82">
        <v>817652.28</v>
      </c>
      <c r="G1245" s="83">
        <v>1</v>
      </c>
      <c r="H1245" s="84">
        <v>397880</v>
      </c>
      <c r="I1245" s="364">
        <v>0</v>
      </c>
      <c r="J1245" s="86">
        <v>0</v>
      </c>
      <c r="K1245" s="246">
        <v>0</v>
      </c>
      <c r="L1245" s="86">
        <v>0</v>
      </c>
      <c r="M1245" s="87">
        <f t="shared" si="239"/>
        <v>0</v>
      </c>
      <c r="N1245" s="88">
        <f t="shared" si="239"/>
        <v>0</v>
      </c>
      <c r="O1245" s="89">
        <v>0</v>
      </c>
      <c r="P1245" s="90">
        <v>0</v>
      </c>
      <c r="Q1245" s="89">
        <v>0</v>
      </c>
      <c r="R1245" s="90">
        <v>0</v>
      </c>
      <c r="S1245" s="91">
        <f t="shared" si="240"/>
        <v>0</v>
      </c>
      <c r="T1245" s="92">
        <f t="shared" si="240"/>
        <v>0</v>
      </c>
      <c r="U1245" s="93">
        <v>0</v>
      </c>
      <c r="V1245" s="94">
        <v>0</v>
      </c>
      <c r="W1245" s="95">
        <v>0</v>
      </c>
      <c r="X1245" s="96">
        <v>0</v>
      </c>
      <c r="Y1245" s="94">
        <v>0</v>
      </c>
      <c r="Z1245" s="95">
        <v>0</v>
      </c>
      <c r="AA1245" s="97">
        <f t="shared" si="241"/>
        <v>0</v>
      </c>
      <c r="AB1245" s="98">
        <f t="shared" si="242"/>
        <v>0</v>
      </c>
      <c r="AC1245" s="99">
        <v>0</v>
      </c>
      <c r="AD1245" s="100">
        <v>0</v>
      </c>
      <c r="AE1245" s="99">
        <v>0</v>
      </c>
      <c r="AF1245" s="100">
        <v>0</v>
      </c>
      <c r="AG1245" s="101">
        <f t="shared" si="243"/>
        <v>0</v>
      </c>
      <c r="AH1245" s="102">
        <f t="shared" si="244"/>
        <v>0</v>
      </c>
      <c r="AI1245" s="103">
        <f>IFERROR(AD1245/(C1237-AH1244),0)</f>
        <v>0</v>
      </c>
      <c r="AJ1245" s="104">
        <f>IFERROR(AF1245/(C1237-AH1244),0)</f>
        <v>0</v>
      </c>
      <c r="AK1245" s="77"/>
      <c r="AL1245" s="105">
        <f>IFERROR(AH1245/C1237,0)</f>
        <v>0</v>
      </c>
    </row>
    <row r="1246" spans="1:38" ht="73.5" customHeight="1" x14ac:dyDescent="0.25">
      <c r="A1246" s="79">
        <v>10</v>
      </c>
      <c r="B1246" s="80" t="s">
        <v>121</v>
      </c>
      <c r="C1246" s="677"/>
      <c r="D1246" s="680"/>
      <c r="E1246" s="466">
        <v>38</v>
      </c>
      <c r="F1246" s="82">
        <v>9653503.6400000006</v>
      </c>
      <c r="G1246" s="83">
        <v>6</v>
      </c>
      <c r="H1246" s="84">
        <v>3559334.4</v>
      </c>
      <c r="I1246" s="364">
        <v>1</v>
      </c>
      <c r="J1246" s="86">
        <v>39000</v>
      </c>
      <c r="K1246" s="246">
        <v>5</v>
      </c>
      <c r="L1246" s="86">
        <v>1859010.5600000001</v>
      </c>
      <c r="M1246" s="87">
        <f t="shared" si="239"/>
        <v>6</v>
      </c>
      <c r="N1246" s="88">
        <f t="shared" si="239"/>
        <v>1898010.56</v>
      </c>
      <c r="O1246" s="89">
        <v>0</v>
      </c>
      <c r="P1246" s="90">
        <v>0</v>
      </c>
      <c r="Q1246" s="89">
        <v>0</v>
      </c>
      <c r="R1246" s="90">
        <v>0</v>
      </c>
      <c r="S1246" s="91">
        <f t="shared" si="240"/>
        <v>0</v>
      </c>
      <c r="T1246" s="92">
        <f t="shared" si="240"/>
        <v>0</v>
      </c>
      <c r="U1246" s="93">
        <v>0</v>
      </c>
      <c r="V1246" s="94">
        <v>0</v>
      </c>
      <c r="W1246" s="95">
        <v>0</v>
      </c>
      <c r="X1246" s="96">
        <v>0</v>
      </c>
      <c r="Y1246" s="94">
        <v>0</v>
      </c>
      <c r="Z1246" s="95">
        <v>0</v>
      </c>
      <c r="AA1246" s="97">
        <f t="shared" si="241"/>
        <v>0</v>
      </c>
      <c r="AB1246" s="98">
        <f t="shared" si="242"/>
        <v>0</v>
      </c>
      <c r="AC1246" s="337">
        <v>0</v>
      </c>
      <c r="AD1246" s="338">
        <v>0</v>
      </c>
      <c r="AE1246" s="337">
        <v>5</v>
      </c>
      <c r="AF1246" s="338">
        <v>1643441.27</v>
      </c>
      <c r="AG1246" s="101">
        <f t="shared" si="243"/>
        <v>5</v>
      </c>
      <c r="AH1246" s="102">
        <f t="shared" si="244"/>
        <v>1643441.27</v>
      </c>
      <c r="AI1246" s="103">
        <f>IFERROR(AD1246/(C1237-AH1244),0)</f>
        <v>0</v>
      </c>
      <c r="AJ1246" s="104">
        <f>IFERROR(AF1246/(C1237-AH1244),0)</f>
        <v>0.12111893054832135</v>
      </c>
      <c r="AK1246" s="77"/>
      <c r="AL1246" s="105">
        <f>IFERROR(AH1246/C1237,0)</f>
        <v>8.9185169830987815E-2</v>
      </c>
    </row>
    <row r="1247" spans="1:38" ht="120" customHeight="1" x14ac:dyDescent="0.25">
      <c r="A1247" s="79">
        <v>11</v>
      </c>
      <c r="B1247" s="80" t="s">
        <v>122</v>
      </c>
      <c r="C1247" s="677"/>
      <c r="D1247" s="680"/>
      <c r="E1247" s="466">
        <v>35</v>
      </c>
      <c r="F1247" s="82">
        <v>6340301.1799999997</v>
      </c>
      <c r="G1247" s="83">
        <v>1</v>
      </c>
      <c r="H1247" s="84">
        <v>293724</v>
      </c>
      <c r="I1247" s="364">
        <v>2</v>
      </c>
      <c r="J1247" s="86">
        <v>255040.52</v>
      </c>
      <c r="K1247" s="246">
        <v>1</v>
      </c>
      <c r="L1247" s="86">
        <v>150000</v>
      </c>
      <c r="M1247" s="87">
        <f t="shared" si="239"/>
        <v>3</v>
      </c>
      <c r="N1247" s="88">
        <f t="shared" si="239"/>
        <v>405040.52</v>
      </c>
      <c r="O1247" s="89">
        <v>0</v>
      </c>
      <c r="P1247" s="90">
        <v>0</v>
      </c>
      <c r="Q1247" s="89">
        <v>0</v>
      </c>
      <c r="R1247" s="90">
        <v>0</v>
      </c>
      <c r="S1247" s="91">
        <f t="shared" si="240"/>
        <v>0</v>
      </c>
      <c r="T1247" s="92">
        <f t="shared" si="240"/>
        <v>0</v>
      </c>
      <c r="U1247" s="93">
        <v>0</v>
      </c>
      <c r="V1247" s="94">
        <v>0</v>
      </c>
      <c r="W1247" s="95">
        <v>0</v>
      </c>
      <c r="X1247" s="96">
        <v>0</v>
      </c>
      <c r="Y1247" s="94">
        <v>0</v>
      </c>
      <c r="Z1247" s="95">
        <v>0</v>
      </c>
      <c r="AA1247" s="97">
        <f t="shared" si="241"/>
        <v>0</v>
      </c>
      <c r="AB1247" s="98">
        <f t="shared" si="242"/>
        <v>0</v>
      </c>
      <c r="AC1247" s="99">
        <v>2</v>
      </c>
      <c r="AD1247" s="100">
        <v>223213.18</v>
      </c>
      <c r="AE1247" s="99">
        <v>1</v>
      </c>
      <c r="AF1247" s="100">
        <v>148000</v>
      </c>
      <c r="AG1247" s="101">
        <f t="shared" si="243"/>
        <v>3</v>
      </c>
      <c r="AH1247" s="102">
        <f t="shared" si="244"/>
        <v>371213.18</v>
      </c>
      <c r="AI1247" s="103">
        <f>IFERROR(AD1247/(C1237-AH1244),0)</f>
        <v>1.6450445865881139E-2</v>
      </c>
      <c r="AJ1247" s="104">
        <f>IFERROR(AF1247/(C1237-AH1244),0)</f>
        <v>1.0907357657600723E-2</v>
      </c>
      <c r="AK1247" s="77"/>
      <c r="AL1247" s="105">
        <f>IFERROR(AH1247/C1237,0)</f>
        <v>2.0144748161156405E-2</v>
      </c>
    </row>
    <row r="1248" spans="1:38" ht="63.75" customHeight="1" x14ac:dyDescent="0.25">
      <c r="A1248" s="79">
        <v>12</v>
      </c>
      <c r="B1248" s="80" t="s">
        <v>123</v>
      </c>
      <c r="C1248" s="677"/>
      <c r="D1248" s="680"/>
      <c r="E1248" s="466">
        <v>37</v>
      </c>
      <c r="F1248" s="82">
        <v>6383125.709999999</v>
      </c>
      <c r="G1248" s="83">
        <v>7</v>
      </c>
      <c r="H1248" s="84">
        <v>1283043</v>
      </c>
      <c r="I1248" s="364">
        <v>4</v>
      </c>
      <c r="J1248" s="86">
        <v>439280.36</v>
      </c>
      <c r="K1248" s="246">
        <v>2</v>
      </c>
      <c r="L1248" s="86">
        <v>279495.78000000003</v>
      </c>
      <c r="M1248" s="87">
        <f t="shared" si="239"/>
        <v>6</v>
      </c>
      <c r="N1248" s="88">
        <f t="shared" si="239"/>
        <v>718776.14</v>
      </c>
      <c r="O1248" s="89">
        <v>0</v>
      </c>
      <c r="P1248" s="90">
        <v>0</v>
      </c>
      <c r="Q1248" s="89">
        <v>0</v>
      </c>
      <c r="R1248" s="90">
        <v>0</v>
      </c>
      <c r="S1248" s="91">
        <f t="shared" si="240"/>
        <v>0</v>
      </c>
      <c r="T1248" s="92">
        <f t="shared" si="240"/>
        <v>0</v>
      </c>
      <c r="U1248" s="93">
        <v>0</v>
      </c>
      <c r="V1248" s="94">
        <v>0</v>
      </c>
      <c r="W1248" s="95">
        <v>0</v>
      </c>
      <c r="X1248" s="96">
        <v>0</v>
      </c>
      <c r="Y1248" s="94">
        <v>0</v>
      </c>
      <c r="Z1248" s="95">
        <v>0</v>
      </c>
      <c r="AA1248" s="97">
        <f t="shared" si="241"/>
        <v>0</v>
      </c>
      <c r="AB1248" s="98">
        <f t="shared" si="242"/>
        <v>0</v>
      </c>
      <c r="AC1248" s="99">
        <v>4</v>
      </c>
      <c r="AD1248" s="100">
        <v>402885.09</v>
      </c>
      <c r="AE1248" s="99">
        <v>2</v>
      </c>
      <c r="AF1248" s="100">
        <v>214604.85</v>
      </c>
      <c r="AG1248" s="101">
        <f t="shared" si="243"/>
        <v>6</v>
      </c>
      <c r="AH1248" s="102">
        <f t="shared" si="244"/>
        <v>617489.94000000006</v>
      </c>
      <c r="AI1248" s="103">
        <f>IFERROR(AD1248/(C1237-AH1244),0)</f>
        <v>2.9691971429355792E-2</v>
      </c>
      <c r="AJ1248" s="104">
        <f>IFERROR(AF1248/(C1237-AH1244),0)</f>
        <v>1.5816026040579426E-2</v>
      </c>
      <c r="AK1248" s="77"/>
      <c r="AL1248" s="105">
        <f>IFERROR(AH1248/C1237,0)</f>
        <v>3.350953038183499E-2</v>
      </c>
    </row>
    <row r="1249" spans="1:38" ht="62.25" customHeight="1" thickBot="1" x14ac:dyDescent="0.3">
      <c r="A1249" s="138">
        <v>13</v>
      </c>
      <c r="B1249" s="139" t="s">
        <v>124</v>
      </c>
      <c r="C1249" s="678"/>
      <c r="D1249" s="681"/>
      <c r="E1249" s="466">
        <v>93</v>
      </c>
      <c r="F1249" s="141">
        <v>20734377.459999997</v>
      </c>
      <c r="G1249" s="142">
        <v>20</v>
      </c>
      <c r="H1249" s="143">
        <v>5121645.0999999996</v>
      </c>
      <c r="I1249" s="365">
        <v>19</v>
      </c>
      <c r="J1249" s="145">
        <v>2063773.57</v>
      </c>
      <c r="K1249" s="353">
        <v>22</v>
      </c>
      <c r="L1249" s="145">
        <v>2614797.3600000003</v>
      </c>
      <c r="M1249" s="87">
        <f t="shared" si="239"/>
        <v>41</v>
      </c>
      <c r="N1249" s="88">
        <f t="shared" si="239"/>
        <v>4678570.9300000006</v>
      </c>
      <c r="O1249" s="148">
        <v>0</v>
      </c>
      <c r="P1249" s="149">
        <v>0</v>
      </c>
      <c r="Q1249" s="148">
        <v>0</v>
      </c>
      <c r="R1249" s="149">
        <v>0</v>
      </c>
      <c r="S1249" s="91">
        <f t="shared" si="240"/>
        <v>0</v>
      </c>
      <c r="T1249" s="92">
        <f t="shared" si="240"/>
        <v>0</v>
      </c>
      <c r="U1249" s="152">
        <v>0</v>
      </c>
      <c r="V1249" s="153">
        <v>0</v>
      </c>
      <c r="W1249" s="154">
        <v>0</v>
      </c>
      <c r="X1249" s="155">
        <v>0</v>
      </c>
      <c r="Y1249" s="153">
        <v>0</v>
      </c>
      <c r="Z1249" s="154">
        <v>0</v>
      </c>
      <c r="AA1249" s="97">
        <f t="shared" si="241"/>
        <v>0</v>
      </c>
      <c r="AB1249" s="98">
        <f t="shared" si="242"/>
        <v>0</v>
      </c>
      <c r="AC1249" s="158">
        <v>17</v>
      </c>
      <c r="AD1249" s="159">
        <v>1722676.01</v>
      </c>
      <c r="AE1249" s="158">
        <v>21</v>
      </c>
      <c r="AF1249" s="159">
        <v>2366893.02</v>
      </c>
      <c r="AG1249" s="160">
        <f t="shared" si="243"/>
        <v>38</v>
      </c>
      <c r="AH1249" s="161">
        <f t="shared" si="244"/>
        <v>4089569.0300000003</v>
      </c>
      <c r="AI1249" s="162">
        <f>IFERROR(AD1249/(C1237-AH1244),0)</f>
        <v>0.12695840114350379</v>
      </c>
      <c r="AJ1249" s="163">
        <f>IFERROR(AF1249/(C1237-AH1244),0)</f>
        <v>0.17443613990823448</v>
      </c>
      <c r="AK1249" s="164"/>
      <c r="AL1249" s="165">
        <f>IFERROR(AH1249/C1237,0)</f>
        <v>0.2219299923483716</v>
      </c>
    </row>
    <row r="1250" spans="1:38" ht="29.25" customHeight="1" thickBot="1" x14ac:dyDescent="0.3">
      <c r="A1250" s="682" t="s">
        <v>266</v>
      </c>
      <c r="B1250" s="683"/>
      <c r="C1250" s="166">
        <f>C1237</f>
        <v>18427293.16</v>
      </c>
      <c r="D1250" s="166">
        <f>D1237</f>
        <v>4715260.91</v>
      </c>
      <c r="E1250" s="167">
        <f t="shared" ref="E1250:L1250" si="245">SUM(E1237:E1249)</f>
        <v>291</v>
      </c>
      <c r="F1250" s="168">
        <f t="shared" si="245"/>
        <v>60162193.829999998</v>
      </c>
      <c r="G1250" s="167">
        <f t="shared" si="245"/>
        <v>98</v>
      </c>
      <c r="H1250" s="168">
        <f t="shared" si="245"/>
        <v>22986512.399999999</v>
      </c>
      <c r="I1250" s="169">
        <f t="shared" si="245"/>
        <v>35</v>
      </c>
      <c r="J1250" s="170">
        <f t="shared" si="245"/>
        <v>3600342.55</v>
      </c>
      <c r="K1250" s="169">
        <f t="shared" si="245"/>
        <v>96</v>
      </c>
      <c r="L1250" s="170">
        <f t="shared" si="245"/>
        <v>14826950.609999999</v>
      </c>
      <c r="M1250" s="169">
        <f>SUM(M1237:M1249)</f>
        <v>131</v>
      </c>
      <c r="N1250" s="170">
        <f>SUM(N1237:N1249)</f>
        <v>18427293.16</v>
      </c>
      <c r="O1250" s="171">
        <f>SUM(O1237:O1249)</f>
        <v>0</v>
      </c>
      <c r="P1250" s="168">
        <f>SUM(P1237:P1249)</f>
        <v>0</v>
      </c>
      <c r="Q1250" s="172">
        <f t="shared" ref="Q1250:AJ1250" si="246">SUM(Q1237:Q1249)</f>
        <v>0</v>
      </c>
      <c r="R1250" s="168">
        <f t="shared" si="246"/>
        <v>0</v>
      </c>
      <c r="S1250" s="173">
        <f t="shared" si="246"/>
        <v>0</v>
      </c>
      <c r="T1250" s="168">
        <f t="shared" si="246"/>
        <v>0</v>
      </c>
      <c r="U1250" s="172">
        <f t="shared" si="246"/>
        <v>0</v>
      </c>
      <c r="V1250" s="168">
        <f t="shared" si="246"/>
        <v>0</v>
      </c>
      <c r="W1250" s="168">
        <f t="shared" si="246"/>
        <v>0</v>
      </c>
      <c r="X1250" s="173">
        <f t="shared" si="246"/>
        <v>0</v>
      </c>
      <c r="Y1250" s="168">
        <f t="shared" si="246"/>
        <v>0</v>
      </c>
      <c r="Z1250" s="168">
        <f t="shared" si="246"/>
        <v>0</v>
      </c>
      <c r="AA1250" s="173">
        <f t="shared" si="246"/>
        <v>0</v>
      </c>
      <c r="AB1250" s="168">
        <f t="shared" si="246"/>
        <v>0</v>
      </c>
      <c r="AC1250" s="172">
        <f t="shared" si="246"/>
        <v>32</v>
      </c>
      <c r="AD1250" s="168">
        <f t="shared" si="246"/>
        <v>3083182.51</v>
      </c>
      <c r="AE1250" s="172">
        <f t="shared" si="246"/>
        <v>85</v>
      </c>
      <c r="AF1250" s="168">
        <f t="shared" si="246"/>
        <v>10628849.739999998</v>
      </c>
      <c r="AG1250" s="173">
        <f t="shared" si="246"/>
        <v>117</v>
      </c>
      <c r="AH1250" s="168">
        <f t="shared" si="246"/>
        <v>13712032.25</v>
      </c>
      <c r="AI1250" s="174">
        <f t="shared" si="246"/>
        <v>0.22722550243398054</v>
      </c>
      <c r="AJ1250" s="174">
        <f t="shared" si="246"/>
        <v>0.42526748949660148</v>
      </c>
      <c r="AK1250" s="175">
        <f>AK1244</f>
        <v>0.26365623088616452</v>
      </c>
      <c r="AL1250" s="176">
        <f>AH1250/C1237</f>
        <v>0.74411537988469267</v>
      </c>
    </row>
    <row r="1251" spans="1:38" ht="21.75" thickBot="1" x14ac:dyDescent="0.4">
      <c r="AF1251" s="177" t="s">
        <v>267</v>
      </c>
      <c r="AG1251" s="178">
        <v>4.1475999999999997</v>
      </c>
      <c r="AH1251" s="179">
        <f>AH1250/AG1251</f>
        <v>3306016.0695341886</v>
      </c>
    </row>
    <row r="1252" spans="1:38" ht="15.75" thickTop="1" x14ac:dyDescent="0.25">
      <c r="A1252" s="604" t="s">
        <v>268</v>
      </c>
      <c r="B1252" s="684"/>
      <c r="C1252" s="684"/>
      <c r="D1252" s="684"/>
      <c r="E1252" s="684"/>
      <c r="F1252" s="684"/>
      <c r="G1252" s="684"/>
      <c r="H1252" s="684"/>
      <c r="I1252" s="684"/>
      <c r="J1252" s="684"/>
      <c r="K1252" s="685"/>
      <c r="L1252" s="684"/>
      <c r="M1252" s="684"/>
      <c r="N1252" s="684"/>
      <c r="O1252" s="684"/>
      <c r="P1252" s="684"/>
      <c r="Q1252" s="686"/>
    </row>
    <row r="1253" spans="1:38" ht="18.75" x14ac:dyDescent="0.3">
      <c r="A1253" s="687"/>
      <c r="B1253" s="688"/>
      <c r="C1253" s="688"/>
      <c r="D1253" s="688"/>
      <c r="E1253" s="688"/>
      <c r="F1253" s="688"/>
      <c r="G1253" s="688"/>
      <c r="H1253" s="688"/>
      <c r="I1253" s="688"/>
      <c r="J1253" s="688"/>
      <c r="K1253" s="689"/>
      <c r="L1253" s="688"/>
      <c r="M1253" s="688"/>
      <c r="N1253" s="688"/>
      <c r="O1253" s="688"/>
      <c r="P1253" s="688"/>
      <c r="Q1253" s="690"/>
      <c r="AF1253" s="180"/>
    </row>
    <row r="1254" spans="1:38" ht="15.75" x14ac:dyDescent="0.25">
      <c r="A1254" s="687"/>
      <c r="B1254" s="688"/>
      <c r="C1254" s="688"/>
      <c r="D1254" s="688"/>
      <c r="E1254" s="688"/>
      <c r="F1254" s="688"/>
      <c r="G1254" s="688"/>
      <c r="H1254" s="688"/>
      <c r="I1254" s="688"/>
      <c r="J1254" s="688"/>
      <c r="K1254" s="689"/>
      <c r="L1254" s="688"/>
      <c r="M1254" s="688"/>
      <c r="N1254" s="688"/>
      <c r="O1254" s="688"/>
      <c r="P1254" s="688"/>
      <c r="Q1254" s="690"/>
      <c r="AE1254" s="181" t="s">
        <v>269</v>
      </c>
      <c r="AF1254" s="182"/>
    </row>
    <row r="1255" spans="1:38" ht="15.75" x14ac:dyDescent="0.25">
      <c r="A1255" s="687"/>
      <c r="B1255" s="688"/>
      <c r="C1255" s="688"/>
      <c r="D1255" s="688"/>
      <c r="E1255" s="688"/>
      <c r="F1255" s="688"/>
      <c r="G1255" s="688"/>
      <c r="H1255" s="688"/>
      <c r="I1255" s="688"/>
      <c r="J1255" s="688"/>
      <c r="K1255" s="689"/>
      <c r="L1255" s="688"/>
      <c r="M1255" s="688"/>
      <c r="N1255" s="688"/>
      <c r="O1255" s="688"/>
      <c r="P1255" s="688"/>
      <c r="Q1255" s="690"/>
      <c r="AE1255" s="181" t="s">
        <v>270</v>
      </c>
      <c r="AF1255" s="183">
        <f>(AF1250-AF1244)+(Z1250-Z1244)</f>
        <v>5770379.0799999982</v>
      </c>
    </row>
    <row r="1256" spans="1:38" ht="15.75" x14ac:dyDescent="0.25">
      <c r="A1256" s="687"/>
      <c r="B1256" s="688"/>
      <c r="C1256" s="688"/>
      <c r="D1256" s="688"/>
      <c r="E1256" s="688"/>
      <c r="F1256" s="688"/>
      <c r="G1256" s="688"/>
      <c r="H1256" s="688"/>
      <c r="I1256" s="688"/>
      <c r="J1256" s="688"/>
      <c r="K1256" s="689"/>
      <c r="L1256" s="688"/>
      <c r="M1256" s="688"/>
      <c r="N1256" s="688"/>
      <c r="O1256" s="688"/>
      <c r="P1256" s="688"/>
      <c r="Q1256" s="690"/>
      <c r="AE1256" s="181" t="s">
        <v>271</v>
      </c>
      <c r="AF1256" s="183">
        <f>AD1250+W1250</f>
        <v>3083182.51</v>
      </c>
    </row>
    <row r="1257" spans="1:38" ht="15.75" x14ac:dyDescent="0.25">
      <c r="A1257" s="687"/>
      <c r="B1257" s="688"/>
      <c r="C1257" s="688"/>
      <c r="D1257" s="688"/>
      <c r="E1257" s="688"/>
      <c r="F1257" s="688"/>
      <c r="G1257" s="688"/>
      <c r="H1257" s="688"/>
      <c r="I1257" s="688"/>
      <c r="J1257" s="688"/>
      <c r="K1257" s="689"/>
      <c r="L1257" s="688"/>
      <c r="M1257" s="688"/>
      <c r="N1257" s="688"/>
      <c r="O1257" s="688"/>
      <c r="P1257" s="688"/>
      <c r="Q1257" s="690"/>
      <c r="AE1257" s="181" t="s">
        <v>272</v>
      </c>
      <c r="AF1257" s="183">
        <f>AF1244+Z1244</f>
        <v>4858470.66</v>
      </c>
    </row>
    <row r="1258" spans="1:38" ht="15.75" x14ac:dyDescent="0.25">
      <c r="A1258" s="687"/>
      <c r="B1258" s="688"/>
      <c r="C1258" s="688"/>
      <c r="D1258" s="688"/>
      <c r="E1258" s="688"/>
      <c r="F1258" s="688"/>
      <c r="G1258" s="688"/>
      <c r="H1258" s="688"/>
      <c r="I1258" s="688"/>
      <c r="J1258" s="688"/>
      <c r="K1258" s="689"/>
      <c r="L1258" s="688"/>
      <c r="M1258" s="688"/>
      <c r="N1258" s="688"/>
      <c r="O1258" s="688"/>
      <c r="P1258" s="688"/>
      <c r="Q1258" s="690"/>
      <c r="AE1258" s="181" t="s">
        <v>2</v>
      </c>
      <c r="AF1258" s="184">
        <f>SUM(AF1255:AF1257)</f>
        <v>13712032.249999998</v>
      </c>
    </row>
    <row r="1259" spans="1:38" x14ac:dyDescent="0.25">
      <c r="A1259" s="687"/>
      <c r="B1259" s="688"/>
      <c r="C1259" s="688"/>
      <c r="D1259" s="688"/>
      <c r="E1259" s="688"/>
      <c r="F1259" s="688"/>
      <c r="G1259" s="688"/>
      <c r="H1259" s="688"/>
      <c r="I1259" s="688"/>
      <c r="J1259" s="688"/>
      <c r="K1259" s="689"/>
      <c r="L1259" s="688"/>
      <c r="M1259" s="688"/>
      <c r="N1259" s="688"/>
      <c r="O1259" s="688"/>
      <c r="P1259" s="688"/>
      <c r="Q1259" s="690"/>
    </row>
    <row r="1260" spans="1:38" ht="15.75" thickBot="1" x14ac:dyDescent="0.3">
      <c r="A1260" s="691"/>
      <c r="B1260" s="692"/>
      <c r="C1260" s="692"/>
      <c r="D1260" s="692"/>
      <c r="E1260" s="692"/>
      <c r="F1260" s="692"/>
      <c r="G1260" s="692"/>
      <c r="H1260" s="692"/>
      <c r="I1260" s="692"/>
      <c r="J1260" s="692"/>
      <c r="K1260" s="693"/>
      <c r="L1260" s="692"/>
      <c r="M1260" s="692"/>
      <c r="N1260" s="692"/>
      <c r="O1260" s="692"/>
      <c r="P1260" s="692"/>
      <c r="Q1260" s="694"/>
    </row>
    <row r="1261" spans="1:38" ht="15.75" thickTop="1" x14ac:dyDescent="0.25"/>
    <row r="1263" spans="1:38" ht="15.75" thickBot="1" x14ac:dyDescent="0.3"/>
    <row r="1264" spans="1:38" ht="27" thickBot="1" x14ac:dyDescent="0.3">
      <c r="A1264" s="695" t="s">
        <v>330</v>
      </c>
      <c r="B1264" s="696"/>
      <c r="C1264" s="696"/>
      <c r="D1264" s="696"/>
      <c r="E1264" s="696"/>
      <c r="F1264" s="696"/>
      <c r="G1264" s="696"/>
      <c r="H1264" s="696"/>
      <c r="I1264" s="696"/>
      <c r="J1264" s="696"/>
      <c r="K1264" s="697"/>
      <c r="L1264" s="696"/>
      <c r="M1264" s="696"/>
      <c r="N1264" s="696"/>
      <c r="O1264" s="696"/>
      <c r="P1264" s="696"/>
      <c r="Q1264" s="696"/>
      <c r="R1264" s="696"/>
      <c r="S1264" s="696"/>
      <c r="T1264" s="696"/>
      <c r="U1264" s="696"/>
      <c r="V1264" s="696"/>
      <c r="W1264" s="696"/>
      <c r="X1264" s="696"/>
      <c r="Y1264" s="696"/>
      <c r="Z1264" s="696"/>
      <c r="AA1264" s="696"/>
      <c r="AB1264" s="696"/>
      <c r="AC1264" s="696"/>
      <c r="AD1264" s="696"/>
      <c r="AE1264" s="696"/>
      <c r="AF1264" s="696"/>
      <c r="AG1264" s="696"/>
      <c r="AH1264" s="696"/>
      <c r="AI1264" s="696"/>
      <c r="AJ1264" s="696"/>
      <c r="AK1264" s="698"/>
      <c r="AL1264" s="185"/>
    </row>
    <row r="1265" spans="1:38" ht="21" customHeight="1" x14ac:dyDescent="0.25">
      <c r="A1265" s="699" t="s">
        <v>273</v>
      </c>
      <c r="B1265" s="700"/>
      <c r="C1265" s="706" t="s">
        <v>197</v>
      </c>
      <c r="D1265" s="707"/>
      <c r="E1265" s="710" t="s">
        <v>274</v>
      </c>
      <c r="F1265" s="711"/>
      <c r="G1265" s="711"/>
      <c r="H1265" s="711"/>
      <c r="I1265" s="711"/>
      <c r="J1265" s="711"/>
      <c r="K1265" s="712"/>
      <c r="L1265" s="711"/>
      <c r="M1265" s="711"/>
      <c r="N1265" s="711"/>
      <c r="O1265" s="613" t="s">
        <v>199</v>
      </c>
      <c r="P1265" s="614"/>
      <c r="Q1265" s="614"/>
      <c r="R1265" s="614"/>
      <c r="S1265" s="614"/>
      <c r="T1265" s="614"/>
      <c r="U1265" s="614"/>
      <c r="V1265" s="614"/>
      <c r="W1265" s="614"/>
      <c r="X1265" s="614"/>
      <c r="Y1265" s="614"/>
      <c r="Z1265" s="614"/>
      <c r="AA1265" s="614"/>
      <c r="AB1265" s="614"/>
      <c r="AC1265" s="614"/>
      <c r="AD1265" s="614"/>
      <c r="AE1265" s="614"/>
      <c r="AF1265" s="614"/>
      <c r="AG1265" s="614"/>
      <c r="AH1265" s="614"/>
      <c r="AI1265" s="614"/>
      <c r="AJ1265" s="614"/>
      <c r="AK1265" s="615"/>
      <c r="AL1265" s="186"/>
    </row>
    <row r="1266" spans="1:38" ht="36" customHeight="1" thickBot="1" x14ac:dyDescent="0.3">
      <c r="A1266" s="701"/>
      <c r="B1266" s="702"/>
      <c r="C1266" s="708"/>
      <c r="D1266" s="709"/>
      <c r="E1266" s="713"/>
      <c r="F1266" s="714"/>
      <c r="G1266" s="714"/>
      <c r="H1266" s="714"/>
      <c r="I1266" s="714"/>
      <c r="J1266" s="714"/>
      <c r="K1266" s="715"/>
      <c r="L1266" s="714"/>
      <c r="M1266" s="714"/>
      <c r="N1266" s="714"/>
      <c r="O1266" s="716"/>
      <c r="P1266" s="717"/>
      <c r="Q1266" s="717"/>
      <c r="R1266" s="717"/>
      <c r="S1266" s="717"/>
      <c r="T1266" s="717"/>
      <c r="U1266" s="717"/>
      <c r="V1266" s="717"/>
      <c r="W1266" s="717"/>
      <c r="X1266" s="717"/>
      <c r="Y1266" s="717"/>
      <c r="Z1266" s="717"/>
      <c r="AA1266" s="717"/>
      <c r="AB1266" s="717"/>
      <c r="AC1266" s="717"/>
      <c r="AD1266" s="717"/>
      <c r="AE1266" s="717"/>
      <c r="AF1266" s="717"/>
      <c r="AG1266" s="717"/>
      <c r="AH1266" s="717"/>
      <c r="AI1266" s="717"/>
      <c r="AJ1266" s="717"/>
      <c r="AK1266" s="718"/>
      <c r="AL1266" s="186"/>
    </row>
    <row r="1267" spans="1:38" s="180" customFormat="1" ht="84" customHeight="1" thickBot="1" x14ac:dyDescent="0.35">
      <c r="A1267" s="701"/>
      <c r="B1267" s="703"/>
      <c r="C1267" s="719" t="s">
        <v>200</v>
      </c>
      <c r="D1267" s="721" t="s">
        <v>201</v>
      </c>
      <c r="E1267" s="723" t="s">
        <v>0</v>
      </c>
      <c r="F1267" s="724"/>
      <c r="G1267" s="724"/>
      <c r="H1267" s="725"/>
      <c r="I1267" s="726" t="s">
        <v>1</v>
      </c>
      <c r="J1267" s="727"/>
      <c r="K1267" s="728"/>
      <c r="L1267" s="729"/>
      <c r="M1267" s="578" t="s">
        <v>2</v>
      </c>
      <c r="N1267" s="579"/>
      <c r="O1267" s="580" t="s">
        <v>202</v>
      </c>
      <c r="P1267" s="581"/>
      <c r="Q1267" s="581"/>
      <c r="R1267" s="582"/>
      <c r="S1267" s="583" t="s">
        <v>2</v>
      </c>
      <c r="T1267" s="584"/>
      <c r="U1267" s="585" t="s">
        <v>203</v>
      </c>
      <c r="V1267" s="586"/>
      <c r="W1267" s="586"/>
      <c r="X1267" s="586"/>
      <c r="Y1267" s="586"/>
      <c r="Z1267" s="587"/>
      <c r="AA1267" s="588" t="s">
        <v>2</v>
      </c>
      <c r="AB1267" s="589"/>
      <c r="AC1267" s="590" t="s">
        <v>5</v>
      </c>
      <c r="AD1267" s="591"/>
      <c r="AE1267" s="591"/>
      <c r="AF1267" s="592"/>
      <c r="AG1267" s="593" t="s">
        <v>2</v>
      </c>
      <c r="AH1267" s="594"/>
      <c r="AI1267" s="595" t="s">
        <v>204</v>
      </c>
      <c r="AJ1267" s="596"/>
      <c r="AK1267" s="597"/>
      <c r="AL1267" s="187"/>
    </row>
    <row r="1268" spans="1:38" ht="113.25" thickBot="1" x14ac:dyDescent="0.3">
      <c r="A1268" s="704"/>
      <c r="B1268" s="705"/>
      <c r="C1268" s="720"/>
      <c r="D1268" s="722"/>
      <c r="E1268" s="41" t="s">
        <v>15</v>
      </c>
      <c r="F1268" s="42" t="s">
        <v>205</v>
      </c>
      <c r="G1268" s="41" t="s">
        <v>206</v>
      </c>
      <c r="H1268" s="42" t="s">
        <v>14</v>
      </c>
      <c r="I1268" s="43" t="s">
        <v>15</v>
      </c>
      <c r="J1268" s="44" t="s">
        <v>207</v>
      </c>
      <c r="K1268" s="43" t="s">
        <v>17</v>
      </c>
      <c r="L1268" s="44" t="s">
        <v>208</v>
      </c>
      <c r="M1268" s="45" t="s">
        <v>19</v>
      </c>
      <c r="N1268" s="46" t="s">
        <v>20</v>
      </c>
      <c r="O1268" s="47" t="s">
        <v>209</v>
      </c>
      <c r="P1268" s="48" t="s">
        <v>210</v>
      </c>
      <c r="Q1268" s="47" t="s">
        <v>211</v>
      </c>
      <c r="R1268" s="48" t="s">
        <v>212</v>
      </c>
      <c r="S1268" s="49" t="s">
        <v>213</v>
      </c>
      <c r="T1268" s="50" t="s">
        <v>214</v>
      </c>
      <c r="U1268" s="51" t="s">
        <v>209</v>
      </c>
      <c r="V1268" s="52" t="s">
        <v>215</v>
      </c>
      <c r="W1268" s="53" t="s">
        <v>216</v>
      </c>
      <c r="X1268" s="54" t="s">
        <v>211</v>
      </c>
      <c r="Y1268" s="52" t="s">
        <v>217</v>
      </c>
      <c r="Z1268" s="53" t="s">
        <v>218</v>
      </c>
      <c r="AA1268" s="55" t="s">
        <v>219</v>
      </c>
      <c r="AB1268" s="56" t="s">
        <v>220</v>
      </c>
      <c r="AC1268" s="57" t="s">
        <v>209</v>
      </c>
      <c r="AD1268" s="58" t="s">
        <v>210</v>
      </c>
      <c r="AE1268" s="57" t="s">
        <v>211</v>
      </c>
      <c r="AF1268" s="58" t="s">
        <v>212</v>
      </c>
      <c r="AG1268" s="59" t="s">
        <v>221</v>
      </c>
      <c r="AH1268" s="60" t="s">
        <v>222</v>
      </c>
      <c r="AI1268" s="61" t="s">
        <v>223</v>
      </c>
      <c r="AJ1268" s="63" t="s">
        <v>224</v>
      </c>
      <c r="AK1268" s="188" t="s">
        <v>275</v>
      </c>
      <c r="AL1268" s="189"/>
    </row>
    <row r="1269" spans="1:38" ht="15.75" thickBot="1" x14ac:dyDescent="0.3">
      <c r="A1269" s="598" t="s">
        <v>227</v>
      </c>
      <c r="B1269" s="599"/>
      <c r="C1269" s="468" t="s">
        <v>228</v>
      </c>
      <c r="D1269" s="469" t="s">
        <v>229</v>
      </c>
      <c r="E1269" s="192" t="s">
        <v>230</v>
      </c>
      <c r="F1269" s="193" t="s">
        <v>231</v>
      </c>
      <c r="G1269" s="192" t="s">
        <v>232</v>
      </c>
      <c r="H1269" s="193" t="s">
        <v>233</v>
      </c>
      <c r="I1269" s="194" t="s">
        <v>234</v>
      </c>
      <c r="J1269" s="193" t="s">
        <v>235</v>
      </c>
      <c r="K1269" s="194" t="s">
        <v>236</v>
      </c>
      <c r="L1269" s="193" t="s">
        <v>237</v>
      </c>
      <c r="M1269" s="194" t="s">
        <v>238</v>
      </c>
      <c r="N1269" s="193" t="s">
        <v>239</v>
      </c>
      <c r="O1269" s="192" t="s">
        <v>240</v>
      </c>
      <c r="P1269" s="193" t="s">
        <v>241</v>
      </c>
      <c r="Q1269" s="192" t="s">
        <v>242</v>
      </c>
      <c r="R1269" s="193" t="s">
        <v>243</v>
      </c>
      <c r="S1269" s="194" t="s">
        <v>244</v>
      </c>
      <c r="T1269" s="193" t="s">
        <v>245</v>
      </c>
      <c r="U1269" s="192" t="s">
        <v>246</v>
      </c>
      <c r="V1269" s="195" t="s">
        <v>247</v>
      </c>
      <c r="W1269" s="196" t="s">
        <v>248</v>
      </c>
      <c r="X1269" s="197" t="s">
        <v>249</v>
      </c>
      <c r="Y1269" s="198" t="s">
        <v>250</v>
      </c>
      <c r="Z1269" s="193" t="s">
        <v>251</v>
      </c>
      <c r="AA1269" s="194" t="s">
        <v>252</v>
      </c>
      <c r="AB1269" s="199" t="s">
        <v>253</v>
      </c>
      <c r="AC1269" s="192" t="s">
        <v>254</v>
      </c>
      <c r="AD1269" s="199" t="s">
        <v>255</v>
      </c>
      <c r="AE1269" s="192" t="s">
        <v>256</v>
      </c>
      <c r="AF1269" s="199" t="s">
        <v>257</v>
      </c>
      <c r="AG1269" s="194" t="s">
        <v>258</v>
      </c>
      <c r="AH1269" s="199" t="s">
        <v>259</v>
      </c>
      <c r="AI1269" s="190" t="s">
        <v>260</v>
      </c>
      <c r="AJ1269" s="199" t="s">
        <v>261</v>
      </c>
      <c r="AK1269" s="200" t="s">
        <v>262</v>
      </c>
      <c r="AL1269" s="201"/>
    </row>
    <row r="1270" spans="1:38" ht="37.5" customHeight="1" x14ac:dyDescent="0.25">
      <c r="A1270" s="202">
        <v>1</v>
      </c>
      <c r="B1270" s="203" t="s">
        <v>276</v>
      </c>
      <c r="C1270" s="600">
        <f>N1278</f>
        <v>0</v>
      </c>
      <c r="D1270" s="600">
        <f>C1270-AH1278</f>
        <v>0</v>
      </c>
      <c r="E1270" s="81">
        <v>53</v>
      </c>
      <c r="F1270" s="82">
        <v>7257597.1600000001</v>
      </c>
      <c r="G1270" s="83">
        <v>20</v>
      </c>
      <c r="H1270" s="84">
        <v>3457739</v>
      </c>
      <c r="I1270" s="339">
        <v>8</v>
      </c>
      <c r="J1270" s="86">
        <v>538769.81999999995</v>
      </c>
      <c r="K1270" s="339">
        <v>16</v>
      </c>
      <c r="L1270" s="86">
        <v>3011352.7</v>
      </c>
      <c r="M1270" s="87">
        <f t="shared" ref="M1270:N1277" si="247">SUM(I1270,K1270)</f>
        <v>24</v>
      </c>
      <c r="N1270" s="88">
        <f t="shared" si="247"/>
        <v>3550122.52</v>
      </c>
      <c r="O1270" s="89">
        <v>0</v>
      </c>
      <c r="P1270" s="90">
        <v>0</v>
      </c>
      <c r="Q1270" s="89">
        <v>0</v>
      </c>
      <c r="R1270" s="90">
        <v>0</v>
      </c>
      <c r="S1270" s="91">
        <f t="shared" ref="S1270:T1277" si="248">SUM(O1270,Q1270)</f>
        <v>0</v>
      </c>
      <c r="T1270" s="92">
        <f t="shared" si="248"/>
        <v>0</v>
      </c>
      <c r="U1270" s="93">
        <v>0</v>
      </c>
      <c r="V1270" s="94">
        <v>0</v>
      </c>
      <c r="W1270" s="95">
        <v>0</v>
      </c>
      <c r="X1270" s="96">
        <v>0</v>
      </c>
      <c r="Y1270" s="94">
        <v>0</v>
      </c>
      <c r="Z1270" s="95">
        <v>0</v>
      </c>
      <c r="AA1270" s="97">
        <f t="shared" ref="AA1270:AA1277" si="249">SUM(U1270,X1270)</f>
        <v>0</v>
      </c>
      <c r="AB1270" s="98">
        <f t="shared" ref="AB1270:AB1277" si="250">SUM(W1270,Z1270)</f>
        <v>0</v>
      </c>
      <c r="AC1270" s="99">
        <v>8</v>
      </c>
      <c r="AD1270" s="100">
        <v>442688.33</v>
      </c>
      <c r="AE1270" s="99">
        <v>16</v>
      </c>
      <c r="AF1270" s="100">
        <v>2741170.2199999997</v>
      </c>
      <c r="AG1270" s="101">
        <f t="shared" ref="AG1270:AG1277" si="251">SUM(AC1270,AE1270)</f>
        <v>24</v>
      </c>
      <c r="AH1270" s="102">
        <f t="shared" ref="AH1270:AH1277" si="252">SUM(AD1270,AF1270,AB1270)</f>
        <v>3183858.55</v>
      </c>
      <c r="AI1270" s="103">
        <f>IFERROR(AD1270/C1270,0)</f>
        <v>0</v>
      </c>
      <c r="AJ1270" s="134">
        <f>IFERROR(AF1270/C1270,0)</f>
        <v>0</v>
      </c>
      <c r="AK1270" s="222">
        <f>IFERROR(AH1270/C1270,0)</f>
        <v>0</v>
      </c>
      <c r="AL1270" s="223"/>
    </row>
    <row r="1271" spans="1:38" ht="75" x14ac:dyDescent="0.25">
      <c r="A1271" s="224">
        <v>2</v>
      </c>
      <c r="B1271" s="203" t="s">
        <v>277</v>
      </c>
      <c r="C1271" s="601"/>
      <c r="D1271" s="601"/>
      <c r="E1271" s="81">
        <v>33</v>
      </c>
      <c r="F1271" s="82">
        <v>5228976.04</v>
      </c>
      <c r="G1271" s="83">
        <v>3</v>
      </c>
      <c r="H1271" s="84">
        <v>868534</v>
      </c>
      <c r="I1271" s="339">
        <v>1</v>
      </c>
      <c r="J1271" s="86">
        <v>158390.9</v>
      </c>
      <c r="K1271" s="339">
        <v>3</v>
      </c>
      <c r="L1271" s="86">
        <v>399761.88</v>
      </c>
      <c r="M1271" s="87">
        <f t="shared" si="247"/>
        <v>4</v>
      </c>
      <c r="N1271" s="88">
        <f t="shared" si="247"/>
        <v>558152.78</v>
      </c>
      <c r="O1271" s="89">
        <v>0</v>
      </c>
      <c r="P1271" s="90">
        <v>0</v>
      </c>
      <c r="Q1271" s="89">
        <v>0</v>
      </c>
      <c r="R1271" s="90">
        <v>0</v>
      </c>
      <c r="S1271" s="91">
        <f t="shared" si="248"/>
        <v>0</v>
      </c>
      <c r="T1271" s="92">
        <f t="shared" si="248"/>
        <v>0</v>
      </c>
      <c r="U1271" s="93">
        <v>0</v>
      </c>
      <c r="V1271" s="94">
        <v>0</v>
      </c>
      <c r="W1271" s="95">
        <v>0</v>
      </c>
      <c r="X1271" s="96">
        <v>0</v>
      </c>
      <c r="Y1271" s="94">
        <v>0</v>
      </c>
      <c r="Z1271" s="95">
        <v>0</v>
      </c>
      <c r="AA1271" s="97">
        <f t="shared" si="249"/>
        <v>0</v>
      </c>
      <c r="AB1271" s="98">
        <f t="shared" si="250"/>
        <v>0</v>
      </c>
      <c r="AC1271" s="99">
        <v>1</v>
      </c>
      <c r="AD1271" s="100">
        <v>115082.52</v>
      </c>
      <c r="AE1271" s="99">
        <v>3</v>
      </c>
      <c r="AF1271" s="100">
        <v>338625.26</v>
      </c>
      <c r="AG1271" s="101">
        <f t="shared" si="251"/>
        <v>4</v>
      </c>
      <c r="AH1271" s="102">
        <f t="shared" si="252"/>
        <v>453707.78</v>
      </c>
      <c r="AI1271" s="103">
        <f>IFERROR(AD1271/C1270,0)</f>
        <v>0</v>
      </c>
      <c r="AJ1271" s="134">
        <f>IFERROR(AF1271/C1270,0)</f>
        <v>0</v>
      </c>
      <c r="AK1271" s="222">
        <f>IFERROR(AH1271/C1270,0)</f>
        <v>0</v>
      </c>
      <c r="AL1271" s="223"/>
    </row>
    <row r="1272" spans="1:38" ht="37.5" x14ac:dyDescent="0.25">
      <c r="A1272" s="224">
        <v>3</v>
      </c>
      <c r="B1272" s="203" t="s">
        <v>278</v>
      </c>
      <c r="C1272" s="601"/>
      <c r="D1272" s="601"/>
      <c r="E1272" s="81">
        <v>7</v>
      </c>
      <c r="F1272" s="82">
        <v>1965762.43</v>
      </c>
      <c r="G1272" s="83">
        <v>14</v>
      </c>
      <c r="H1272" s="84">
        <v>2060576.1</v>
      </c>
      <c r="I1272" s="339">
        <v>6</v>
      </c>
      <c r="J1272" s="86">
        <v>892119.39999999991</v>
      </c>
      <c r="K1272" s="339">
        <v>11</v>
      </c>
      <c r="L1272" s="86">
        <v>404114</v>
      </c>
      <c r="M1272" s="87">
        <f t="shared" si="247"/>
        <v>17</v>
      </c>
      <c r="N1272" s="88">
        <f t="shared" si="247"/>
        <v>1296233.3999999999</v>
      </c>
      <c r="O1272" s="89">
        <v>0</v>
      </c>
      <c r="P1272" s="90">
        <v>0</v>
      </c>
      <c r="Q1272" s="89">
        <v>0</v>
      </c>
      <c r="R1272" s="90">
        <v>0</v>
      </c>
      <c r="S1272" s="91">
        <f t="shared" si="248"/>
        <v>0</v>
      </c>
      <c r="T1272" s="92">
        <f t="shared" si="248"/>
        <v>0</v>
      </c>
      <c r="U1272" s="93">
        <v>0</v>
      </c>
      <c r="V1272" s="94">
        <v>0</v>
      </c>
      <c r="W1272" s="95">
        <v>0</v>
      </c>
      <c r="X1272" s="96">
        <v>0</v>
      </c>
      <c r="Y1272" s="94">
        <v>0</v>
      </c>
      <c r="Z1272" s="95">
        <v>0</v>
      </c>
      <c r="AA1272" s="97">
        <f t="shared" si="249"/>
        <v>0</v>
      </c>
      <c r="AB1272" s="98">
        <f t="shared" si="250"/>
        <v>0</v>
      </c>
      <c r="AC1272" s="99">
        <v>6</v>
      </c>
      <c r="AD1272" s="100">
        <v>851277.61</v>
      </c>
      <c r="AE1272" s="99">
        <v>8</v>
      </c>
      <c r="AF1272" s="100">
        <v>293404.52</v>
      </c>
      <c r="AG1272" s="101">
        <f t="shared" si="251"/>
        <v>14</v>
      </c>
      <c r="AH1272" s="102">
        <f t="shared" si="252"/>
        <v>1144682.1299999999</v>
      </c>
      <c r="AI1272" s="103">
        <f>IFERROR(AD1272/C1270,0)</f>
        <v>0</v>
      </c>
      <c r="AJ1272" s="134">
        <f>IFERROR(AF1272/C1270,0)</f>
        <v>0</v>
      </c>
      <c r="AK1272" s="222">
        <f>IFERROR(AH1272/C1270,0)</f>
        <v>0</v>
      </c>
      <c r="AL1272" s="223"/>
    </row>
    <row r="1273" spans="1:38" ht="37.5" x14ac:dyDescent="0.25">
      <c r="A1273" s="224">
        <v>4</v>
      </c>
      <c r="B1273" s="203" t="s">
        <v>279</v>
      </c>
      <c r="C1273" s="601"/>
      <c r="D1273" s="601"/>
      <c r="E1273" s="470">
        <v>67</v>
      </c>
      <c r="F1273" s="82">
        <v>13474860.27</v>
      </c>
      <c r="G1273" s="83">
        <v>6</v>
      </c>
      <c r="H1273" s="84">
        <v>744979.9</v>
      </c>
      <c r="I1273" s="339">
        <v>9</v>
      </c>
      <c r="J1273" s="86">
        <v>784921.49</v>
      </c>
      <c r="K1273" s="339">
        <v>4</v>
      </c>
      <c r="L1273" s="86">
        <v>274920</v>
      </c>
      <c r="M1273" s="87">
        <f t="shared" si="247"/>
        <v>13</v>
      </c>
      <c r="N1273" s="88">
        <f t="shared" si="247"/>
        <v>1059841.49</v>
      </c>
      <c r="O1273" s="89">
        <v>0</v>
      </c>
      <c r="P1273" s="90">
        <v>0</v>
      </c>
      <c r="Q1273" s="89">
        <v>0</v>
      </c>
      <c r="R1273" s="90">
        <v>0</v>
      </c>
      <c r="S1273" s="91">
        <f t="shared" si="248"/>
        <v>0</v>
      </c>
      <c r="T1273" s="92">
        <f t="shared" si="248"/>
        <v>0</v>
      </c>
      <c r="U1273" s="93">
        <v>0</v>
      </c>
      <c r="V1273" s="94">
        <v>0</v>
      </c>
      <c r="W1273" s="95">
        <v>0</v>
      </c>
      <c r="X1273" s="96">
        <v>0</v>
      </c>
      <c r="Y1273" s="94">
        <v>0</v>
      </c>
      <c r="Z1273" s="95">
        <v>0</v>
      </c>
      <c r="AA1273" s="97">
        <f t="shared" si="249"/>
        <v>0</v>
      </c>
      <c r="AB1273" s="98">
        <f t="shared" si="250"/>
        <v>0</v>
      </c>
      <c r="AC1273" s="99">
        <v>6</v>
      </c>
      <c r="AD1273" s="100">
        <v>564166</v>
      </c>
      <c r="AE1273" s="99">
        <v>4</v>
      </c>
      <c r="AF1273" s="100">
        <v>270334.75</v>
      </c>
      <c r="AG1273" s="101">
        <f t="shared" si="251"/>
        <v>10</v>
      </c>
      <c r="AH1273" s="102">
        <f t="shared" si="252"/>
        <v>834500.75</v>
      </c>
      <c r="AI1273" s="103">
        <f>IFERROR(AD1273/C1270,0)</f>
        <v>0</v>
      </c>
      <c r="AJ1273" s="134">
        <f>IFERROR(AF1273/C1270,0)</f>
        <v>0</v>
      </c>
      <c r="AK1273" s="222">
        <f>IFERROR(AH1273/C1270,0)</f>
        <v>0</v>
      </c>
      <c r="AL1273" s="223"/>
    </row>
    <row r="1274" spans="1:38" ht="37.5" x14ac:dyDescent="0.25">
      <c r="A1274" s="224">
        <v>5</v>
      </c>
      <c r="B1274" s="203" t="s">
        <v>280</v>
      </c>
      <c r="C1274" s="601"/>
      <c r="D1274" s="601"/>
      <c r="E1274" s="470">
        <v>14</v>
      </c>
      <c r="F1274" s="82">
        <v>3198072.89</v>
      </c>
      <c r="G1274" s="83">
        <v>3</v>
      </c>
      <c r="H1274" s="84">
        <v>1906485</v>
      </c>
      <c r="I1274" s="339">
        <v>2</v>
      </c>
      <c r="J1274" s="86">
        <v>174695.2</v>
      </c>
      <c r="K1274" s="339">
        <v>3</v>
      </c>
      <c r="L1274" s="86">
        <v>1160111.1600000001</v>
      </c>
      <c r="M1274" s="87">
        <f t="shared" si="247"/>
        <v>5</v>
      </c>
      <c r="N1274" s="88">
        <f t="shared" si="247"/>
        <v>1334806.3600000001</v>
      </c>
      <c r="O1274" s="89">
        <v>0</v>
      </c>
      <c r="P1274" s="90">
        <v>0</v>
      </c>
      <c r="Q1274" s="89">
        <v>0</v>
      </c>
      <c r="R1274" s="90">
        <v>0</v>
      </c>
      <c r="S1274" s="91">
        <f t="shared" si="248"/>
        <v>0</v>
      </c>
      <c r="T1274" s="92">
        <f t="shared" si="248"/>
        <v>0</v>
      </c>
      <c r="U1274" s="93">
        <v>0</v>
      </c>
      <c r="V1274" s="94">
        <v>0</v>
      </c>
      <c r="W1274" s="95">
        <v>0</v>
      </c>
      <c r="X1274" s="96">
        <v>0</v>
      </c>
      <c r="Y1274" s="94">
        <v>0</v>
      </c>
      <c r="Z1274" s="95">
        <v>0</v>
      </c>
      <c r="AA1274" s="97">
        <f t="shared" si="249"/>
        <v>0</v>
      </c>
      <c r="AB1274" s="98">
        <f t="shared" si="250"/>
        <v>0</v>
      </c>
      <c r="AC1274" s="99">
        <v>2</v>
      </c>
      <c r="AD1274" s="100">
        <v>169018</v>
      </c>
      <c r="AE1274" s="99">
        <v>3</v>
      </c>
      <c r="AF1274" s="100">
        <v>1125967.52</v>
      </c>
      <c r="AG1274" s="101">
        <f t="shared" si="251"/>
        <v>5</v>
      </c>
      <c r="AH1274" s="102">
        <f t="shared" si="252"/>
        <v>1294985.52</v>
      </c>
      <c r="AI1274" s="103">
        <f>IFERROR(AD1274/C1270,0)</f>
        <v>0</v>
      </c>
      <c r="AJ1274" s="134">
        <f>IFERROR(AF1274/C1270,0)</f>
        <v>0</v>
      </c>
      <c r="AK1274" s="222">
        <f>IFERROR(AH1274/C1270,0)</f>
        <v>0</v>
      </c>
      <c r="AL1274" s="223"/>
    </row>
    <row r="1275" spans="1:38" ht="37.5" x14ac:dyDescent="0.25">
      <c r="A1275" s="224">
        <v>6</v>
      </c>
      <c r="B1275" s="203" t="s">
        <v>281</v>
      </c>
      <c r="C1275" s="601"/>
      <c r="D1275" s="601"/>
      <c r="E1275" s="470">
        <v>8</v>
      </c>
      <c r="F1275" s="82">
        <v>1342218.76</v>
      </c>
      <c r="G1275" s="83">
        <v>0</v>
      </c>
      <c r="H1275" s="84">
        <v>0</v>
      </c>
      <c r="I1275" s="339">
        <v>6</v>
      </c>
      <c r="J1275" s="340">
        <v>728881.74</v>
      </c>
      <c r="K1275" s="339">
        <v>2</v>
      </c>
      <c r="L1275" s="86">
        <v>88700</v>
      </c>
      <c r="M1275" s="87">
        <f t="shared" si="247"/>
        <v>8</v>
      </c>
      <c r="N1275" s="88">
        <f t="shared" si="247"/>
        <v>817581.74</v>
      </c>
      <c r="O1275" s="89">
        <v>0</v>
      </c>
      <c r="P1275" s="90">
        <v>0</v>
      </c>
      <c r="Q1275" s="89">
        <v>0</v>
      </c>
      <c r="R1275" s="90">
        <v>0</v>
      </c>
      <c r="S1275" s="91">
        <f t="shared" si="248"/>
        <v>0</v>
      </c>
      <c r="T1275" s="92">
        <f t="shared" si="248"/>
        <v>0</v>
      </c>
      <c r="U1275" s="93">
        <v>0</v>
      </c>
      <c r="V1275" s="94">
        <v>0</v>
      </c>
      <c r="W1275" s="95">
        <v>0</v>
      </c>
      <c r="X1275" s="96">
        <v>0</v>
      </c>
      <c r="Y1275" s="94">
        <v>0</v>
      </c>
      <c r="Z1275" s="95">
        <v>0</v>
      </c>
      <c r="AA1275" s="97">
        <f t="shared" si="249"/>
        <v>0</v>
      </c>
      <c r="AB1275" s="98">
        <f t="shared" si="250"/>
        <v>0</v>
      </c>
      <c r="AC1275" s="99">
        <v>6</v>
      </c>
      <c r="AD1275" s="100">
        <v>658450.56999999995</v>
      </c>
      <c r="AE1275" s="99">
        <v>2</v>
      </c>
      <c r="AF1275" s="100">
        <v>72472.44</v>
      </c>
      <c r="AG1275" s="101">
        <f t="shared" si="251"/>
        <v>8</v>
      </c>
      <c r="AH1275" s="102">
        <f t="shared" si="252"/>
        <v>730923.01</v>
      </c>
      <c r="AI1275" s="103">
        <f>IFERROR(AD1275/C1270,0)</f>
        <v>0</v>
      </c>
      <c r="AJ1275" s="134">
        <f>IFERROR(AF1275/C1270,0)</f>
        <v>0</v>
      </c>
      <c r="AK1275" s="222">
        <f>IFERROR(AH1275/C1270,0)</f>
        <v>0</v>
      </c>
      <c r="AL1275" s="223"/>
    </row>
    <row r="1276" spans="1:38" ht="37.5" x14ac:dyDescent="0.3">
      <c r="A1276" s="306">
        <v>7</v>
      </c>
      <c r="B1276" s="225" t="s">
        <v>282</v>
      </c>
      <c r="C1276" s="601"/>
      <c r="D1276" s="601"/>
      <c r="E1276" s="81">
        <v>0</v>
      </c>
      <c r="F1276" s="82">
        <v>0</v>
      </c>
      <c r="G1276" s="83">
        <v>1</v>
      </c>
      <c r="H1276" s="84">
        <v>150000</v>
      </c>
      <c r="I1276" s="339">
        <v>0</v>
      </c>
      <c r="J1276" s="340">
        <v>0</v>
      </c>
      <c r="K1276" s="339">
        <v>2</v>
      </c>
      <c r="L1276" s="86">
        <v>205000</v>
      </c>
      <c r="M1276" s="87">
        <f t="shared" si="247"/>
        <v>2</v>
      </c>
      <c r="N1276" s="88">
        <f t="shared" si="247"/>
        <v>205000</v>
      </c>
      <c r="O1276" s="89">
        <v>0</v>
      </c>
      <c r="P1276" s="90">
        <v>0</v>
      </c>
      <c r="Q1276" s="89">
        <v>0</v>
      </c>
      <c r="R1276" s="90">
        <v>0</v>
      </c>
      <c r="S1276" s="91">
        <f t="shared" si="248"/>
        <v>0</v>
      </c>
      <c r="T1276" s="92">
        <f t="shared" si="248"/>
        <v>0</v>
      </c>
      <c r="U1276" s="93">
        <v>0</v>
      </c>
      <c r="V1276" s="94">
        <v>0</v>
      </c>
      <c r="W1276" s="95">
        <v>0</v>
      </c>
      <c r="X1276" s="96">
        <v>0</v>
      </c>
      <c r="Y1276" s="94">
        <v>0</v>
      </c>
      <c r="Z1276" s="95">
        <v>0</v>
      </c>
      <c r="AA1276" s="97">
        <f t="shared" si="249"/>
        <v>0</v>
      </c>
      <c r="AB1276" s="98">
        <f t="shared" si="250"/>
        <v>0</v>
      </c>
      <c r="AC1276" s="99">
        <v>0</v>
      </c>
      <c r="AD1276" s="100">
        <v>0</v>
      </c>
      <c r="AE1276" s="99">
        <v>2</v>
      </c>
      <c r="AF1276" s="100">
        <v>66576.25</v>
      </c>
      <c r="AG1276" s="101">
        <f t="shared" si="251"/>
        <v>2</v>
      </c>
      <c r="AH1276" s="102">
        <f t="shared" si="252"/>
        <v>66576.25</v>
      </c>
      <c r="AI1276" s="103">
        <f>IFERROR(AD1276/C1270,0)</f>
        <v>0</v>
      </c>
      <c r="AJ1276" s="134">
        <f>IFERROR(AF1276/C1270,0)</f>
        <v>0</v>
      </c>
      <c r="AK1276" s="222">
        <f>IFERROR(AH1276/C1270,0)</f>
        <v>0</v>
      </c>
      <c r="AL1276" s="223"/>
    </row>
    <row r="1277" spans="1:38" ht="37.5" x14ac:dyDescent="0.25">
      <c r="A1277" s="229">
        <v>8</v>
      </c>
      <c r="B1277" s="226" t="s">
        <v>283</v>
      </c>
      <c r="C1277" s="601"/>
      <c r="D1277" s="601"/>
      <c r="E1277" s="81">
        <v>109</v>
      </c>
      <c r="F1277" s="82">
        <v>27694706.279999997</v>
      </c>
      <c r="G1277" s="83">
        <v>51</v>
      </c>
      <c r="H1277" s="84">
        <v>13798198.4</v>
      </c>
      <c r="I1277" s="339">
        <v>3</v>
      </c>
      <c r="J1277" s="340">
        <v>322564</v>
      </c>
      <c r="K1277" s="339">
        <v>55</v>
      </c>
      <c r="L1277" s="86">
        <v>9282990.870000001</v>
      </c>
      <c r="M1277" s="87">
        <f t="shared" si="247"/>
        <v>58</v>
      </c>
      <c r="N1277" s="88">
        <f t="shared" si="247"/>
        <v>9605554.870000001</v>
      </c>
      <c r="O1277" s="89">
        <v>0</v>
      </c>
      <c r="P1277" s="90">
        <v>0</v>
      </c>
      <c r="Q1277" s="89">
        <v>0</v>
      </c>
      <c r="R1277" s="90">
        <v>0</v>
      </c>
      <c r="S1277" s="91">
        <f t="shared" si="248"/>
        <v>0</v>
      </c>
      <c r="T1277" s="92">
        <f t="shared" si="248"/>
        <v>0</v>
      </c>
      <c r="U1277" s="93">
        <v>0</v>
      </c>
      <c r="V1277" s="94">
        <v>0</v>
      </c>
      <c r="W1277" s="95">
        <v>0</v>
      </c>
      <c r="X1277" s="96">
        <v>0</v>
      </c>
      <c r="Y1277" s="94">
        <v>0</v>
      </c>
      <c r="Z1277" s="95">
        <v>0</v>
      </c>
      <c r="AA1277" s="97">
        <f t="shared" si="249"/>
        <v>0</v>
      </c>
      <c r="AB1277" s="98">
        <f t="shared" si="250"/>
        <v>0</v>
      </c>
      <c r="AC1277" s="99">
        <v>3</v>
      </c>
      <c r="AD1277" s="100">
        <v>282499.48</v>
      </c>
      <c r="AE1277" s="99">
        <v>47</v>
      </c>
      <c r="AF1277" s="100">
        <v>5720298.7800000003</v>
      </c>
      <c r="AG1277" s="101">
        <f t="shared" si="251"/>
        <v>50</v>
      </c>
      <c r="AH1277" s="102">
        <f t="shared" si="252"/>
        <v>6002798.2599999998</v>
      </c>
      <c r="AI1277" s="103">
        <f>IFERROR(AD1277/C1270,0)</f>
        <v>0</v>
      </c>
      <c r="AJ1277" s="134">
        <f>IFERROR(AF1277/C1270,0)</f>
        <v>0</v>
      </c>
      <c r="AK1277" s="222">
        <f>IFERROR(AH1277/C1270,0)</f>
        <v>0</v>
      </c>
      <c r="AL1277" s="223"/>
    </row>
    <row r="1278" spans="1:38" ht="21" x14ac:dyDescent="0.25">
      <c r="A1278" s="229" t="s">
        <v>284</v>
      </c>
      <c r="B1278" s="80"/>
      <c r="C1278" s="601"/>
      <c r="D1278" s="601"/>
      <c r="E1278" s="81"/>
      <c r="F1278" s="82"/>
      <c r="G1278" s="83"/>
      <c r="H1278" s="84"/>
      <c r="I1278" s="339"/>
      <c r="J1278" s="340"/>
      <c r="K1278" s="339"/>
      <c r="L1278" s="86"/>
      <c r="M1278" s="87"/>
      <c r="N1278" s="88"/>
      <c r="O1278" s="89"/>
      <c r="P1278" s="342"/>
      <c r="Q1278" s="89"/>
      <c r="R1278" s="90"/>
      <c r="S1278" s="91"/>
      <c r="T1278" s="92"/>
      <c r="U1278" s="93"/>
      <c r="V1278" s="94"/>
      <c r="W1278" s="95"/>
      <c r="X1278" s="96"/>
      <c r="Y1278" s="94"/>
      <c r="Z1278" s="95"/>
      <c r="AA1278" s="97"/>
      <c r="AB1278" s="98"/>
      <c r="AC1278" s="99"/>
      <c r="AD1278" s="100"/>
      <c r="AE1278" s="99"/>
      <c r="AF1278" s="100"/>
      <c r="AG1278" s="101"/>
      <c r="AH1278" s="102"/>
      <c r="AI1278" s="103"/>
      <c r="AJ1278" s="134"/>
      <c r="AK1278" s="222"/>
      <c r="AL1278" s="223"/>
    </row>
    <row r="1279" spans="1:38" ht="24" thickBot="1" x14ac:dyDescent="0.3">
      <c r="A1279" s="616" t="s">
        <v>266</v>
      </c>
      <c r="B1279" s="617"/>
      <c r="C1279" s="471">
        <f>C1270</f>
        <v>0</v>
      </c>
      <c r="D1279" s="471">
        <f>D1270</f>
        <v>0</v>
      </c>
      <c r="E1279" s="472">
        <f t="shared" ref="E1279:AH1279" si="253">SUM(E1270:E1278)</f>
        <v>291</v>
      </c>
      <c r="F1279" s="168">
        <f t="shared" si="253"/>
        <v>60162193.829999998</v>
      </c>
      <c r="G1279" s="167">
        <f t="shared" si="253"/>
        <v>98</v>
      </c>
      <c r="H1279" s="168">
        <f t="shared" si="253"/>
        <v>22986512.399999999</v>
      </c>
      <c r="I1279" s="167">
        <f t="shared" si="253"/>
        <v>35</v>
      </c>
      <c r="J1279" s="232">
        <f t="shared" si="253"/>
        <v>3600342.55</v>
      </c>
      <c r="K1279" s="167">
        <f t="shared" si="253"/>
        <v>96</v>
      </c>
      <c r="L1279" s="232">
        <f t="shared" si="253"/>
        <v>14826950.610000001</v>
      </c>
      <c r="M1279" s="167">
        <f t="shared" si="253"/>
        <v>131</v>
      </c>
      <c r="N1279" s="232">
        <f t="shared" si="253"/>
        <v>18427293.16</v>
      </c>
      <c r="O1279" s="167">
        <f t="shared" si="253"/>
        <v>0</v>
      </c>
      <c r="P1279" s="232">
        <f t="shared" si="253"/>
        <v>0</v>
      </c>
      <c r="Q1279" s="167">
        <f t="shared" si="253"/>
        <v>0</v>
      </c>
      <c r="R1279" s="232">
        <f t="shared" si="253"/>
        <v>0</v>
      </c>
      <c r="S1279" s="167">
        <f t="shared" si="253"/>
        <v>0</v>
      </c>
      <c r="T1279" s="232">
        <f t="shared" si="253"/>
        <v>0</v>
      </c>
      <c r="U1279" s="235">
        <f t="shared" si="253"/>
        <v>0</v>
      </c>
      <c r="V1279" s="234">
        <f t="shared" si="253"/>
        <v>0</v>
      </c>
      <c r="W1279" s="234">
        <f t="shared" si="253"/>
        <v>0</v>
      </c>
      <c r="X1279" s="235">
        <f t="shared" si="253"/>
        <v>0</v>
      </c>
      <c r="Y1279" s="234">
        <f t="shared" si="253"/>
        <v>0</v>
      </c>
      <c r="Z1279" s="234">
        <f t="shared" si="253"/>
        <v>0</v>
      </c>
      <c r="AA1279" s="167">
        <f t="shared" si="253"/>
        <v>0</v>
      </c>
      <c r="AB1279" s="232">
        <f t="shared" si="253"/>
        <v>0</v>
      </c>
      <c r="AC1279" s="167">
        <f t="shared" si="253"/>
        <v>32</v>
      </c>
      <c r="AD1279" s="232">
        <f t="shared" si="253"/>
        <v>3083182.51</v>
      </c>
      <c r="AE1279" s="167">
        <f t="shared" si="253"/>
        <v>85</v>
      </c>
      <c r="AF1279" s="232">
        <f t="shared" si="253"/>
        <v>10628849.74</v>
      </c>
      <c r="AG1279" s="173">
        <f t="shared" si="253"/>
        <v>117</v>
      </c>
      <c r="AH1279" s="232">
        <f t="shared" si="253"/>
        <v>13712032.25</v>
      </c>
      <c r="AI1279" s="237">
        <f>AD1279/C1237</f>
        <v>0.16731608290102223</v>
      </c>
      <c r="AJ1279" s="238">
        <f>AF1279/C1237</f>
        <v>0.5767992969836705</v>
      </c>
      <c r="AK1279" s="239">
        <f>AH1279/C1237</f>
        <v>0.74411537988469267</v>
      </c>
      <c r="AL1279" s="223"/>
    </row>
    <row r="1280" spans="1:38" ht="15.75" thickBot="1" x14ac:dyDescent="0.3">
      <c r="A1280" s="574"/>
      <c r="E1280" s="240"/>
      <c r="F1280" s="241"/>
      <c r="G1280" s="240"/>
      <c r="H1280" s="241"/>
      <c r="I1280" s="242"/>
      <c r="J1280" s="240"/>
      <c r="K1280" s="242"/>
      <c r="L1280" s="241"/>
      <c r="M1280" s="240"/>
      <c r="N1280" s="240"/>
      <c r="O1280" s="240"/>
      <c r="P1280" s="240"/>
      <c r="Q1280" s="240"/>
      <c r="R1280" s="240"/>
      <c r="S1280" s="240"/>
      <c r="T1280" s="240"/>
      <c r="U1280" s="240"/>
      <c r="V1280" s="240"/>
      <c r="W1280" s="240"/>
      <c r="X1280" s="240"/>
      <c r="Y1280" s="240"/>
      <c r="Z1280" s="240"/>
      <c r="AA1280" s="240"/>
      <c r="AB1280" s="240"/>
      <c r="AC1280" s="240"/>
      <c r="AD1280" s="240"/>
      <c r="AE1280" s="240"/>
      <c r="AF1280" s="240"/>
      <c r="AG1280" s="240"/>
      <c r="AH1280" s="240"/>
      <c r="AJ1280" s="243"/>
      <c r="AK1280" s="243"/>
      <c r="AL1280" s="243"/>
    </row>
    <row r="1281" spans="1:38" ht="19.5" customHeight="1" thickTop="1" x14ac:dyDescent="0.3">
      <c r="A1281" s="604" t="s">
        <v>369</v>
      </c>
      <c r="B1281" s="684"/>
      <c r="C1281" s="684"/>
      <c r="D1281" s="684"/>
      <c r="E1281" s="684"/>
      <c r="F1281" s="684"/>
      <c r="G1281" s="684"/>
      <c r="H1281" s="684"/>
      <c r="I1281" s="684"/>
      <c r="J1281" s="684"/>
      <c r="K1281" s="684"/>
      <c r="L1281" s="684"/>
      <c r="M1281" s="684"/>
      <c r="N1281" s="684"/>
      <c r="O1281" s="684"/>
      <c r="P1281" s="684"/>
      <c r="Q1281" s="686"/>
      <c r="AD1281" s="180"/>
    </row>
    <row r="1282" spans="1:38" x14ac:dyDescent="0.25">
      <c r="A1282" s="687"/>
      <c r="B1282" s="688"/>
      <c r="C1282" s="688"/>
      <c r="D1282" s="688"/>
      <c r="E1282" s="688"/>
      <c r="F1282" s="688"/>
      <c r="G1282" s="688"/>
      <c r="H1282" s="688"/>
      <c r="I1282" s="688"/>
      <c r="J1282" s="688"/>
      <c r="K1282" s="688"/>
      <c r="L1282" s="688"/>
      <c r="M1282" s="688"/>
      <c r="N1282" s="688"/>
      <c r="O1282" s="688"/>
      <c r="P1282" s="688"/>
      <c r="Q1282" s="690"/>
    </row>
    <row r="1283" spans="1:38" x14ac:dyDescent="0.25">
      <c r="A1283" s="687"/>
      <c r="B1283" s="688"/>
      <c r="C1283" s="688"/>
      <c r="D1283" s="688"/>
      <c r="E1283" s="688"/>
      <c r="F1283" s="688"/>
      <c r="G1283" s="688"/>
      <c r="H1283" s="688"/>
      <c r="I1283" s="688"/>
      <c r="J1283" s="688"/>
      <c r="K1283" s="688"/>
      <c r="L1283" s="688"/>
      <c r="M1283" s="688"/>
      <c r="N1283" s="688"/>
      <c r="O1283" s="688"/>
      <c r="P1283" s="688"/>
      <c r="Q1283" s="690"/>
    </row>
    <row r="1284" spans="1:38" x14ac:dyDescent="0.25">
      <c r="A1284" s="687"/>
      <c r="B1284" s="688"/>
      <c r="C1284" s="688"/>
      <c r="D1284" s="688"/>
      <c r="E1284" s="688"/>
      <c r="F1284" s="688"/>
      <c r="G1284" s="688"/>
      <c r="H1284" s="688"/>
      <c r="I1284" s="688"/>
      <c r="J1284" s="688"/>
      <c r="K1284" s="688"/>
      <c r="L1284" s="688"/>
      <c r="M1284" s="688"/>
      <c r="N1284" s="688"/>
      <c r="O1284" s="688"/>
      <c r="P1284" s="688"/>
      <c r="Q1284" s="690"/>
    </row>
    <row r="1285" spans="1:38" x14ac:dyDescent="0.25">
      <c r="A1285" s="687"/>
      <c r="B1285" s="688"/>
      <c r="C1285" s="688"/>
      <c r="D1285" s="688"/>
      <c r="E1285" s="688"/>
      <c r="F1285" s="688"/>
      <c r="G1285" s="688"/>
      <c r="H1285" s="688"/>
      <c r="I1285" s="688"/>
      <c r="J1285" s="688"/>
      <c r="K1285" s="688"/>
      <c r="L1285" s="688"/>
      <c r="M1285" s="688"/>
      <c r="N1285" s="688"/>
      <c r="O1285" s="688"/>
      <c r="P1285" s="688"/>
      <c r="Q1285" s="690"/>
    </row>
    <row r="1286" spans="1:38" x14ac:dyDescent="0.25">
      <c r="A1286" s="687"/>
      <c r="B1286" s="688"/>
      <c r="C1286" s="688"/>
      <c r="D1286" s="688"/>
      <c r="E1286" s="688"/>
      <c r="F1286" s="688"/>
      <c r="G1286" s="688"/>
      <c r="H1286" s="688"/>
      <c r="I1286" s="688"/>
      <c r="J1286" s="688"/>
      <c r="K1286" s="688"/>
      <c r="L1286" s="688"/>
      <c r="M1286" s="688"/>
      <c r="N1286" s="688"/>
      <c r="O1286" s="688"/>
      <c r="P1286" s="688"/>
      <c r="Q1286" s="690"/>
    </row>
    <row r="1287" spans="1:38" x14ac:dyDescent="0.25">
      <c r="A1287" s="687"/>
      <c r="B1287" s="688"/>
      <c r="C1287" s="688"/>
      <c r="D1287" s="688"/>
      <c r="E1287" s="688"/>
      <c r="F1287" s="688"/>
      <c r="G1287" s="688"/>
      <c r="H1287" s="688"/>
      <c r="I1287" s="688"/>
      <c r="J1287" s="688"/>
      <c r="K1287" s="688"/>
      <c r="L1287" s="688"/>
      <c r="M1287" s="688"/>
      <c r="N1287" s="688"/>
      <c r="O1287" s="688"/>
      <c r="P1287" s="688"/>
      <c r="Q1287" s="690"/>
    </row>
    <row r="1288" spans="1:38" x14ac:dyDescent="0.25">
      <c r="A1288" s="687"/>
      <c r="B1288" s="688"/>
      <c r="C1288" s="688"/>
      <c r="D1288" s="688"/>
      <c r="E1288" s="688"/>
      <c r="F1288" s="688"/>
      <c r="G1288" s="688"/>
      <c r="H1288" s="688"/>
      <c r="I1288" s="688"/>
      <c r="J1288" s="688"/>
      <c r="K1288" s="688"/>
      <c r="L1288" s="688"/>
      <c r="M1288" s="688"/>
      <c r="N1288" s="688"/>
      <c r="O1288" s="688"/>
      <c r="P1288" s="688"/>
      <c r="Q1288" s="690"/>
    </row>
    <row r="1289" spans="1:38" ht="15.75" thickBot="1" x14ac:dyDescent="0.3">
      <c r="A1289" s="691"/>
      <c r="B1289" s="692"/>
      <c r="C1289" s="692"/>
      <c r="D1289" s="692"/>
      <c r="E1289" s="692"/>
      <c r="F1289" s="692"/>
      <c r="G1289" s="692"/>
      <c r="H1289" s="692"/>
      <c r="I1289" s="692"/>
      <c r="J1289" s="692"/>
      <c r="K1289" s="692"/>
      <c r="L1289" s="692"/>
      <c r="M1289" s="692"/>
      <c r="N1289" s="692"/>
      <c r="O1289" s="692"/>
      <c r="P1289" s="692"/>
      <c r="Q1289" s="694"/>
    </row>
    <row r="1290" spans="1:38" ht="15.75" thickTop="1" x14ac:dyDescent="0.25"/>
    <row r="1291" spans="1:38" x14ac:dyDescent="0.25">
      <c r="B1291" s="244"/>
      <c r="C1291" s="244"/>
    </row>
    <row r="1294" spans="1:38" ht="23.25" x14ac:dyDescent="0.35">
      <c r="A1294" s="366"/>
      <c r="B1294" s="730" t="s">
        <v>307</v>
      </c>
      <c r="C1294" s="730"/>
      <c r="D1294" s="730"/>
      <c r="E1294" s="730"/>
      <c r="F1294" s="730"/>
      <c r="G1294" s="730"/>
      <c r="H1294" s="730"/>
      <c r="I1294" s="730"/>
      <c r="J1294" s="730"/>
      <c r="K1294" s="731"/>
      <c r="L1294" s="730"/>
      <c r="M1294" s="730"/>
      <c r="N1294" s="730"/>
      <c r="O1294" s="730"/>
      <c r="S1294" s="4"/>
      <c r="X1294" s="4"/>
      <c r="AA1294" s="4"/>
      <c r="AG1294" s="4"/>
    </row>
    <row r="1295" spans="1:38" ht="21.75" thickBot="1" x14ac:dyDescent="0.4">
      <c r="B1295" s="37"/>
      <c r="C1295" s="37"/>
      <c r="D1295" s="37"/>
      <c r="E1295" s="37"/>
      <c r="F1295" s="38"/>
      <c r="G1295" s="37"/>
      <c r="H1295" s="38"/>
      <c r="I1295" s="39"/>
      <c r="J1295" s="38"/>
      <c r="K1295" s="39"/>
      <c r="L1295" s="38"/>
    </row>
    <row r="1296" spans="1:38" ht="27" customHeight="1" thickBot="1" x14ac:dyDescent="0.3">
      <c r="A1296" s="732" t="s">
        <v>330</v>
      </c>
      <c r="B1296" s="733"/>
      <c r="C1296" s="733"/>
      <c r="D1296" s="733"/>
      <c r="E1296" s="733"/>
      <c r="F1296" s="733"/>
      <c r="G1296" s="733"/>
      <c r="H1296" s="733"/>
      <c r="I1296" s="733"/>
      <c r="J1296" s="733"/>
      <c r="K1296" s="734"/>
      <c r="L1296" s="733"/>
      <c r="M1296" s="733"/>
      <c r="N1296" s="733"/>
      <c r="O1296" s="733"/>
      <c r="P1296" s="733"/>
      <c r="Q1296" s="733"/>
      <c r="R1296" s="733"/>
      <c r="S1296" s="733"/>
      <c r="T1296" s="733"/>
      <c r="U1296" s="733"/>
      <c r="V1296" s="733"/>
      <c r="W1296" s="733"/>
      <c r="X1296" s="733"/>
      <c r="Y1296" s="733"/>
      <c r="Z1296" s="733"/>
      <c r="AA1296" s="733"/>
      <c r="AB1296" s="733"/>
      <c r="AC1296" s="733"/>
      <c r="AD1296" s="733"/>
      <c r="AE1296" s="733"/>
      <c r="AF1296" s="733"/>
      <c r="AG1296" s="733"/>
      <c r="AH1296" s="733"/>
      <c r="AI1296" s="733"/>
      <c r="AJ1296" s="733"/>
      <c r="AK1296" s="733"/>
      <c r="AL1296" s="40"/>
    </row>
    <row r="1297" spans="1:38" ht="33.75" customHeight="1" x14ac:dyDescent="0.25">
      <c r="A1297" s="735" t="s">
        <v>8</v>
      </c>
      <c r="B1297" s="736"/>
      <c r="C1297" s="706" t="s">
        <v>197</v>
      </c>
      <c r="D1297" s="707"/>
      <c r="E1297" s="710" t="s">
        <v>198</v>
      </c>
      <c r="F1297" s="711"/>
      <c r="G1297" s="711"/>
      <c r="H1297" s="711"/>
      <c r="I1297" s="711"/>
      <c r="J1297" s="711"/>
      <c r="K1297" s="712"/>
      <c r="L1297" s="711"/>
      <c r="M1297" s="711"/>
      <c r="N1297" s="743"/>
      <c r="O1297" s="613" t="s">
        <v>199</v>
      </c>
      <c r="P1297" s="614"/>
      <c r="Q1297" s="614"/>
      <c r="R1297" s="614"/>
      <c r="S1297" s="614"/>
      <c r="T1297" s="614"/>
      <c r="U1297" s="614"/>
      <c r="V1297" s="614"/>
      <c r="W1297" s="614"/>
      <c r="X1297" s="614"/>
      <c r="Y1297" s="614"/>
      <c r="Z1297" s="614"/>
      <c r="AA1297" s="614"/>
      <c r="AB1297" s="614"/>
      <c r="AC1297" s="614"/>
      <c r="AD1297" s="614"/>
      <c r="AE1297" s="614"/>
      <c r="AF1297" s="614"/>
      <c r="AG1297" s="614"/>
      <c r="AH1297" s="614"/>
      <c r="AI1297" s="614"/>
      <c r="AJ1297" s="614"/>
      <c r="AK1297" s="614"/>
      <c r="AL1297" s="615"/>
    </row>
    <row r="1298" spans="1:38" ht="51" customHeight="1" thickBot="1" x14ac:dyDescent="0.3">
      <c r="A1298" s="737"/>
      <c r="B1298" s="738"/>
      <c r="C1298" s="741"/>
      <c r="D1298" s="742"/>
      <c r="E1298" s="744"/>
      <c r="F1298" s="745"/>
      <c r="G1298" s="745"/>
      <c r="H1298" s="745"/>
      <c r="I1298" s="745"/>
      <c r="J1298" s="745"/>
      <c r="K1298" s="746"/>
      <c r="L1298" s="745"/>
      <c r="M1298" s="745"/>
      <c r="N1298" s="747"/>
      <c r="O1298" s="616"/>
      <c r="P1298" s="617"/>
      <c r="Q1298" s="617"/>
      <c r="R1298" s="617"/>
      <c r="S1298" s="617"/>
      <c r="T1298" s="617"/>
      <c r="U1298" s="617"/>
      <c r="V1298" s="617"/>
      <c r="W1298" s="617"/>
      <c r="X1298" s="617"/>
      <c r="Y1298" s="617"/>
      <c r="Z1298" s="617"/>
      <c r="AA1298" s="617"/>
      <c r="AB1298" s="617"/>
      <c r="AC1298" s="617"/>
      <c r="AD1298" s="617"/>
      <c r="AE1298" s="617"/>
      <c r="AF1298" s="617"/>
      <c r="AG1298" s="617"/>
      <c r="AH1298" s="617"/>
      <c r="AI1298" s="617"/>
      <c r="AJ1298" s="617"/>
      <c r="AK1298" s="617"/>
      <c r="AL1298" s="618"/>
    </row>
    <row r="1299" spans="1:38" ht="75" customHeight="1" x14ac:dyDescent="0.25">
      <c r="A1299" s="737"/>
      <c r="B1299" s="738"/>
      <c r="C1299" s="619" t="s">
        <v>200</v>
      </c>
      <c r="D1299" s="621" t="s">
        <v>201</v>
      </c>
      <c r="E1299" s="623" t="s">
        <v>0</v>
      </c>
      <c r="F1299" s="624"/>
      <c r="G1299" s="624"/>
      <c r="H1299" s="625"/>
      <c r="I1299" s="629" t="s">
        <v>1</v>
      </c>
      <c r="J1299" s="630"/>
      <c r="K1299" s="631"/>
      <c r="L1299" s="632"/>
      <c r="M1299" s="637" t="s">
        <v>2</v>
      </c>
      <c r="N1299" s="638"/>
      <c r="O1299" s="641" t="s">
        <v>202</v>
      </c>
      <c r="P1299" s="642"/>
      <c r="Q1299" s="642"/>
      <c r="R1299" s="642"/>
      <c r="S1299" s="645" t="s">
        <v>2</v>
      </c>
      <c r="T1299" s="646"/>
      <c r="U1299" s="649" t="s">
        <v>203</v>
      </c>
      <c r="V1299" s="650"/>
      <c r="W1299" s="650"/>
      <c r="X1299" s="650"/>
      <c r="Y1299" s="650"/>
      <c r="Z1299" s="651"/>
      <c r="AA1299" s="655" t="s">
        <v>2</v>
      </c>
      <c r="AB1299" s="656"/>
      <c r="AC1299" s="659" t="s">
        <v>5</v>
      </c>
      <c r="AD1299" s="660"/>
      <c r="AE1299" s="660"/>
      <c r="AF1299" s="661"/>
      <c r="AG1299" s="665" t="s">
        <v>2</v>
      </c>
      <c r="AH1299" s="666"/>
      <c r="AI1299" s="669" t="s">
        <v>204</v>
      </c>
      <c r="AJ1299" s="670"/>
      <c r="AK1299" s="670"/>
      <c r="AL1299" s="671"/>
    </row>
    <row r="1300" spans="1:38" ht="75" customHeight="1" thickBot="1" x14ac:dyDescent="0.3">
      <c r="A1300" s="737"/>
      <c r="B1300" s="738"/>
      <c r="C1300" s="619"/>
      <c r="D1300" s="621"/>
      <c r="E1300" s="626"/>
      <c r="F1300" s="627"/>
      <c r="G1300" s="627"/>
      <c r="H1300" s="628"/>
      <c r="I1300" s="633"/>
      <c r="J1300" s="634"/>
      <c r="K1300" s="635"/>
      <c r="L1300" s="636"/>
      <c r="M1300" s="639"/>
      <c r="N1300" s="640"/>
      <c r="O1300" s="643"/>
      <c r="P1300" s="644"/>
      <c r="Q1300" s="644"/>
      <c r="R1300" s="644"/>
      <c r="S1300" s="647"/>
      <c r="T1300" s="648"/>
      <c r="U1300" s="652"/>
      <c r="V1300" s="653"/>
      <c r="W1300" s="653"/>
      <c r="X1300" s="653"/>
      <c r="Y1300" s="653"/>
      <c r="Z1300" s="654"/>
      <c r="AA1300" s="657"/>
      <c r="AB1300" s="658"/>
      <c r="AC1300" s="662"/>
      <c r="AD1300" s="663"/>
      <c r="AE1300" s="663"/>
      <c r="AF1300" s="664"/>
      <c r="AG1300" s="667"/>
      <c r="AH1300" s="668"/>
      <c r="AI1300" s="672"/>
      <c r="AJ1300" s="673"/>
      <c r="AK1300" s="673"/>
      <c r="AL1300" s="674"/>
    </row>
    <row r="1301" spans="1:38" ht="139.5" customHeight="1" thickBot="1" x14ac:dyDescent="0.3">
      <c r="A1301" s="739"/>
      <c r="B1301" s="740"/>
      <c r="C1301" s="620"/>
      <c r="D1301" s="622"/>
      <c r="E1301" s="41" t="s">
        <v>15</v>
      </c>
      <c r="F1301" s="42" t="s">
        <v>205</v>
      </c>
      <c r="G1301" s="41" t="s">
        <v>206</v>
      </c>
      <c r="H1301" s="42" t="s">
        <v>14</v>
      </c>
      <c r="I1301" s="43" t="s">
        <v>15</v>
      </c>
      <c r="J1301" s="44" t="s">
        <v>207</v>
      </c>
      <c r="K1301" s="43" t="s">
        <v>17</v>
      </c>
      <c r="L1301" s="44" t="s">
        <v>208</v>
      </c>
      <c r="M1301" s="45" t="s">
        <v>19</v>
      </c>
      <c r="N1301" s="46" t="s">
        <v>20</v>
      </c>
      <c r="O1301" s="47" t="s">
        <v>209</v>
      </c>
      <c r="P1301" s="48" t="s">
        <v>210</v>
      </c>
      <c r="Q1301" s="47" t="s">
        <v>211</v>
      </c>
      <c r="R1301" s="48" t="s">
        <v>212</v>
      </c>
      <c r="S1301" s="49" t="s">
        <v>213</v>
      </c>
      <c r="T1301" s="50" t="s">
        <v>214</v>
      </c>
      <c r="U1301" s="51" t="s">
        <v>209</v>
      </c>
      <c r="V1301" s="52" t="s">
        <v>215</v>
      </c>
      <c r="W1301" s="53" t="s">
        <v>216</v>
      </c>
      <c r="X1301" s="54" t="s">
        <v>211</v>
      </c>
      <c r="Y1301" s="52" t="s">
        <v>217</v>
      </c>
      <c r="Z1301" s="53" t="s">
        <v>218</v>
      </c>
      <c r="AA1301" s="55" t="s">
        <v>219</v>
      </c>
      <c r="AB1301" s="56" t="s">
        <v>220</v>
      </c>
      <c r="AC1301" s="57" t="s">
        <v>209</v>
      </c>
      <c r="AD1301" s="58" t="s">
        <v>210</v>
      </c>
      <c r="AE1301" s="57" t="s">
        <v>211</v>
      </c>
      <c r="AF1301" s="58" t="s">
        <v>212</v>
      </c>
      <c r="AG1301" s="59" t="s">
        <v>221</v>
      </c>
      <c r="AH1301" s="60" t="s">
        <v>222</v>
      </c>
      <c r="AI1301" s="61" t="s">
        <v>223</v>
      </c>
      <c r="AJ1301" s="62" t="s">
        <v>224</v>
      </c>
      <c r="AK1301" s="63" t="s">
        <v>225</v>
      </c>
      <c r="AL1301" s="64" t="s">
        <v>226</v>
      </c>
    </row>
    <row r="1302" spans="1:38" ht="38.25" customHeight="1" thickBot="1" x14ac:dyDescent="0.3">
      <c r="A1302" s="598" t="s">
        <v>227</v>
      </c>
      <c r="B1302" s="675"/>
      <c r="C1302" s="65" t="s">
        <v>228</v>
      </c>
      <c r="D1302" s="575" t="s">
        <v>229</v>
      </c>
      <c r="E1302" s="65" t="s">
        <v>230</v>
      </c>
      <c r="F1302" s="66" t="s">
        <v>231</v>
      </c>
      <c r="G1302" s="65" t="s">
        <v>232</v>
      </c>
      <c r="H1302" s="66" t="s">
        <v>233</v>
      </c>
      <c r="I1302" s="67" t="s">
        <v>234</v>
      </c>
      <c r="J1302" s="66" t="s">
        <v>235</v>
      </c>
      <c r="K1302" s="67" t="s">
        <v>236</v>
      </c>
      <c r="L1302" s="66" t="s">
        <v>237</v>
      </c>
      <c r="M1302" s="65" t="s">
        <v>238</v>
      </c>
      <c r="N1302" s="66" t="s">
        <v>239</v>
      </c>
      <c r="O1302" s="65" t="s">
        <v>240</v>
      </c>
      <c r="P1302" s="66" t="s">
        <v>241</v>
      </c>
      <c r="Q1302" s="65" t="s">
        <v>242</v>
      </c>
      <c r="R1302" s="66" t="s">
        <v>243</v>
      </c>
      <c r="S1302" s="65" t="s">
        <v>244</v>
      </c>
      <c r="T1302" s="66" t="s">
        <v>245</v>
      </c>
      <c r="U1302" s="65" t="s">
        <v>246</v>
      </c>
      <c r="V1302" s="68" t="s">
        <v>247</v>
      </c>
      <c r="W1302" s="66" t="s">
        <v>248</v>
      </c>
      <c r="X1302" s="575" t="s">
        <v>249</v>
      </c>
      <c r="Y1302" s="66" t="s">
        <v>250</v>
      </c>
      <c r="Z1302" s="66" t="s">
        <v>251</v>
      </c>
      <c r="AA1302" s="65" t="s">
        <v>252</v>
      </c>
      <c r="AB1302" s="65" t="s">
        <v>253</v>
      </c>
      <c r="AC1302" s="65" t="s">
        <v>254</v>
      </c>
      <c r="AD1302" s="65" t="s">
        <v>255</v>
      </c>
      <c r="AE1302" s="65" t="s">
        <v>256</v>
      </c>
      <c r="AF1302" s="65" t="s">
        <v>257</v>
      </c>
      <c r="AG1302" s="65" t="s">
        <v>258</v>
      </c>
      <c r="AH1302" s="65" t="s">
        <v>259</v>
      </c>
      <c r="AI1302" s="65" t="s">
        <v>260</v>
      </c>
      <c r="AJ1302" s="575" t="s">
        <v>261</v>
      </c>
      <c r="AK1302" s="65" t="s">
        <v>262</v>
      </c>
      <c r="AL1302" s="576" t="s">
        <v>263</v>
      </c>
    </row>
    <row r="1303" spans="1:38" ht="99" customHeight="1" x14ac:dyDescent="0.25">
      <c r="A1303" s="69">
        <v>1</v>
      </c>
      <c r="B1303" s="70" t="s">
        <v>264</v>
      </c>
      <c r="C1303" s="676">
        <f>N1316</f>
        <v>2131063.81</v>
      </c>
      <c r="D1303" s="679">
        <f>C1303-AH1316</f>
        <v>80403.969999999739</v>
      </c>
      <c r="E1303" s="71"/>
      <c r="F1303" s="72"/>
      <c r="G1303" s="71"/>
      <c r="H1303" s="72"/>
      <c r="I1303" s="73"/>
      <c r="J1303" s="72"/>
      <c r="K1303" s="73"/>
      <c r="L1303" s="72"/>
      <c r="M1303" s="71"/>
      <c r="N1303" s="72"/>
      <c r="O1303" s="71"/>
      <c r="P1303" s="72"/>
      <c r="Q1303" s="71"/>
      <c r="R1303" s="72"/>
      <c r="S1303" s="71"/>
      <c r="T1303" s="72"/>
      <c r="U1303" s="71"/>
      <c r="V1303" s="74"/>
      <c r="W1303" s="72"/>
      <c r="X1303" s="71"/>
      <c r="Y1303" s="74"/>
      <c r="Z1303" s="72"/>
      <c r="AA1303" s="71"/>
      <c r="AB1303" s="72"/>
      <c r="AC1303" s="71"/>
      <c r="AD1303" s="72"/>
      <c r="AE1303" s="71"/>
      <c r="AF1303" s="72"/>
      <c r="AG1303" s="71"/>
      <c r="AH1303" s="72"/>
      <c r="AI1303" s="75"/>
      <c r="AJ1303" s="76"/>
      <c r="AK1303" s="77"/>
      <c r="AL1303" s="78"/>
    </row>
    <row r="1304" spans="1:38" ht="87" customHeight="1" x14ac:dyDescent="0.25">
      <c r="A1304" s="79">
        <v>2</v>
      </c>
      <c r="B1304" s="80" t="s">
        <v>40</v>
      </c>
      <c r="C1304" s="677"/>
      <c r="D1304" s="680"/>
      <c r="E1304" s="81">
        <v>0</v>
      </c>
      <c r="F1304" s="82">
        <v>0</v>
      </c>
      <c r="G1304" s="83">
        <v>26</v>
      </c>
      <c r="H1304" s="84">
        <v>1309666.8899999999</v>
      </c>
      <c r="I1304" s="85">
        <v>0</v>
      </c>
      <c r="J1304" s="86">
        <v>0</v>
      </c>
      <c r="K1304" s="85">
        <v>26</v>
      </c>
      <c r="L1304" s="86">
        <v>1309666.8899999999</v>
      </c>
      <c r="M1304" s="87">
        <f>SUM(I1304,K1304)</f>
        <v>26</v>
      </c>
      <c r="N1304" s="88">
        <f>SUM(J1304,L1304)</f>
        <v>1309666.8899999999</v>
      </c>
      <c r="O1304" s="89">
        <v>0</v>
      </c>
      <c r="P1304" s="90">
        <v>0</v>
      </c>
      <c r="Q1304" s="89">
        <v>0</v>
      </c>
      <c r="R1304" s="90">
        <v>0</v>
      </c>
      <c r="S1304" s="91">
        <f>SUM(O1304,Q1304)</f>
        <v>0</v>
      </c>
      <c r="T1304" s="92">
        <f>SUM(P1304,R1304)</f>
        <v>0</v>
      </c>
      <c r="U1304" s="93">
        <v>0</v>
      </c>
      <c r="V1304" s="94">
        <v>0</v>
      </c>
      <c r="W1304" s="95">
        <v>0</v>
      </c>
      <c r="X1304" s="96">
        <v>0</v>
      </c>
      <c r="Y1304" s="94">
        <v>0</v>
      </c>
      <c r="Z1304" s="95">
        <v>0</v>
      </c>
      <c r="AA1304" s="97">
        <f>SUM(U1304,X1304)</f>
        <v>0</v>
      </c>
      <c r="AB1304" s="98">
        <f>SUM(W1304,Z1304)</f>
        <v>0</v>
      </c>
      <c r="AC1304" s="99">
        <v>0</v>
      </c>
      <c r="AD1304" s="100">
        <v>0</v>
      </c>
      <c r="AE1304" s="99">
        <v>26</v>
      </c>
      <c r="AF1304" s="100">
        <v>1267129.8400000001</v>
      </c>
      <c r="AG1304" s="101">
        <f>SUM(AC1304,AE1304)</f>
        <v>26</v>
      </c>
      <c r="AH1304" s="102">
        <f>SUM(AD1304,AF1304,AB1304)</f>
        <v>1267129.8400000001</v>
      </c>
      <c r="AI1304" s="103">
        <f>IFERROR(AD1304/(C1303-AH1310),0)</f>
        <v>0</v>
      </c>
      <c r="AJ1304" s="104">
        <f>IFERROR(AF1304/(C1303-AH1310),0)</f>
        <v>0.59459967085640675</v>
      </c>
      <c r="AK1304" s="77"/>
      <c r="AL1304" s="105">
        <f>IFERROR(AH1304/C1303,0)</f>
        <v>0.59459967085640675</v>
      </c>
    </row>
    <row r="1305" spans="1:38" ht="85.5" customHeight="1" x14ac:dyDescent="0.25">
      <c r="A1305" s="79">
        <v>3</v>
      </c>
      <c r="B1305" s="80" t="s">
        <v>135</v>
      </c>
      <c r="C1305" s="677"/>
      <c r="D1305" s="680"/>
      <c r="E1305" s="441"/>
      <c r="F1305" s="442"/>
      <c r="G1305" s="443"/>
      <c r="H1305" s="444"/>
      <c r="I1305" s="440"/>
      <c r="J1305" s="444"/>
      <c r="K1305" s="440"/>
      <c r="L1305" s="444"/>
      <c r="M1305" s="445"/>
      <c r="N1305" s="444"/>
      <c r="O1305" s="443"/>
      <c r="P1305" s="444"/>
      <c r="Q1305" s="443"/>
      <c r="R1305" s="444"/>
      <c r="S1305" s="445"/>
      <c r="T1305" s="444"/>
      <c r="U1305" s="443"/>
      <c r="V1305" s="446"/>
      <c r="W1305" s="444"/>
      <c r="X1305" s="445"/>
      <c r="Y1305" s="446"/>
      <c r="Z1305" s="444"/>
      <c r="AA1305" s="445"/>
      <c r="AB1305" s="444"/>
      <c r="AC1305" s="443"/>
      <c r="AD1305" s="444"/>
      <c r="AE1305" s="443"/>
      <c r="AF1305" s="444"/>
      <c r="AG1305" s="445"/>
      <c r="AH1305" s="444"/>
      <c r="AI1305" s="132"/>
      <c r="AJ1305" s="133"/>
      <c r="AK1305" s="447"/>
      <c r="AL1305" s="448"/>
    </row>
    <row r="1306" spans="1:38" ht="101.25" customHeight="1" x14ac:dyDescent="0.25">
      <c r="A1306" s="79">
        <v>4</v>
      </c>
      <c r="B1306" s="80" t="s">
        <v>117</v>
      </c>
      <c r="C1306" s="677"/>
      <c r="D1306" s="680"/>
      <c r="E1306" s="441"/>
      <c r="F1306" s="442"/>
      <c r="G1306" s="443"/>
      <c r="H1306" s="444"/>
      <c r="I1306" s="440"/>
      <c r="J1306" s="444"/>
      <c r="K1306" s="440"/>
      <c r="L1306" s="444"/>
      <c r="M1306" s="445"/>
      <c r="N1306" s="444"/>
      <c r="O1306" s="443"/>
      <c r="P1306" s="444"/>
      <c r="Q1306" s="443"/>
      <c r="R1306" s="444"/>
      <c r="S1306" s="445"/>
      <c r="T1306" s="444"/>
      <c r="U1306" s="443"/>
      <c r="V1306" s="446"/>
      <c r="W1306" s="444"/>
      <c r="X1306" s="445"/>
      <c r="Y1306" s="446"/>
      <c r="Z1306" s="444"/>
      <c r="AA1306" s="445"/>
      <c r="AB1306" s="444"/>
      <c r="AC1306" s="443"/>
      <c r="AD1306" s="444"/>
      <c r="AE1306" s="443"/>
      <c r="AF1306" s="444"/>
      <c r="AG1306" s="445"/>
      <c r="AH1306" s="444"/>
      <c r="AI1306" s="132"/>
      <c r="AJ1306" s="133"/>
      <c r="AK1306" s="447"/>
      <c r="AL1306" s="448"/>
    </row>
    <row r="1307" spans="1:38" ht="138" customHeight="1" x14ac:dyDescent="0.25">
      <c r="A1307" s="79">
        <v>5</v>
      </c>
      <c r="B1307" s="80" t="s">
        <v>42</v>
      </c>
      <c r="C1307" s="677"/>
      <c r="D1307" s="680"/>
      <c r="E1307" s="81">
        <v>4</v>
      </c>
      <c r="F1307" s="82">
        <v>397657.5</v>
      </c>
      <c r="G1307" s="83">
        <v>14</v>
      </c>
      <c r="H1307" s="84">
        <v>821396.92000000016</v>
      </c>
      <c r="I1307" s="85">
        <v>0</v>
      </c>
      <c r="J1307" s="86">
        <v>0</v>
      </c>
      <c r="K1307" s="85">
        <v>14</v>
      </c>
      <c r="L1307" s="86">
        <v>821396.92</v>
      </c>
      <c r="M1307" s="87">
        <f>SUM(I1307,K1307)</f>
        <v>14</v>
      </c>
      <c r="N1307" s="88">
        <f>SUM(J1307,L1307)</f>
        <v>821396.92</v>
      </c>
      <c r="O1307" s="89">
        <v>0</v>
      </c>
      <c r="P1307" s="90">
        <v>0</v>
      </c>
      <c r="Q1307" s="89">
        <v>0</v>
      </c>
      <c r="R1307" s="90">
        <v>0</v>
      </c>
      <c r="S1307" s="91">
        <f>SUM(O1307,Q1307)</f>
        <v>0</v>
      </c>
      <c r="T1307" s="92">
        <f>SUM(P1307,R1307)</f>
        <v>0</v>
      </c>
      <c r="U1307" s="93">
        <v>0</v>
      </c>
      <c r="V1307" s="94">
        <v>0</v>
      </c>
      <c r="W1307" s="95">
        <v>0</v>
      </c>
      <c r="X1307" s="96">
        <v>0</v>
      </c>
      <c r="Y1307" s="94">
        <v>0</v>
      </c>
      <c r="Z1307" s="95">
        <v>0</v>
      </c>
      <c r="AA1307" s="97">
        <f>SUM(U1307,X1307)</f>
        <v>0</v>
      </c>
      <c r="AB1307" s="98">
        <f>SUM(W1307,Z1307)</f>
        <v>0</v>
      </c>
      <c r="AC1307" s="99">
        <v>0</v>
      </c>
      <c r="AD1307" s="100">
        <v>0</v>
      </c>
      <c r="AE1307" s="99">
        <v>14</v>
      </c>
      <c r="AF1307" s="100">
        <v>783530.00000000012</v>
      </c>
      <c r="AG1307" s="101">
        <f>SUM(AC1307,AE1307)</f>
        <v>14</v>
      </c>
      <c r="AH1307" s="102">
        <f>SUM(AD1307,AF1307,AB1307)</f>
        <v>783530.00000000012</v>
      </c>
      <c r="AI1307" s="103">
        <f>IFERROR(AD1307/(C1303-AH1310),0)</f>
        <v>0</v>
      </c>
      <c r="AJ1307" s="104">
        <f>IFERROR(AF1307/(C1303-AH1310),0)</f>
        <v>0.36767083009119284</v>
      </c>
      <c r="AK1307" s="77"/>
      <c r="AL1307" s="105">
        <f>IFERROR(AH1307/C1303,0)</f>
        <v>0.36767083009119284</v>
      </c>
    </row>
    <row r="1308" spans="1:38" ht="116.25" customHeight="1" x14ac:dyDescent="0.25">
      <c r="A1308" s="79">
        <v>6</v>
      </c>
      <c r="B1308" s="80" t="s">
        <v>119</v>
      </c>
      <c r="C1308" s="677"/>
      <c r="D1308" s="680"/>
      <c r="E1308" s="441"/>
      <c r="F1308" s="442"/>
      <c r="G1308" s="443"/>
      <c r="H1308" s="444"/>
      <c r="I1308" s="440"/>
      <c r="J1308" s="444"/>
      <c r="K1308" s="440"/>
      <c r="L1308" s="444"/>
      <c r="M1308" s="445"/>
      <c r="N1308" s="444"/>
      <c r="O1308" s="443"/>
      <c r="P1308" s="444"/>
      <c r="Q1308" s="443"/>
      <c r="R1308" s="444"/>
      <c r="S1308" s="445"/>
      <c r="T1308" s="444"/>
      <c r="U1308" s="443"/>
      <c r="V1308" s="446"/>
      <c r="W1308" s="444"/>
      <c r="X1308" s="445"/>
      <c r="Y1308" s="446"/>
      <c r="Z1308" s="444"/>
      <c r="AA1308" s="445"/>
      <c r="AB1308" s="444"/>
      <c r="AC1308" s="443"/>
      <c r="AD1308" s="444"/>
      <c r="AE1308" s="443"/>
      <c r="AF1308" s="444"/>
      <c r="AG1308" s="445"/>
      <c r="AH1308" s="444"/>
      <c r="AI1308" s="132"/>
      <c r="AJ1308" s="133"/>
      <c r="AK1308" s="447"/>
      <c r="AL1308" s="448"/>
    </row>
    <row r="1309" spans="1:38" ht="65.25" customHeight="1" x14ac:dyDescent="0.25">
      <c r="A1309" s="79">
        <v>7</v>
      </c>
      <c r="B1309" s="80" t="s">
        <v>193</v>
      </c>
      <c r="C1309" s="677"/>
      <c r="D1309" s="680"/>
      <c r="E1309" s="441"/>
      <c r="F1309" s="442"/>
      <c r="G1309" s="443"/>
      <c r="H1309" s="444"/>
      <c r="I1309" s="443"/>
      <c r="J1309" s="444"/>
      <c r="K1309" s="443"/>
      <c r="L1309" s="444"/>
      <c r="M1309" s="445"/>
      <c r="N1309" s="444"/>
      <c r="O1309" s="443"/>
      <c r="P1309" s="444"/>
      <c r="Q1309" s="443"/>
      <c r="R1309" s="444"/>
      <c r="S1309" s="445"/>
      <c r="T1309" s="473"/>
      <c r="U1309" s="443"/>
      <c r="V1309" s="446"/>
      <c r="W1309" s="444"/>
      <c r="X1309" s="445"/>
      <c r="Y1309" s="446"/>
      <c r="Z1309" s="444"/>
      <c r="AA1309" s="445"/>
      <c r="AB1309" s="473"/>
      <c r="AC1309" s="443"/>
      <c r="AD1309" s="444"/>
      <c r="AE1309" s="443"/>
      <c r="AF1309" s="444"/>
      <c r="AG1309" s="440"/>
      <c r="AH1309" s="444"/>
      <c r="AI1309" s="132"/>
      <c r="AJ1309" s="133"/>
      <c r="AK1309" s="447"/>
      <c r="AL1309" s="449"/>
    </row>
    <row r="1310" spans="1:38" ht="59.25" customHeight="1" x14ac:dyDescent="0.25">
      <c r="A1310" s="79">
        <v>8</v>
      </c>
      <c r="B1310" s="80" t="s">
        <v>265</v>
      </c>
      <c r="C1310" s="677"/>
      <c r="D1310" s="680"/>
      <c r="E1310" s="474"/>
      <c r="F1310" s="475"/>
      <c r="G1310" s="450"/>
      <c r="H1310" s="451"/>
      <c r="I1310" s="443"/>
      <c r="J1310" s="444"/>
      <c r="K1310" s="440"/>
      <c r="L1310" s="444"/>
      <c r="M1310" s="476"/>
      <c r="N1310" s="442"/>
      <c r="O1310" s="450"/>
      <c r="P1310" s="451"/>
      <c r="Q1310" s="450"/>
      <c r="R1310" s="451"/>
      <c r="S1310" s="476"/>
      <c r="T1310" s="442"/>
      <c r="U1310" s="443"/>
      <c r="V1310" s="446"/>
      <c r="W1310" s="444"/>
      <c r="X1310" s="445"/>
      <c r="Y1310" s="446"/>
      <c r="Z1310" s="444"/>
      <c r="AA1310" s="476"/>
      <c r="AB1310" s="442"/>
      <c r="AC1310" s="443"/>
      <c r="AD1310" s="444"/>
      <c r="AE1310" s="443"/>
      <c r="AF1310" s="444"/>
      <c r="AG1310" s="445"/>
      <c r="AH1310" s="444"/>
      <c r="AI1310" s="132"/>
      <c r="AJ1310" s="133"/>
      <c r="AK1310" s="447"/>
      <c r="AL1310" s="448"/>
    </row>
    <row r="1311" spans="1:38" ht="60" customHeight="1" x14ac:dyDescent="0.25">
      <c r="A1311" s="79">
        <v>9</v>
      </c>
      <c r="B1311" s="80" t="s">
        <v>120</v>
      </c>
      <c r="C1311" s="677"/>
      <c r="D1311" s="680"/>
      <c r="E1311" s="441"/>
      <c r="F1311" s="442"/>
      <c r="G1311" s="443"/>
      <c r="H1311" s="444"/>
      <c r="I1311" s="440"/>
      <c r="J1311" s="444"/>
      <c r="K1311" s="440"/>
      <c r="L1311" s="444"/>
      <c r="M1311" s="445"/>
      <c r="N1311" s="444"/>
      <c r="O1311" s="443"/>
      <c r="P1311" s="444"/>
      <c r="Q1311" s="443"/>
      <c r="R1311" s="444"/>
      <c r="S1311" s="445"/>
      <c r="T1311" s="444"/>
      <c r="U1311" s="443"/>
      <c r="V1311" s="446"/>
      <c r="W1311" s="444"/>
      <c r="X1311" s="445"/>
      <c r="Y1311" s="446"/>
      <c r="Z1311" s="444"/>
      <c r="AA1311" s="445"/>
      <c r="AB1311" s="444"/>
      <c r="AC1311" s="443"/>
      <c r="AD1311" s="444"/>
      <c r="AE1311" s="443"/>
      <c r="AF1311" s="444"/>
      <c r="AG1311" s="445"/>
      <c r="AH1311" s="444"/>
      <c r="AI1311" s="132"/>
      <c r="AJ1311" s="133"/>
      <c r="AK1311" s="447"/>
      <c r="AL1311" s="448"/>
    </row>
    <row r="1312" spans="1:38" ht="73.5" customHeight="1" x14ac:dyDescent="0.25">
      <c r="A1312" s="79">
        <v>10</v>
      </c>
      <c r="B1312" s="80" t="s">
        <v>121</v>
      </c>
      <c r="C1312" s="677"/>
      <c r="D1312" s="680"/>
      <c r="E1312" s="441"/>
      <c r="F1312" s="442"/>
      <c r="G1312" s="443"/>
      <c r="H1312" s="444"/>
      <c r="I1312" s="440"/>
      <c r="J1312" s="444"/>
      <c r="K1312" s="440"/>
      <c r="L1312" s="444"/>
      <c r="M1312" s="445"/>
      <c r="N1312" s="444"/>
      <c r="O1312" s="443"/>
      <c r="P1312" s="444"/>
      <c r="Q1312" s="443"/>
      <c r="R1312" s="444"/>
      <c r="S1312" s="445"/>
      <c r="T1312" s="444"/>
      <c r="U1312" s="443"/>
      <c r="V1312" s="446"/>
      <c r="W1312" s="444"/>
      <c r="X1312" s="445"/>
      <c r="Y1312" s="446"/>
      <c r="Z1312" s="444"/>
      <c r="AA1312" s="445"/>
      <c r="AB1312" s="444"/>
      <c r="AC1312" s="450"/>
      <c r="AD1312" s="451"/>
      <c r="AE1312" s="450"/>
      <c r="AF1312" s="451"/>
      <c r="AG1312" s="445"/>
      <c r="AH1312" s="444"/>
      <c r="AI1312" s="132"/>
      <c r="AJ1312" s="133"/>
      <c r="AK1312" s="447"/>
      <c r="AL1312" s="448"/>
    </row>
    <row r="1313" spans="1:38" ht="120" customHeight="1" x14ac:dyDescent="0.25">
      <c r="A1313" s="79">
        <v>11</v>
      </c>
      <c r="B1313" s="80" t="s">
        <v>122</v>
      </c>
      <c r="C1313" s="677"/>
      <c r="D1313" s="680"/>
      <c r="E1313" s="441"/>
      <c r="F1313" s="442"/>
      <c r="G1313" s="443"/>
      <c r="H1313" s="444"/>
      <c r="I1313" s="440"/>
      <c r="J1313" s="444"/>
      <c r="K1313" s="440"/>
      <c r="L1313" s="444"/>
      <c r="M1313" s="445"/>
      <c r="N1313" s="444"/>
      <c r="O1313" s="443"/>
      <c r="P1313" s="444"/>
      <c r="Q1313" s="443"/>
      <c r="R1313" s="444"/>
      <c r="S1313" s="445"/>
      <c r="T1313" s="444"/>
      <c r="U1313" s="443"/>
      <c r="V1313" s="446"/>
      <c r="W1313" s="444"/>
      <c r="X1313" s="445"/>
      <c r="Y1313" s="446"/>
      <c r="Z1313" s="444"/>
      <c r="AA1313" s="445"/>
      <c r="AB1313" s="444"/>
      <c r="AC1313" s="443"/>
      <c r="AD1313" s="444"/>
      <c r="AE1313" s="443"/>
      <c r="AF1313" s="444"/>
      <c r="AG1313" s="445"/>
      <c r="AH1313" s="444"/>
      <c r="AI1313" s="132"/>
      <c r="AJ1313" s="133"/>
      <c r="AK1313" s="447"/>
      <c r="AL1313" s="448"/>
    </row>
    <row r="1314" spans="1:38" ht="63.75" customHeight="1" x14ac:dyDescent="0.25">
      <c r="A1314" s="79">
        <v>12</v>
      </c>
      <c r="B1314" s="80" t="s">
        <v>123</v>
      </c>
      <c r="C1314" s="677"/>
      <c r="D1314" s="680"/>
      <c r="E1314" s="441"/>
      <c r="F1314" s="442"/>
      <c r="G1314" s="443"/>
      <c r="H1314" s="444"/>
      <c r="I1314" s="440"/>
      <c r="J1314" s="444"/>
      <c r="K1314" s="440"/>
      <c r="L1314" s="444"/>
      <c r="M1314" s="445"/>
      <c r="N1314" s="444"/>
      <c r="O1314" s="443"/>
      <c r="P1314" s="444"/>
      <c r="Q1314" s="443"/>
      <c r="R1314" s="444"/>
      <c r="S1314" s="445"/>
      <c r="T1314" s="444"/>
      <c r="U1314" s="443"/>
      <c r="V1314" s="446"/>
      <c r="W1314" s="444"/>
      <c r="X1314" s="445"/>
      <c r="Y1314" s="446"/>
      <c r="Z1314" s="444"/>
      <c r="AA1314" s="445"/>
      <c r="AB1314" s="444"/>
      <c r="AC1314" s="443"/>
      <c r="AD1314" s="444"/>
      <c r="AE1314" s="443"/>
      <c r="AF1314" s="444"/>
      <c r="AG1314" s="445"/>
      <c r="AH1314" s="444"/>
      <c r="AI1314" s="132"/>
      <c r="AJ1314" s="133"/>
      <c r="AK1314" s="447"/>
      <c r="AL1314" s="448"/>
    </row>
    <row r="1315" spans="1:38" ht="62.25" customHeight="1" thickBot="1" x14ac:dyDescent="0.3">
      <c r="A1315" s="138">
        <v>13</v>
      </c>
      <c r="B1315" s="139" t="s">
        <v>124</v>
      </c>
      <c r="C1315" s="678"/>
      <c r="D1315" s="681"/>
      <c r="E1315" s="452"/>
      <c r="F1315" s="453"/>
      <c r="G1315" s="454"/>
      <c r="H1315" s="455"/>
      <c r="I1315" s="477"/>
      <c r="J1315" s="457"/>
      <c r="K1315" s="477"/>
      <c r="L1315" s="457"/>
      <c r="M1315" s="456"/>
      <c r="N1315" s="457"/>
      <c r="O1315" s="454"/>
      <c r="P1315" s="455"/>
      <c r="Q1315" s="454"/>
      <c r="R1315" s="455"/>
      <c r="S1315" s="458"/>
      <c r="T1315" s="455"/>
      <c r="U1315" s="454"/>
      <c r="V1315" s="459"/>
      <c r="W1315" s="455"/>
      <c r="X1315" s="458"/>
      <c r="Y1315" s="459"/>
      <c r="Z1315" s="455"/>
      <c r="AA1315" s="458"/>
      <c r="AB1315" s="455"/>
      <c r="AC1315" s="454"/>
      <c r="AD1315" s="455"/>
      <c r="AE1315" s="454"/>
      <c r="AF1315" s="455"/>
      <c r="AG1315" s="458"/>
      <c r="AH1315" s="455"/>
      <c r="AI1315" s="460"/>
      <c r="AJ1315" s="461"/>
      <c r="AK1315" s="462"/>
      <c r="AL1315" s="463"/>
    </row>
    <row r="1316" spans="1:38" ht="29.25" customHeight="1" thickBot="1" x14ac:dyDescent="0.3">
      <c r="A1316" s="682" t="s">
        <v>266</v>
      </c>
      <c r="B1316" s="683"/>
      <c r="C1316" s="166">
        <f>C1303</f>
        <v>2131063.81</v>
      </c>
      <c r="D1316" s="166">
        <f>D1303</f>
        <v>80403.969999999739</v>
      </c>
      <c r="E1316" s="167">
        <f t="shared" ref="E1316:L1316" si="254">SUM(E1303:E1315)</f>
        <v>4</v>
      </c>
      <c r="F1316" s="168">
        <f t="shared" si="254"/>
        <v>397657.5</v>
      </c>
      <c r="G1316" s="167">
        <f t="shared" si="254"/>
        <v>40</v>
      </c>
      <c r="H1316" s="168">
        <f t="shared" si="254"/>
        <v>2131063.81</v>
      </c>
      <c r="I1316" s="169">
        <f t="shared" si="254"/>
        <v>0</v>
      </c>
      <c r="J1316" s="170">
        <f t="shared" si="254"/>
        <v>0</v>
      </c>
      <c r="K1316" s="169">
        <f t="shared" si="254"/>
        <v>40</v>
      </c>
      <c r="L1316" s="170">
        <f t="shared" si="254"/>
        <v>2131063.81</v>
      </c>
      <c r="M1316" s="169">
        <f>SUM(M1303:M1315)</f>
        <v>40</v>
      </c>
      <c r="N1316" s="170">
        <f>SUM(N1303:N1315)</f>
        <v>2131063.81</v>
      </c>
      <c r="O1316" s="171">
        <f>SUM(O1303:O1315)</f>
        <v>0</v>
      </c>
      <c r="P1316" s="168">
        <f>SUM(P1303:P1315)</f>
        <v>0</v>
      </c>
      <c r="Q1316" s="172">
        <f t="shared" ref="Q1316:AJ1316" si="255">SUM(Q1303:Q1315)</f>
        <v>0</v>
      </c>
      <c r="R1316" s="168">
        <f t="shared" si="255"/>
        <v>0</v>
      </c>
      <c r="S1316" s="173">
        <f t="shared" si="255"/>
        <v>0</v>
      </c>
      <c r="T1316" s="168">
        <f t="shared" si="255"/>
        <v>0</v>
      </c>
      <c r="U1316" s="172">
        <f t="shared" si="255"/>
        <v>0</v>
      </c>
      <c r="V1316" s="168">
        <f t="shared" si="255"/>
        <v>0</v>
      </c>
      <c r="W1316" s="168">
        <f t="shared" si="255"/>
        <v>0</v>
      </c>
      <c r="X1316" s="173">
        <f t="shared" si="255"/>
        <v>0</v>
      </c>
      <c r="Y1316" s="168">
        <f t="shared" si="255"/>
        <v>0</v>
      </c>
      <c r="Z1316" s="168">
        <f t="shared" si="255"/>
        <v>0</v>
      </c>
      <c r="AA1316" s="173">
        <f t="shared" si="255"/>
        <v>0</v>
      </c>
      <c r="AB1316" s="168">
        <f t="shared" si="255"/>
        <v>0</v>
      </c>
      <c r="AC1316" s="172">
        <f t="shared" si="255"/>
        <v>0</v>
      </c>
      <c r="AD1316" s="168">
        <f t="shared" si="255"/>
        <v>0</v>
      </c>
      <c r="AE1316" s="172">
        <f t="shared" si="255"/>
        <v>40</v>
      </c>
      <c r="AF1316" s="168">
        <f t="shared" si="255"/>
        <v>2050659.8400000003</v>
      </c>
      <c r="AG1316" s="173">
        <f t="shared" si="255"/>
        <v>40</v>
      </c>
      <c r="AH1316" s="168">
        <f t="shared" si="255"/>
        <v>2050659.8400000003</v>
      </c>
      <c r="AI1316" s="174">
        <f t="shared" si="255"/>
        <v>0</v>
      </c>
      <c r="AJ1316" s="174">
        <f t="shared" si="255"/>
        <v>0.96227050094759958</v>
      </c>
      <c r="AK1316" s="175">
        <f>AK1310</f>
        <v>0</v>
      </c>
      <c r="AL1316" s="176">
        <f>AH1316/C1303</f>
        <v>0.96227050094759958</v>
      </c>
    </row>
    <row r="1317" spans="1:38" ht="21.75" thickBot="1" x14ac:dyDescent="0.4">
      <c r="AF1317" s="177" t="s">
        <v>267</v>
      </c>
      <c r="AG1317" s="178">
        <v>4.1475999999999997</v>
      </c>
      <c r="AH1317" s="179">
        <f>AH1316/AG1317</f>
        <v>494420.83132413938</v>
      </c>
    </row>
    <row r="1318" spans="1:38" ht="15.75" thickTop="1" x14ac:dyDescent="0.25">
      <c r="A1318" s="604" t="s">
        <v>268</v>
      </c>
      <c r="B1318" s="684"/>
      <c r="C1318" s="684"/>
      <c r="D1318" s="684"/>
      <c r="E1318" s="684"/>
      <c r="F1318" s="684"/>
      <c r="G1318" s="684"/>
      <c r="H1318" s="684"/>
      <c r="I1318" s="684"/>
      <c r="J1318" s="684"/>
      <c r="K1318" s="685"/>
      <c r="L1318" s="684"/>
      <c r="M1318" s="684"/>
      <c r="N1318" s="684"/>
      <c r="O1318" s="684"/>
      <c r="P1318" s="684"/>
      <c r="Q1318" s="686"/>
    </row>
    <row r="1319" spans="1:38" ht="18.75" x14ac:dyDescent="0.3">
      <c r="A1319" s="687"/>
      <c r="B1319" s="688"/>
      <c r="C1319" s="688"/>
      <c r="D1319" s="688"/>
      <c r="E1319" s="688"/>
      <c r="F1319" s="688"/>
      <c r="G1319" s="688"/>
      <c r="H1319" s="688"/>
      <c r="I1319" s="688"/>
      <c r="J1319" s="688"/>
      <c r="K1319" s="689"/>
      <c r="L1319" s="688"/>
      <c r="M1319" s="688"/>
      <c r="N1319" s="688"/>
      <c r="O1319" s="688"/>
      <c r="P1319" s="688"/>
      <c r="Q1319" s="690"/>
      <c r="AF1319" s="180"/>
    </row>
    <row r="1320" spans="1:38" ht="15.75" x14ac:dyDescent="0.25">
      <c r="A1320" s="687"/>
      <c r="B1320" s="688"/>
      <c r="C1320" s="688"/>
      <c r="D1320" s="688"/>
      <c r="E1320" s="688"/>
      <c r="F1320" s="688"/>
      <c r="G1320" s="688"/>
      <c r="H1320" s="688"/>
      <c r="I1320" s="688"/>
      <c r="J1320" s="688"/>
      <c r="K1320" s="689"/>
      <c r="L1320" s="688"/>
      <c r="M1320" s="688"/>
      <c r="N1320" s="688"/>
      <c r="O1320" s="688"/>
      <c r="P1320" s="688"/>
      <c r="Q1320" s="690"/>
      <c r="AE1320" s="181" t="s">
        <v>269</v>
      </c>
      <c r="AF1320" s="182"/>
    </row>
    <row r="1321" spans="1:38" ht="15.75" x14ac:dyDescent="0.25">
      <c r="A1321" s="687"/>
      <c r="B1321" s="688"/>
      <c r="C1321" s="688"/>
      <c r="D1321" s="688"/>
      <c r="E1321" s="688"/>
      <c r="F1321" s="688"/>
      <c r="G1321" s="688"/>
      <c r="H1321" s="688"/>
      <c r="I1321" s="688"/>
      <c r="J1321" s="688"/>
      <c r="K1321" s="689"/>
      <c r="L1321" s="688"/>
      <c r="M1321" s="688"/>
      <c r="N1321" s="688"/>
      <c r="O1321" s="688"/>
      <c r="P1321" s="688"/>
      <c r="Q1321" s="690"/>
      <c r="AE1321" s="181" t="s">
        <v>270</v>
      </c>
      <c r="AF1321" s="183">
        <f>(AF1316-AF1310)+(Z1316-Z1310)</f>
        <v>2050659.8400000003</v>
      </c>
    </row>
    <row r="1322" spans="1:38" ht="15.75" x14ac:dyDescent="0.25">
      <c r="A1322" s="687"/>
      <c r="B1322" s="688"/>
      <c r="C1322" s="688"/>
      <c r="D1322" s="688"/>
      <c r="E1322" s="688"/>
      <c r="F1322" s="688"/>
      <c r="G1322" s="688"/>
      <c r="H1322" s="688"/>
      <c r="I1322" s="688"/>
      <c r="J1322" s="688"/>
      <c r="K1322" s="689"/>
      <c r="L1322" s="688"/>
      <c r="M1322" s="688"/>
      <c r="N1322" s="688"/>
      <c r="O1322" s="688"/>
      <c r="P1322" s="688"/>
      <c r="Q1322" s="690"/>
      <c r="AE1322" s="181" t="s">
        <v>271</v>
      </c>
      <c r="AF1322" s="183">
        <f>AD1316+W1316</f>
        <v>0</v>
      </c>
    </row>
    <row r="1323" spans="1:38" ht="15.75" x14ac:dyDescent="0.25">
      <c r="A1323" s="687"/>
      <c r="B1323" s="688"/>
      <c r="C1323" s="688"/>
      <c r="D1323" s="688"/>
      <c r="E1323" s="688"/>
      <c r="F1323" s="688"/>
      <c r="G1323" s="688"/>
      <c r="H1323" s="688"/>
      <c r="I1323" s="688"/>
      <c r="J1323" s="688"/>
      <c r="K1323" s="689"/>
      <c r="L1323" s="688"/>
      <c r="M1323" s="688"/>
      <c r="N1323" s="688"/>
      <c r="O1323" s="688"/>
      <c r="P1323" s="688"/>
      <c r="Q1323" s="690"/>
      <c r="AE1323" s="181" t="s">
        <v>272</v>
      </c>
      <c r="AF1323" s="183">
        <f>AF1310+Z1310</f>
        <v>0</v>
      </c>
    </row>
    <row r="1324" spans="1:38" ht="15.75" x14ac:dyDescent="0.25">
      <c r="A1324" s="687"/>
      <c r="B1324" s="688"/>
      <c r="C1324" s="688"/>
      <c r="D1324" s="688"/>
      <c r="E1324" s="688"/>
      <c r="F1324" s="688"/>
      <c r="G1324" s="688"/>
      <c r="H1324" s="688"/>
      <c r="I1324" s="688"/>
      <c r="J1324" s="688"/>
      <c r="K1324" s="689"/>
      <c r="L1324" s="688"/>
      <c r="M1324" s="688"/>
      <c r="N1324" s="688"/>
      <c r="O1324" s="688"/>
      <c r="P1324" s="688"/>
      <c r="Q1324" s="690"/>
      <c r="AE1324" s="181" t="s">
        <v>2</v>
      </c>
      <c r="AF1324" s="184">
        <f>SUM(AF1321:AF1323)</f>
        <v>2050659.8400000003</v>
      </c>
    </row>
    <row r="1325" spans="1:38" x14ac:dyDescent="0.25">
      <c r="A1325" s="687"/>
      <c r="B1325" s="688"/>
      <c r="C1325" s="688"/>
      <c r="D1325" s="688"/>
      <c r="E1325" s="688"/>
      <c r="F1325" s="688"/>
      <c r="G1325" s="688"/>
      <c r="H1325" s="688"/>
      <c r="I1325" s="688"/>
      <c r="J1325" s="688"/>
      <c r="K1325" s="689"/>
      <c r="L1325" s="688"/>
      <c r="M1325" s="688"/>
      <c r="N1325" s="688"/>
      <c r="O1325" s="688"/>
      <c r="P1325" s="688"/>
      <c r="Q1325" s="690"/>
    </row>
    <row r="1326" spans="1:38" ht="15.75" thickBot="1" x14ac:dyDescent="0.3">
      <c r="A1326" s="691"/>
      <c r="B1326" s="692"/>
      <c r="C1326" s="692"/>
      <c r="D1326" s="692"/>
      <c r="E1326" s="692"/>
      <c r="F1326" s="692"/>
      <c r="G1326" s="692"/>
      <c r="H1326" s="692"/>
      <c r="I1326" s="692"/>
      <c r="J1326" s="692"/>
      <c r="K1326" s="693"/>
      <c r="L1326" s="692"/>
      <c r="M1326" s="692"/>
      <c r="N1326" s="692"/>
      <c r="O1326" s="692"/>
      <c r="P1326" s="692"/>
      <c r="Q1326" s="694"/>
    </row>
    <row r="1327" spans="1:38" ht="15.75" thickTop="1" x14ac:dyDescent="0.25"/>
    <row r="1329" spans="1:38" ht="15.75" thickBot="1" x14ac:dyDescent="0.3"/>
    <row r="1330" spans="1:38" ht="27" thickBot="1" x14ac:dyDescent="0.3">
      <c r="A1330" s="695" t="s">
        <v>330</v>
      </c>
      <c r="B1330" s="696"/>
      <c r="C1330" s="696"/>
      <c r="D1330" s="696"/>
      <c r="E1330" s="696"/>
      <c r="F1330" s="696"/>
      <c r="G1330" s="696"/>
      <c r="H1330" s="696"/>
      <c r="I1330" s="696"/>
      <c r="J1330" s="696"/>
      <c r="K1330" s="697"/>
      <c r="L1330" s="696"/>
      <c r="M1330" s="696"/>
      <c r="N1330" s="696"/>
      <c r="O1330" s="696"/>
      <c r="P1330" s="696"/>
      <c r="Q1330" s="696"/>
      <c r="R1330" s="696"/>
      <c r="S1330" s="696"/>
      <c r="T1330" s="696"/>
      <c r="U1330" s="696"/>
      <c r="V1330" s="696"/>
      <c r="W1330" s="696"/>
      <c r="X1330" s="696"/>
      <c r="Y1330" s="696"/>
      <c r="Z1330" s="696"/>
      <c r="AA1330" s="696"/>
      <c r="AB1330" s="696"/>
      <c r="AC1330" s="696"/>
      <c r="AD1330" s="696"/>
      <c r="AE1330" s="696"/>
      <c r="AF1330" s="696"/>
      <c r="AG1330" s="696"/>
      <c r="AH1330" s="696"/>
      <c r="AI1330" s="696"/>
      <c r="AJ1330" s="696"/>
      <c r="AK1330" s="698"/>
      <c r="AL1330" s="185"/>
    </row>
    <row r="1331" spans="1:38" ht="21" customHeight="1" x14ac:dyDescent="0.25">
      <c r="A1331" s="699" t="s">
        <v>273</v>
      </c>
      <c r="B1331" s="700"/>
      <c r="C1331" s="706" t="s">
        <v>197</v>
      </c>
      <c r="D1331" s="707"/>
      <c r="E1331" s="710" t="s">
        <v>274</v>
      </c>
      <c r="F1331" s="711"/>
      <c r="G1331" s="711"/>
      <c r="H1331" s="711"/>
      <c r="I1331" s="711"/>
      <c r="J1331" s="711"/>
      <c r="K1331" s="712"/>
      <c r="L1331" s="711"/>
      <c r="M1331" s="711"/>
      <c r="N1331" s="711"/>
      <c r="O1331" s="613" t="s">
        <v>199</v>
      </c>
      <c r="P1331" s="614"/>
      <c r="Q1331" s="614"/>
      <c r="R1331" s="614"/>
      <c r="S1331" s="614"/>
      <c r="T1331" s="614"/>
      <c r="U1331" s="614"/>
      <c r="V1331" s="614"/>
      <c r="W1331" s="614"/>
      <c r="X1331" s="614"/>
      <c r="Y1331" s="614"/>
      <c r="Z1331" s="614"/>
      <c r="AA1331" s="614"/>
      <c r="AB1331" s="614"/>
      <c r="AC1331" s="614"/>
      <c r="AD1331" s="614"/>
      <c r="AE1331" s="614"/>
      <c r="AF1331" s="614"/>
      <c r="AG1331" s="614"/>
      <c r="AH1331" s="614"/>
      <c r="AI1331" s="614"/>
      <c r="AJ1331" s="614"/>
      <c r="AK1331" s="615"/>
      <c r="AL1331" s="186"/>
    </row>
    <row r="1332" spans="1:38" ht="36" customHeight="1" thickBot="1" x14ac:dyDescent="0.3">
      <c r="A1332" s="701"/>
      <c r="B1332" s="702"/>
      <c r="C1332" s="708"/>
      <c r="D1332" s="709"/>
      <c r="E1332" s="713"/>
      <c r="F1332" s="714"/>
      <c r="G1332" s="714"/>
      <c r="H1332" s="714"/>
      <c r="I1332" s="714"/>
      <c r="J1332" s="714"/>
      <c r="K1332" s="715"/>
      <c r="L1332" s="714"/>
      <c r="M1332" s="714"/>
      <c r="N1332" s="714"/>
      <c r="O1332" s="716"/>
      <c r="P1332" s="717"/>
      <c r="Q1332" s="717"/>
      <c r="R1332" s="717"/>
      <c r="S1332" s="717"/>
      <c r="T1332" s="717"/>
      <c r="U1332" s="717"/>
      <c r="V1332" s="717"/>
      <c r="W1332" s="717"/>
      <c r="X1332" s="717"/>
      <c r="Y1332" s="717"/>
      <c r="Z1332" s="717"/>
      <c r="AA1332" s="717"/>
      <c r="AB1332" s="717"/>
      <c r="AC1332" s="717"/>
      <c r="AD1332" s="717"/>
      <c r="AE1332" s="717"/>
      <c r="AF1332" s="717"/>
      <c r="AG1332" s="717"/>
      <c r="AH1332" s="717"/>
      <c r="AI1332" s="717"/>
      <c r="AJ1332" s="717"/>
      <c r="AK1332" s="718"/>
      <c r="AL1332" s="186"/>
    </row>
    <row r="1333" spans="1:38" s="180" customFormat="1" ht="84" customHeight="1" thickBot="1" x14ac:dyDescent="0.35">
      <c r="A1333" s="701"/>
      <c r="B1333" s="703"/>
      <c r="C1333" s="719" t="s">
        <v>200</v>
      </c>
      <c r="D1333" s="721" t="s">
        <v>201</v>
      </c>
      <c r="E1333" s="723" t="s">
        <v>0</v>
      </c>
      <c r="F1333" s="724"/>
      <c r="G1333" s="724"/>
      <c r="H1333" s="725"/>
      <c r="I1333" s="726" t="s">
        <v>1</v>
      </c>
      <c r="J1333" s="727"/>
      <c r="K1333" s="728"/>
      <c r="L1333" s="729"/>
      <c r="M1333" s="578" t="s">
        <v>2</v>
      </c>
      <c r="N1333" s="579"/>
      <c r="O1333" s="580" t="s">
        <v>202</v>
      </c>
      <c r="P1333" s="581"/>
      <c r="Q1333" s="581"/>
      <c r="R1333" s="582"/>
      <c r="S1333" s="583" t="s">
        <v>2</v>
      </c>
      <c r="T1333" s="584"/>
      <c r="U1333" s="585" t="s">
        <v>203</v>
      </c>
      <c r="V1333" s="586"/>
      <c r="W1333" s="586"/>
      <c r="X1333" s="586"/>
      <c r="Y1333" s="586"/>
      <c r="Z1333" s="587"/>
      <c r="AA1333" s="588" t="s">
        <v>2</v>
      </c>
      <c r="AB1333" s="589"/>
      <c r="AC1333" s="590" t="s">
        <v>5</v>
      </c>
      <c r="AD1333" s="591"/>
      <c r="AE1333" s="591"/>
      <c r="AF1333" s="592"/>
      <c r="AG1333" s="593" t="s">
        <v>2</v>
      </c>
      <c r="AH1333" s="594"/>
      <c r="AI1333" s="595" t="s">
        <v>204</v>
      </c>
      <c r="AJ1333" s="596"/>
      <c r="AK1333" s="597"/>
      <c r="AL1333" s="187"/>
    </row>
    <row r="1334" spans="1:38" ht="113.25" thickBot="1" x14ac:dyDescent="0.3">
      <c r="A1334" s="704"/>
      <c r="B1334" s="705"/>
      <c r="C1334" s="720"/>
      <c r="D1334" s="722"/>
      <c r="E1334" s="41" t="s">
        <v>15</v>
      </c>
      <c r="F1334" s="42" t="s">
        <v>205</v>
      </c>
      <c r="G1334" s="41" t="s">
        <v>206</v>
      </c>
      <c r="H1334" s="42" t="s">
        <v>14</v>
      </c>
      <c r="I1334" s="43" t="s">
        <v>15</v>
      </c>
      <c r="J1334" s="44" t="s">
        <v>207</v>
      </c>
      <c r="K1334" s="43" t="s">
        <v>17</v>
      </c>
      <c r="L1334" s="44" t="s">
        <v>208</v>
      </c>
      <c r="M1334" s="45" t="s">
        <v>19</v>
      </c>
      <c r="N1334" s="46" t="s">
        <v>20</v>
      </c>
      <c r="O1334" s="47" t="s">
        <v>209</v>
      </c>
      <c r="P1334" s="48" t="s">
        <v>210</v>
      </c>
      <c r="Q1334" s="47" t="s">
        <v>211</v>
      </c>
      <c r="R1334" s="48" t="s">
        <v>212</v>
      </c>
      <c r="S1334" s="49" t="s">
        <v>213</v>
      </c>
      <c r="T1334" s="50" t="s">
        <v>214</v>
      </c>
      <c r="U1334" s="51" t="s">
        <v>209</v>
      </c>
      <c r="V1334" s="52" t="s">
        <v>215</v>
      </c>
      <c r="W1334" s="53" t="s">
        <v>216</v>
      </c>
      <c r="X1334" s="54" t="s">
        <v>211</v>
      </c>
      <c r="Y1334" s="52" t="s">
        <v>217</v>
      </c>
      <c r="Z1334" s="53" t="s">
        <v>218</v>
      </c>
      <c r="AA1334" s="55" t="s">
        <v>219</v>
      </c>
      <c r="AB1334" s="56" t="s">
        <v>220</v>
      </c>
      <c r="AC1334" s="57" t="s">
        <v>209</v>
      </c>
      <c r="AD1334" s="58" t="s">
        <v>210</v>
      </c>
      <c r="AE1334" s="57" t="s">
        <v>211</v>
      </c>
      <c r="AF1334" s="58" t="s">
        <v>212</v>
      </c>
      <c r="AG1334" s="59" t="s">
        <v>221</v>
      </c>
      <c r="AH1334" s="60" t="s">
        <v>222</v>
      </c>
      <c r="AI1334" s="61"/>
      <c r="AJ1334" s="63"/>
      <c r="AK1334" s="188"/>
      <c r="AL1334" s="189"/>
    </row>
    <row r="1335" spans="1:38" ht="15.75" thickBot="1" x14ac:dyDescent="0.3">
      <c r="A1335" s="598" t="s">
        <v>227</v>
      </c>
      <c r="B1335" s="599"/>
      <c r="C1335" s="190" t="s">
        <v>228</v>
      </c>
      <c r="D1335" s="191" t="s">
        <v>229</v>
      </c>
      <c r="E1335" s="192" t="s">
        <v>230</v>
      </c>
      <c r="F1335" s="193" t="s">
        <v>231</v>
      </c>
      <c r="G1335" s="192" t="s">
        <v>232</v>
      </c>
      <c r="H1335" s="193" t="s">
        <v>233</v>
      </c>
      <c r="I1335" s="194" t="s">
        <v>234</v>
      </c>
      <c r="J1335" s="193" t="s">
        <v>235</v>
      </c>
      <c r="K1335" s="194" t="s">
        <v>236</v>
      </c>
      <c r="L1335" s="193" t="s">
        <v>237</v>
      </c>
      <c r="M1335" s="194" t="s">
        <v>238</v>
      </c>
      <c r="N1335" s="193" t="s">
        <v>239</v>
      </c>
      <c r="O1335" s="192" t="s">
        <v>240</v>
      </c>
      <c r="P1335" s="193" t="s">
        <v>241</v>
      </c>
      <c r="Q1335" s="192" t="s">
        <v>242</v>
      </c>
      <c r="R1335" s="193" t="s">
        <v>243</v>
      </c>
      <c r="S1335" s="194" t="s">
        <v>244</v>
      </c>
      <c r="T1335" s="193" t="s">
        <v>245</v>
      </c>
      <c r="U1335" s="192" t="s">
        <v>246</v>
      </c>
      <c r="V1335" s="195" t="s">
        <v>247</v>
      </c>
      <c r="W1335" s="196" t="s">
        <v>248</v>
      </c>
      <c r="X1335" s="197" t="s">
        <v>249</v>
      </c>
      <c r="Y1335" s="198" t="s">
        <v>250</v>
      </c>
      <c r="Z1335" s="193" t="s">
        <v>251</v>
      </c>
      <c r="AA1335" s="194" t="s">
        <v>252</v>
      </c>
      <c r="AB1335" s="199" t="s">
        <v>253</v>
      </c>
      <c r="AC1335" s="192" t="s">
        <v>254</v>
      </c>
      <c r="AD1335" s="199" t="s">
        <v>255</v>
      </c>
      <c r="AE1335" s="192" t="s">
        <v>256</v>
      </c>
      <c r="AF1335" s="199" t="s">
        <v>257</v>
      </c>
      <c r="AG1335" s="194" t="s">
        <v>258</v>
      </c>
      <c r="AH1335" s="199" t="s">
        <v>259</v>
      </c>
      <c r="AI1335" s="190"/>
      <c r="AJ1335" s="199"/>
      <c r="AK1335" s="200"/>
      <c r="AL1335" s="201"/>
    </row>
    <row r="1336" spans="1:38" ht="37.5" x14ac:dyDescent="0.25">
      <c r="A1336" s="202">
        <v>1</v>
      </c>
      <c r="B1336" s="203" t="s">
        <v>276</v>
      </c>
      <c r="C1336" s="748">
        <f>N1349</f>
        <v>2131063.81</v>
      </c>
      <c r="D1336" s="749">
        <f>C1336-AH1349</f>
        <v>80403.970000000205</v>
      </c>
      <c r="E1336" s="81">
        <v>0</v>
      </c>
      <c r="F1336" s="82">
        <v>0</v>
      </c>
      <c r="G1336" s="83">
        <v>26</v>
      </c>
      <c r="H1336" s="84">
        <v>1350868.1099999999</v>
      </c>
      <c r="I1336" s="339">
        <v>0</v>
      </c>
      <c r="J1336" s="86">
        <v>0</v>
      </c>
      <c r="K1336" s="339">
        <v>26</v>
      </c>
      <c r="L1336" s="86">
        <v>1350868.11</v>
      </c>
      <c r="M1336" s="87">
        <f>SUM(I1336,K1336)</f>
        <v>26</v>
      </c>
      <c r="N1336" s="88">
        <f>SUM(J1336,L1336)</f>
        <v>1350868.11</v>
      </c>
      <c r="O1336" s="89">
        <v>0</v>
      </c>
      <c r="P1336" s="90">
        <v>0</v>
      </c>
      <c r="Q1336" s="89">
        <v>0</v>
      </c>
      <c r="R1336" s="90">
        <v>0</v>
      </c>
      <c r="S1336" s="91">
        <f>SUM(O1336,Q1336)</f>
        <v>0</v>
      </c>
      <c r="T1336" s="92">
        <f>SUM(P1336,R1336)</f>
        <v>0</v>
      </c>
      <c r="U1336" s="93">
        <v>0</v>
      </c>
      <c r="V1336" s="94">
        <v>0</v>
      </c>
      <c r="W1336" s="95">
        <v>0</v>
      </c>
      <c r="X1336" s="96">
        <v>0</v>
      </c>
      <c r="Y1336" s="94">
        <v>0</v>
      </c>
      <c r="Z1336" s="95">
        <v>0</v>
      </c>
      <c r="AA1336" s="97">
        <f>SUM(U1336,X1336)</f>
        <v>0</v>
      </c>
      <c r="AB1336" s="98">
        <f>SUM(W1336,Z1336)</f>
        <v>0</v>
      </c>
      <c r="AC1336" s="99">
        <v>0</v>
      </c>
      <c r="AD1336" s="100">
        <v>0</v>
      </c>
      <c r="AE1336" s="99">
        <v>26</v>
      </c>
      <c r="AF1336" s="100">
        <v>1273216.49</v>
      </c>
      <c r="AG1336" s="101">
        <f>SUM(AC1336,AE1336)</f>
        <v>26</v>
      </c>
      <c r="AH1336" s="102">
        <f>SUM(AD1336,AF1336,AB1336)</f>
        <v>1273216.49</v>
      </c>
      <c r="AI1336" s="103">
        <f>IFERROR(AD1336/C1336,0)</f>
        <v>0</v>
      </c>
      <c r="AJ1336" s="134">
        <f>IFERROR(AF1336/C1336,0)</f>
        <v>0.59745582653388496</v>
      </c>
      <c r="AK1336" s="222">
        <f>IFERROR(AH1336/C1336,0)</f>
        <v>0.59745582653388496</v>
      </c>
      <c r="AL1336" s="223"/>
    </row>
    <row r="1337" spans="1:38" ht="75" x14ac:dyDescent="0.25">
      <c r="A1337" s="224">
        <v>2</v>
      </c>
      <c r="B1337" s="203" t="s">
        <v>277</v>
      </c>
      <c r="C1337" s="748"/>
      <c r="D1337" s="749"/>
      <c r="E1337" s="81"/>
      <c r="F1337" s="82"/>
      <c r="G1337" s="83"/>
      <c r="H1337" s="84"/>
      <c r="I1337" s="339"/>
      <c r="J1337" s="86"/>
      <c r="K1337" s="339"/>
      <c r="L1337" s="86"/>
      <c r="M1337" s="87"/>
      <c r="N1337" s="88"/>
      <c r="O1337" s="89"/>
      <c r="P1337" s="90"/>
      <c r="Q1337" s="89"/>
      <c r="R1337" s="90"/>
      <c r="S1337" s="91"/>
      <c r="T1337" s="92"/>
      <c r="U1337" s="93"/>
      <c r="V1337" s="94"/>
      <c r="W1337" s="95"/>
      <c r="X1337" s="96"/>
      <c r="Y1337" s="94"/>
      <c r="Z1337" s="95"/>
      <c r="AA1337" s="97"/>
      <c r="AB1337" s="98"/>
      <c r="AC1337" s="99"/>
      <c r="AD1337" s="100"/>
      <c r="AE1337" s="99"/>
      <c r="AF1337" s="100"/>
      <c r="AG1337" s="101"/>
      <c r="AH1337" s="102"/>
      <c r="AI1337" s="103"/>
      <c r="AJ1337" s="134"/>
      <c r="AK1337" s="222"/>
      <c r="AL1337" s="223"/>
    </row>
    <row r="1338" spans="1:38" ht="37.5" x14ac:dyDescent="0.25">
      <c r="A1338" s="224">
        <v>3</v>
      </c>
      <c r="B1338" s="203" t="s">
        <v>278</v>
      </c>
      <c r="C1338" s="748"/>
      <c r="D1338" s="749"/>
      <c r="E1338" s="81"/>
      <c r="F1338" s="82"/>
      <c r="G1338" s="83"/>
      <c r="H1338" s="84"/>
      <c r="I1338" s="339"/>
      <c r="J1338" s="86"/>
      <c r="K1338" s="339"/>
      <c r="L1338" s="86"/>
      <c r="M1338" s="87"/>
      <c r="N1338" s="88"/>
      <c r="O1338" s="89"/>
      <c r="P1338" s="90"/>
      <c r="Q1338" s="89"/>
      <c r="R1338" s="90"/>
      <c r="S1338" s="91"/>
      <c r="T1338" s="92"/>
      <c r="U1338" s="93"/>
      <c r="V1338" s="94"/>
      <c r="W1338" s="95"/>
      <c r="X1338" s="96"/>
      <c r="Y1338" s="94"/>
      <c r="Z1338" s="95"/>
      <c r="AA1338" s="97"/>
      <c r="AB1338" s="98"/>
      <c r="AC1338" s="99"/>
      <c r="AD1338" s="100"/>
      <c r="AE1338" s="99"/>
      <c r="AF1338" s="100"/>
      <c r="AG1338" s="101"/>
      <c r="AH1338" s="102"/>
      <c r="AI1338" s="103"/>
      <c r="AJ1338" s="134"/>
      <c r="AK1338" s="222"/>
      <c r="AL1338" s="223"/>
    </row>
    <row r="1339" spans="1:38" ht="37.5" x14ac:dyDescent="0.25">
      <c r="A1339" s="224">
        <v>4</v>
      </c>
      <c r="B1339" s="203" t="s">
        <v>279</v>
      </c>
      <c r="C1339" s="748"/>
      <c r="D1339" s="749"/>
      <c r="E1339" s="81"/>
      <c r="F1339" s="82"/>
      <c r="G1339" s="83"/>
      <c r="H1339" s="84"/>
      <c r="I1339" s="339"/>
      <c r="J1339" s="86"/>
      <c r="K1339" s="339"/>
      <c r="L1339" s="86"/>
      <c r="M1339" s="87"/>
      <c r="N1339" s="88"/>
      <c r="O1339" s="89"/>
      <c r="P1339" s="90"/>
      <c r="Q1339" s="89"/>
      <c r="R1339" s="90"/>
      <c r="S1339" s="91"/>
      <c r="T1339" s="92"/>
      <c r="U1339" s="93"/>
      <c r="V1339" s="94"/>
      <c r="W1339" s="95"/>
      <c r="X1339" s="96"/>
      <c r="Y1339" s="94"/>
      <c r="Z1339" s="95"/>
      <c r="AA1339" s="97"/>
      <c r="AB1339" s="98"/>
      <c r="AC1339" s="99"/>
      <c r="AD1339" s="100"/>
      <c r="AE1339" s="99"/>
      <c r="AF1339" s="100"/>
      <c r="AG1339" s="101"/>
      <c r="AH1339" s="102"/>
      <c r="AI1339" s="103"/>
      <c r="AJ1339" s="134"/>
      <c r="AK1339" s="222"/>
      <c r="AL1339" s="223"/>
    </row>
    <row r="1340" spans="1:38" ht="37.5" x14ac:dyDescent="0.25">
      <c r="A1340" s="224">
        <v>5</v>
      </c>
      <c r="B1340" s="203" t="s">
        <v>280</v>
      </c>
      <c r="C1340" s="748"/>
      <c r="D1340" s="749"/>
      <c r="E1340" s="81"/>
      <c r="F1340" s="82"/>
      <c r="G1340" s="83"/>
      <c r="H1340" s="84"/>
      <c r="I1340" s="339"/>
      <c r="J1340" s="86"/>
      <c r="K1340" s="339"/>
      <c r="L1340" s="86"/>
      <c r="M1340" s="87"/>
      <c r="N1340" s="88"/>
      <c r="O1340" s="89"/>
      <c r="P1340" s="342"/>
      <c r="Q1340" s="89"/>
      <c r="R1340" s="90"/>
      <c r="S1340" s="91"/>
      <c r="T1340" s="92"/>
      <c r="U1340" s="93"/>
      <c r="V1340" s="94"/>
      <c r="W1340" s="95"/>
      <c r="X1340" s="96"/>
      <c r="Y1340" s="94"/>
      <c r="Z1340" s="95"/>
      <c r="AA1340" s="97"/>
      <c r="AB1340" s="98"/>
      <c r="AC1340" s="99"/>
      <c r="AD1340" s="100"/>
      <c r="AE1340" s="99"/>
      <c r="AF1340" s="100"/>
      <c r="AG1340" s="101"/>
      <c r="AH1340" s="102"/>
      <c r="AI1340" s="103"/>
      <c r="AJ1340" s="134"/>
      <c r="AK1340" s="222"/>
      <c r="AL1340" s="223"/>
    </row>
    <row r="1341" spans="1:38" ht="37.5" x14ac:dyDescent="0.25">
      <c r="A1341" s="224">
        <v>6</v>
      </c>
      <c r="B1341" s="203" t="s">
        <v>281</v>
      </c>
      <c r="C1341" s="748"/>
      <c r="D1341" s="749"/>
      <c r="E1341" s="81"/>
      <c r="F1341" s="82"/>
      <c r="G1341" s="83"/>
      <c r="H1341" s="84"/>
      <c r="I1341" s="339"/>
      <c r="J1341" s="340"/>
      <c r="K1341" s="339"/>
      <c r="L1341" s="340"/>
      <c r="M1341" s="87"/>
      <c r="N1341" s="88"/>
      <c r="O1341" s="89"/>
      <c r="P1341" s="342"/>
      <c r="Q1341" s="89"/>
      <c r="R1341" s="90"/>
      <c r="S1341" s="91"/>
      <c r="T1341" s="92"/>
      <c r="U1341" s="93"/>
      <c r="V1341" s="94"/>
      <c r="W1341" s="95"/>
      <c r="X1341" s="96"/>
      <c r="Y1341" s="94"/>
      <c r="Z1341" s="95"/>
      <c r="AA1341" s="97"/>
      <c r="AB1341" s="98"/>
      <c r="AC1341" s="99"/>
      <c r="AD1341" s="100"/>
      <c r="AE1341" s="99"/>
      <c r="AF1341" s="100"/>
      <c r="AG1341" s="101"/>
      <c r="AH1341" s="102"/>
      <c r="AI1341" s="103"/>
      <c r="AJ1341" s="134"/>
      <c r="AK1341" s="222"/>
      <c r="AL1341" s="223"/>
    </row>
    <row r="1342" spans="1:38" ht="37.5" x14ac:dyDescent="0.3">
      <c r="A1342" s="306">
        <v>7</v>
      </c>
      <c r="B1342" s="225" t="s">
        <v>282</v>
      </c>
      <c r="C1342" s="748"/>
      <c r="D1342" s="749"/>
      <c r="E1342" s="81"/>
      <c r="F1342" s="82"/>
      <c r="G1342" s="83"/>
      <c r="H1342" s="84"/>
      <c r="I1342" s="339"/>
      <c r="J1342" s="340"/>
      <c r="K1342" s="339"/>
      <c r="L1342" s="340"/>
      <c r="M1342" s="87"/>
      <c r="N1342" s="88"/>
      <c r="O1342" s="89"/>
      <c r="P1342" s="342"/>
      <c r="Q1342" s="89"/>
      <c r="R1342" s="90"/>
      <c r="S1342" s="91"/>
      <c r="T1342" s="92"/>
      <c r="U1342" s="93"/>
      <c r="V1342" s="94"/>
      <c r="W1342" s="95"/>
      <c r="X1342" s="96"/>
      <c r="Y1342" s="94"/>
      <c r="Z1342" s="95"/>
      <c r="AA1342" s="97"/>
      <c r="AB1342" s="98"/>
      <c r="AC1342" s="99"/>
      <c r="AD1342" s="100"/>
      <c r="AE1342" s="99"/>
      <c r="AF1342" s="100"/>
      <c r="AG1342" s="101"/>
      <c r="AH1342" s="102"/>
      <c r="AI1342" s="103"/>
      <c r="AJ1342" s="134"/>
      <c r="AK1342" s="222"/>
      <c r="AL1342" s="223"/>
    </row>
    <row r="1343" spans="1:38" ht="37.5" x14ac:dyDescent="0.25">
      <c r="A1343" s="229">
        <v>8</v>
      </c>
      <c r="B1343" s="226" t="s">
        <v>283</v>
      </c>
      <c r="C1343" s="748"/>
      <c r="D1343" s="749"/>
      <c r="E1343" s="81"/>
      <c r="F1343" s="82"/>
      <c r="G1343" s="83"/>
      <c r="H1343" s="84"/>
      <c r="I1343" s="339"/>
      <c r="J1343" s="340"/>
      <c r="K1343" s="339"/>
      <c r="L1343" s="340"/>
      <c r="M1343" s="122"/>
      <c r="N1343" s="123"/>
      <c r="O1343" s="89"/>
      <c r="P1343" s="342"/>
      <c r="Q1343" s="89"/>
      <c r="R1343" s="90"/>
      <c r="S1343" s="91"/>
      <c r="T1343" s="92"/>
      <c r="U1343" s="93"/>
      <c r="V1343" s="94"/>
      <c r="W1343" s="95"/>
      <c r="X1343" s="96"/>
      <c r="Y1343" s="94"/>
      <c r="Z1343" s="95"/>
      <c r="AA1343" s="97"/>
      <c r="AB1343" s="98"/>
      <c r="AC1343" s="99"/>
      <c r="AD1343" s="100"/>
      <c r="AE1343" s="99"/>
      <c r="AF1343" s="100"/>
      <c r="AG1343" s="101"/>
      <c r="AH1343" s="102"/>
      <c r="AI1343" s="103"/>
      <c r="AJ1343" s="134"/>
      <c r="AK1343" s="222"/>
      <c r="AL1343" s="223"/>
    </row>
    <row r="1344" spans="1:38" ht="21" x14ac:dyDescent="0.25">
      <c r="A1344" s="229" t="s">
        <v>332</v>
      </c>
      <c r="B1344" s="226" t="s">
        <v>43</v>
      </c>
      <c r="C1344" s="748"/>
      <c r="D1344" s="749"/>
      <c r="E1344" s="81">
        <v>1</v>
      </c>
      <c r="F1344" s="82">
        <v>21774</v>
      </c>
      <c r="G1344" s="83">
        <v>7</v>
      </c>
      <c r="H1344" s="84">
        <v>378457.10999999993</v>
      </c>
      <c r="I1344" s="339">
        <v>0</v>
      </c>
      <c r="J1344" s="340">
        <v>0</v>
      </c>
      <c r="K1344" s="339">
        <v>7</v>
      </c>
      <c r="L1344" s="340">
        <v>378457.11</v>
      </c>
      <c r="M1344" s="122">
        <f t="shared" ref="M1344:N1348" si="256">SUM(I1344,K1344)</f>
        <v>7</v>
      </c>
      <c r="N1344" s="123">
        <f t="shared" si="256"/>
        <v>378457.11</v>
      </c>
      <c r="O1344" s="89">
        <v>0</v>
      </c>
      <c r="P1344" s="342">
        <v>0</v>
      </c>
      <c r="Q1344" s="89">
        <v>0</v>
      </c>
      <c r="R1344" s="90">
        <v>0</v>
      </c>
      <c r="S1344" s="91">
        <f t="shared" ref="S1344:T1348" si="257">SUM(O1344,Q1344)</f>
        <v>0</v>
      </c>
      <c r="T1344" s="92">
        <f t="shared" si="257"/>
        <v>0</v>
      </c>
      <c r="U1344" s="93">
        <v>0</v>
      </c>
      <c r="V1344" s="94">
        <v>0</v>
      </c>
      <c r="W1344" s="95">
        <v>0</v>
      </c>
      <c r="X1344" s="96">
        <v>0</v>
      </c>
      <c r="Y1344" s="94">
        <v>0</v>
      </c>
      <c r="Z1344" s="95">
        <v>0</v>
      </c>
      <c r="AA1344" s="97">
        <f>SUM(U1344,X1344)</f>
        <v>0</v>
      </c>
      <c r="AB1344" s="98">
        <f>SUM(W1344,Z1344)</f>
        <v>0</v>
      </c>
      <c r="AC1344" s="99">
        <v>0</v>
      </c>
      <c r="AD1344" s="100">
        <v>0</v>
      </c>
      <c r="AE1344" s="99">
        <v>7</v>
      </c>
      <c r="AF1344" s="100">
        <v>375704.75999999995</v>
      </c>
      <c r="AG1344" s="101">
        <f>SUM(AC1344,AE1344)</f>
        <v>7</v>
      </c>
      <c r="AH1344" s="102">
        <f>SUM(AD1344,AF1344,AB1344)</f>
        <v>375704.75999999995</v>
      </c>
      <c r="AI1344" s="103">
        <f>IFERROR(AD1344/C1336,0)</f>
        <v>0</v>
      </c>
      <c r="AJ1344" s="134">
        <f>IFERROR(AF1344/C1336,0)</f>
        <v>0.17629916018328889</v>
      </c>
      <c r="AK1344" s="222">
        <f>IFERROR(AH1344/C1336,0)</f>
        <v>0.17629916018328889</v>
      </c>
      <c r="AL1344" s="223"/>
    </row>
    <row r="1345" spans="1:38" ht="21" x14ac:dyDescent="0.25">
      <c r="A1345" s="229" t="s">
        <v>333</v>
      </c>
      <c r="B1345" s="226" t="s">
        <v>45</v>
      </c>
      <c r="C1345" s="748"/>
      <c r="D1345" s="749"/>
      <c r="E1345" s="81">
        <v>0</v>
      </c>
      <c r="F1345" s="82">
        <v>0</v>
      </c>
      <c r="G1345" s="83">
        <v>1</v>
      </c>
      <c r="H1345" s="84">
        <v>4200</v>
      </c>
      <c r="I1345" s="339">
        <v>0</v>
      </c>
      <c r="J1345" s="340">
        <v>0</v>
      </c>
      <c r="K1345" s="339">
        <v>1</v>
      </c>
      <c r="L1345" s="340">
        <v>4200</v>
      </c>
      <c r="M1345" s="122">
        <f t="shared" si="256"/>
        <v>1</v>
      </c>
      <c r="N1345" s="123">
        <f t="shared" si="256"/>
        <v>4200</v>
      </c>
      <c r="O1345" s="89">
        <v>0</v>
      </c>
      <c r="P1345" s="342">
        <v>0</v>
      </c>
      <c r="Q1345" s="89">
        <v>0</v>
      </c>
      <c r="R1345" s="90">
        <v>0</v>
      </c>
      <c r="S1345" s="91">
        <f t="shared" si="257"/>
        <v>0</v>
      </c>
      <c r="T1345" s="92">
        <f t="shared" si="257"/>
        <v>0</v>
      </c>
      <c r="U1345" s="93">
        <v>0</v>
      </c>
      <c r="V1345" s="94">
        <v>0</v>
      </c>
      <c r="W1345" s="95">
        <v>0</v>
      </c>
      <c r="X1345" s="96">
        <v>0</v>
      </c>
      <c r="Y1345" s="94">
        <v>0</v>
      </c>
      <c r="Z1345" s="95">
        <v>0</v>
      </c>
      <c r="AA1345" s="97">
        <f>SUM(U1345,X1345)</f>
        <v>0</v>
      </c>
      <c r="AB1345" s="98">
        <f>SUM(W1345,Z1345)</f>
        <v>0</v>
      </c>
      <c r="AC1345" s="99">
        <v>0</v>
      </c>
      <c r="AD1345" s="100">
        <v>0</v>
      </c>
      <c r="AE1345" s="99">
        <v>1</v>
      </c>
      <c r="AF1345" s="100">
        <v>4200</v>
      </c>
      <c r="AG1345" s="101">
        <f>SUM(AC1345,AE1345)</f>
        <v>1</v>
      </c>
      <c r="AH1345" s="102">
        <f>SUM(AD1345,AF1345,AB1345)</f>
        <v>4200</v>
      </c>
      <c r="AI1345" s="103">
        <f>IFERROR(AD1345/C1336,0)</f>
        <v>0</v>
      </c>
      <c r="AJ1345" s="134">
        <f>IFERROR(AF1345/C1336,0)</f>
        <v>1.9708466636670068E-3</v>
      </c>
      <c r="AK1345" s="222">
        <f>IFERROR(AH1345/C1336,0)</f>
        <v>1.9708466636670068E-3</v>
      </c>
      <c r="AL1345" s="223"/>
    </row>
    <row r="1346" spans="1:38" ht="21" x14ac:dyDescent="0.25">
      <c r="A1346" s="229" t="s">
        <v>334</v>
      </c>
      <c r="B1346" s="226" t="s">
        <v>46</v>
      </c>
      <c r="C1346" s="748"/>
      <c r="D1346" s="749"/>
      <c r="E1346" s="81">
        <v>1</v>
      </c>
      <c r="F1346" s="82">
        <v>137755.5</v>
      </c>
      <c r="G1346" s="83">
        <v>3</v>
      </c>
      <c r="H1346" s="84">
        <v>53263.66</v>
      </c>
      <c r="I1346" s="339">
        <v>0</v>
      </c>
      <c r="J1346" s="340">
        <v>0</v>
      </c>
      <c r="K1346" s="339">
        <v>3</v>
      </c>
      <c r="L1346" s="340">
        <v>53263.66</v>
      </c>
      <c r="M1346" s="122">
        <f t="shared" si="256"/>
        <v>3</v>
      </c>
      <c r="N1346" s="123">
        <f t="shared" si="256"/>
        <v>53263.66</v>
      </c>
      <c r="O1346" s="89">
        <v>0</v>
      </c>
      <c r="P1346" s="342">
        <v>0</v>
      </c>
      <c r="Q1346" s="89">
        <v>0</v>
      </c>
      <c r="R1346" s="90">
        <v>0</v>
      </c>
      <c r="S1346" s="91">
        <f t="shared" si="257"/>
        <v>0</v>
      </c>
      <c r="T1346" s="92">
        <f t="shared" si="257"/>
        <v>0</v>
      </c>
      <c r="U1346" s="93">
        <v>0</v>
      </c>
      <c r="V1346" s="94">
        <v>0</v>
      </c>
      <c r="W1346" s="95">
        <v>0</v>
      </c>
      <c r="X1346" s="96">
        <v>0</v>
      </c>
      <c r="Y1346" s="94">
        <v>0</v>
      </c>
      <c r="Z1346" s="95">
        <v>0</v>
      </c>
      <c r="AA1346" s="97">
        <f>SUM(U1346,X1346)</f>
        <v>0</v>
      </c>
      <c r="AB1346" s="98">
        <f>SUM(W1346,Z1346)</f>
        <v>0</v>
      </c>
      <c r="AC1346" s="99">
        <v>0</v>
      </c>
      <c r="AD1346" s="100">
        <v>0</v>
      </c>
      <c r="AE1346" s="99">
        <v>3</v>
      </c>
      <c r="AF1346" s="100">
        <v>53263.66</v>
      </c>
      <c r="AG1346" s="101">
        <f>SUM(AC1346,AE1346)</f>
        <v>3</v>
      </c>
      <c r="AH1346" s="102">
        <f>SUM(AD1346,AF1346,AB1346)</f>
        <v>53263.66</v>
      </c>
      <c r="AI1346" s="103">
        <f>IFERROR(AD1346/C1336,0)</f>
        <v>0</v>
      </c>
      <c r="AJ1346" s="134">
        <f>IFERROR(AF1346/C1336,0)</f>
        <v>2.4993930144212809E-2</v>
      </c>
      <c r="AK1346" s="222">
        <f>IFERROR(AH1346/C1336,0)</f>
        <v>2.4993930144212809E-2</v>
      </c>
      <c r="AL1346" s="223"/>
    </row>
    <row r="1347" spans="1:38" ht="21" x14ac:dyDescent="0.25">
      <c r="A1347" s="229" t="s">
        <v>335</v>
      </c>
      <c r="B1347" s="226" t="s">
        <v>47</v>
      </c>
      <c r="C1347" s="748"/>
      <c r="D1347" s="749"/>
      <c r="E1347" s="81">
        <v>1</v>
      </c>
      <c r="F1347" s="82">
        <v>114513</v>
      </c>
      <c r="G1347" s="83">
        <v>1</v>
      </c>
      <c r="H1347" s="84">
        <v>20049.71</v>
      </c>
      <c r="I1347" s="339">
        <v>0</v>
      </c>
      <c r="J1347" s="340">
        <v>0</v>
      </c>
      <c r="K1347" s="339">
        <v>1</v>
      </c>
      <c r="L1347" s="340">
        <v>20049.71</v>
      </c>
      <c r="M1347" s="122">
        <f t="shared" si="256"/>
        <v>1</v>
      </c>
      <c r="N1347" s="123">
        <f t="shared" si="256"/>
        <v>20049.71</v>
      </c>
      <c r="O1347" s="89">
        <v>0</v>
      </c>
      <c r="P1347" s="342">
        <v>0</v>
      </c>
      <c r="Q1347" s="89">
        <v>0</v>
      </c>
      <c r="R1347" s="90">
        <v>0</v>
      </c>
      <c r="S1347" s="91">
        <f t="shared" si="257"/>
        <v>0</v>
      </c>
      <c r="T1347" s="92">
        <f t="shared" si="257"/>
        <v>0</v>
      </c>
      <c r="U1347" s="93">
        <v>0</v>
      </c>
      <c r="V1347" s="94">
        <v>0</v>
      </c>
      <c r="W1347" s="95">
        <v>0</v>
      </c>
      <c r="X1347" s="96">
        <v>0</v>
      </c>
      <c r="Y1347" s="94">
        <v>0</v>
      </c>
      <c r="Z1347" s="95">
        <v>0</v>
      </c>
      <c r="AA1347" s="97">
        <f>SUM(U1347,X1347)</f>
        <v>0</v>
      </c>
      <c r="AB1347" s="98">
        <f>SUM(W1347,Z1347)</f>
        <v>0</v>
      </c>
      <c r="AC1347" s="99">
        <v>0</v>
      </c>
      <c r="AD1347" s="100">
        <v>0</v>
      </c>
      <c r="AE1347" s="99">
        <v>1</v>
      </c>
      <c r="AF1347" s="100">
        <v>20049.71</v>
      </c>
      <c r="AG1347" s="101">
        <f>SUM(AC1347,AE1347)</f>
        <v>1</v>
      </c>
      <c r="AH1347" s="102">
        <f>SUM(AD1347,AF1347,AB1347)</f>
        <v>20049.71</v>
      </c>
      <c r="AI1347" s="103">
        <f>IFERROR(AD1347/C1336,0)</f>
        <v>0</v>
      </c>
      <c r="AJ1347" s="134">
        <f>IFERROR(AF1347/C1336,0)</f>
        <v>9.4083104907121476E-3</v>
      </c>
      <c r="AK1347" s="222">
        <f>IFERROR(AH1347/C1336,0)</f>
        <v>9.4083104907121476E-3</v>
      </c>
      <c r="AL1347" s="223"/>
    </row>
    <row r="1348" spans="1:38" ht="21.75" thickBot="1" x14ac:dyDescent="0.3">
      <c r="A1348" s="229" t="s">
        <v>336</v>
      </c>
      <c r="B1348" s="226" t="s">
        <v>48</v>
      </c>
      <c r="C1348" s="748"/>
      <c r="D1348" s="749"/>
      <c r="E1348" s="81">
        <v>1</v>
      </c>
      <c r="F1348" s="82">
        <v>123615</v>
      </c>
      <c r="G1348" s="83">
        <v>2</v>
      </c>
      <c r="H1348" s="84">
        <v>324225.22000000003</v>
      </c>
      <c r="I1348" s="339">
        <v>0</v>
      </c>
      <c r="J1348" s="340">
        <v>0</v>
      </c>
      <c r="K1348" s="339">
        <v>2</v>
      </c>
      <c r="L1348" s="340">
        <v>324225.21999999997</v>
      </c>
      <c r="M1348" s="122">
        <f t="shared" si="256"/>
        <v>2</v>
      </c>
      <c r="N1348" s="123">
        <f t="shared" si="256"/>
        <v>324225.21999999997</v>
      </c>
      <c r="O1348" s="89">
        <v>0</v>
      </c>
      <c r="P1348" s="342">
        <v>0</v>
      </c>
      <c r="Q1348" s="89">
        <v>0</v>
      </c>
      <c r="R1348" s="90">
        <v>0</v>
      </c>
      <c r="S1348" s="91">
        <f t="shared" si="257"/>
        <v>0</v>
      </c>
      <c r="T1348" s="92">
        <f t="shared" si="257"/>
        <v>0</v>
      </c>
      <c r="U1348" s="93">
        <v>0</v>
      </c>
      <c r="V1348" s="94">
        <v>0</v>
      </c>
      <c r="W1348" s="95">
        <v>0</v>
      </c>
      <c r="X1348" s="96">
        <v>0</v>
      </c>
      <c r="Y1348" s="94">
        <v>0</v>
      </c>
      <c r="Z1348" s="95">
        <v>0</v>
      </c>
      <c r="AA1348" s="97">
        <f>SUM(U1348,X1348)</f>
        <v>0</v>
      </c>
      <c r="AB1348" s="98">
        <f>SUM(W1348,Z1348)</f>
        <v>0</v>
      </c>
      <c r="AC1348" s="99">
        <v>0</v>
      </c>
      <c r="AD1348" s="100">
        <v>0</v>
      </c>
      <c r="AE1348" s="99">
        <v>2</v>
      </c>
      <c r="AF1348" s="100">
        <v>324225.22000000003</v>
      </c>
      <c r="AG1348" s="101">
        <f>SUM(AC1348,AE1348)</f>
        <v>2</v>
      </c>
      <c r="AH1348" s="102">
        <f>SUM(AD1348,AF1348,AB1348)</f>
        <v>324225.22000000003</v>
      </c>
      <c r="AI1348" s="103">
        <f>IFERROR(AD1348/C1336,0)</f>
        <v>0</v>
      </c>
      <c r="AJ1348" s="134">
        <f>IFERROR(AF1348/C1336,0)</f>
        <v>0.15214242693183364</v>
      </c>
      <c r="AK1348" s="222">
        <f>IFERROR(AH1348/C1336,0)</f>
        <v>0.15214242693183364</v>
      </c>
      <c r="AL1348" s="223"/>
    </row>
    <row r="1349" spans="1:38" ht="24" thickBot="1" x14ac:dyDescent="0.3">
      <c r="A1349" s="616" t="s">
        <v>266</v>
      </c>
      <c r="B1349" s="618"/>
      <c r="C1349" s="166">
        <f>C1336</f>
        <v>2131063.81</v>
      </c>
      <c r="D1349" s="166">
        <f>D1336</f>
        <v>80403.970000000205</v>
      </c>
      <c r="E1349" s="167">
        <f t="shared" ref="E1349:AH1349" si="258">SUM(E1336:E1348)</f>
        <v>4</v>
      </c>
      <c r="F1349" s="168">
        <f t="shared" si="258"/>
        <v>397657.5</v>
      </c>
      <c r="G1349" s="167">
        <f t="shared" si="258"/>
        <v>40</v>
      </c>
      <c r="H1349" s="232">
        <f t="shared" si="258"/>
        <v>2131063.8099999996</v>
      </c>
      <c r="I1349" s="233">
        <f t="shared" si="258"/>
        <v>0</v>
      </c>
      <c r="J1349" s="168">
        <f t="shared" si="258"/>
        <v>0</v>
      </c>
      <c r="K1349" s="233">
        <f t="shared" si="258"/>
        <v>40</v>
      </c>
      <c r="L1349" s="168">
        <f t="shared" si="258"/>
        <v>2131063.81</v>
      </c>
      <c r="M1349" s="233">
        <f t="shared" si="258"/>
        <v>40</v>
      </c>
      <c r="N1349" s="168">
        <f t="shared" si="258"/>
        <v>2131063.81</v>
      </c>
      <c r="O1349" s="172">
        <f t="shared" si="258"/>
        <v>0</v>
      </c>
      <c r="P1349" s="168">
        <f t="shared" si="258"/>
        <v>0</v>
      </c>
      <c r="Q1349" s="172">
        <f t="shared" si="258"/>
        <v>0</v>
      </c>
      <c r="R1349" s="234">
        <f t="shared" si="258"/>
        <v>0</v>
      </c>
      <c r="S1349" s="173">
        <f t="shared" si="258"/>
        <v>0</v>
      </c>
      <c r="T1349" s="234">
        <f t="shared" si="258"/>
        <v>0</v>
      </c>
      <c r="U1349" s="235">
        <f t="shared" si="258"/>
        <v>0</v>
      </c>
      <c r="V1349" s="234">
        <f t="shared" si="258"/>
        <v>0</v>
      </c>
      <c r="W1349" s="232">
        <f t="shared" si="258"/>
        <v>0</v>
      </c>
      <c r="X1349" s="173">
        <f t="shared" si="258"/>
        <v>0</v>
      </c>
      <c r="Y1349" s="234">
        <f t="shared" si="258"/>
        <v>0</v>
      </c>
      <c r="Z1349" s="234">
        <f t="shared" si="258"/>
        <v>0</v>
      </c>
      <c r="AA1349" s="236">
        <f t="shared" si="258"/>
        <v>0</v>
      </c>
      <c r="AB1349" s="168">
        <f t="shared" si="258"/>
        <v>0</v>
      </c>
      <c r="AC1349" s="171">
        <f t="shared" si="258"/>
        <v>0</v>
      </c>
      <c r="AD1349" s="168">
        <f t="shared" si="258"/>
        <v>0</v>
      </c>
      <c r="AE1349" s="172">
        <f t="shared" si="258"/>
        <v>40</v>
      </c>
      <c r="AF1349" s="168">
        <f t="shared" si="258"/>
        <v>2050659.8399999999</v>
      </c>
      <c r="AG1349" s="173">
        <f t="shared" si="258"/>
        <v>40</v>
      </c>
      <c r="AH1349" s="232">
        <f t="shared" si="258"/>
        <v>2050659.8399999999</v>
      </c>
      <c r="AI1349" s="237">
        <f>AD1349/C1303</f>
        <v>0</v>
      </c>
      <c r="AJ1349" s="238">
        <f>AF1349/C1303</f>
        <v>0.96227050094759936</v>
      </c>
      <c r="AK1349" s="239">
        <f>AH1349/C1303</f>
        <v>0.96227050094759936</v>
      </c>
      <c r="AL1349" s="223"/>
    </row>
    <row r="1350" spans="1:38" ht="15.75" thickBot="1" x14ac:dyDescent="0.3">
      <c r="E1350" s="240"/>
      <c r="F1350" s="241"/>
      <c r="G1350" s="240"/>
      <c r="H1350" s="241"/>
      <c r="I1350" s="242"/>
      <c r="J1350" s="240"/>
      <c r="K1350" s="242"/>
      <c r="L1350" s="241"/>
      <c r="M1350" s="240"/>
      <c r="N1350" s="240"/>
      <c r="O1350" s="240"/>
      <c r="P1350" s="240"/>
      <c r="Q1350" s="240"/>
      <c r="R1350" s="240"/>
      <c r="S1350" s="240"/>
      <c r="T1350" s="240"/>
      <c r="U1350" s="240"/>
      <c r="V1350" s="240"/>
      <c r="W1350" s="240"/>
      <c r="X1350" s="240"/>
      <c r="Y1350" s="240"/>
      <c r="Z1350" s="240"/>
      <c r="AA1350" s="240"/>
      <c r="AB1350" s="240"/>
      <c r="AC1350" s="240"/>
      <c r="AD1350" s="240"/>
      <c r="AE1350" s="240"/>
      <c r="AF1350" s="240"/>
      <c r="AG1350" s="240"/>
      <c r="AH1350" s="240"/>
      <c r="AJ1350" s="243"/>
      <c r="AK1350" s="243"/>
      <c r="AL1350" s="243"/>
    </row>
    <row r="1351" spans="1:38" ht="19.5" thickTop="1" x14ac:dyDescent="0.3">
      <c r="A1351" s="755" t="s">
        <v>268</v>
      </c>
      <c r="B1351" s="684"/>
      <c r="C1351" s="684"/>
      <c r="D1351" s="684"/>
      <c r="E1351" s="684"/>
      <c r="F1351" s="684"/>
      <c r="G1351" s="684"/>
      <c r="H1351" s="684"/>
      <c r="I1351" s="684"/>
      <c r="J1351" s="684"/>
      <c r="K1351" s="685"/>
      <c r="L1351" s="684"/>
      <c r="M1351" s="684"/>
      <c r="N1351" s="684"/>
      <c r="O1351" s="684"/>
      <c r="P1351" s="684"/>
      <c r="Q1351" s="686"/>
      <c r="AD1351" s="180"/>
    </row>
    <row r="1352" spans="1:38" x14ac:dyDescent="0.25">
      <c r="A1352" s="687"/>
      <c r="B1352" s="688"/>
      <c r="C1352" s="688"/>
      <c r="D1352" s="688"/>
      <c r="E1352" s="688"/>
      <c r="F1352" s="688"/>
      <c r="G1352" s="688"/>
      <c r="H1352" s="688"/>
      <c r="I1352" s="688"/>
      <c r="J1352" s="688"/>
      <c r="K1352" s="689"/>
      <c r="L1352" s="688"/>
      <c r="M1352" s="688"/>
      <c r="N1352" s="688"/>
      <c r="O1352" s="688"/>
      <c r="P1352" s="688"/>
      <c r="Q1352" s="690"/>
    </row>
    <row r="1353" spans="1:38" x14ac:dyDescent="0.25">
      <c r="A1353" s="687"/>
      <c r="B1353" s="688"/>
      <c r="C1353" s="688"/>
      <c r="D1353" s="688"/>
      <c r="E1353" s="688"/>
      <c r="F1353" s="688"/>
      <c r="G1353" s="688"/>
      <c r="H1353" s="688"/>
      <c r="I1353" s="688"/>
      <c r="J1353" s="688"/>
      <c r="K1353" s="689"/>
      <c r="L1353" s="688"/>
      <c r="M1353" s="688"/>
      <c r="N1353" s="688"/>
      <c r="O1353" s="688"/>
      <c r="P1353" s="688"/>
      <c r="Q1353" s="690"/>
    </row>
    <row r="1354" spans="1:38" x14ac:dyDescent="0.25">
      <c r="A1354" s="687"/>
      <c r="B1354" s="688"/>
      <c r="C1354" s="688"/>
      <c r="D1354" s="688"/>
      <c r="E1354" s="688"/>
      <c r="F1354" s="688"/>
      <c r="G1354" s="688"/>
      <c r="H1354" s="688"/>
      <c r="I1354" s="688"/>
      <c r="J1354" s="688"/>
      <c r="K1354" s="689"/>
      <c r="L1354" s="688"/>
      <c r="M1354" s="688"/>
      <c r="N1354" s="688"/>
      <c r="O1354" s="688"/>
      <c r="P1354" s="688"/>
      <c r="Q1354" s="690"/>
    </row>
    <row r="1355" spans="1:38" x14ac:dyDescent="0.25">
      <c r="A1355" s="687"/>
      <c r="B1355" s="688"/>
      <c r="C1355" s="688"/>
      <c r="D1355" s="688"/>
      <c r="E1355" s="688"/>
      <c r="F1355" s="688"/>
      <c r="G1355" s="688"/>
      <c r="H1355" s="688"/>
      <c r="I1355" s="688"/>
      <c r="J1355" s="688"/>
      <c r="K1355" s="689"/>
      <c r="L1355" s="688"/>
      <c r="M1355" s="688"/>
      <c r="N1355" s="688"/>
      <c r="O1355" s="688"/>
      <c r="P1355" s="688"/>
      <c r="Q1355" s="690"/>
    </row>
    <row r="1356" spans="1:38" x14ac:dyDescent="0.25">
      <c r="A1356" s="687"/>
      <c r="B1356" s="688"/>
      <c r="C1356" s="688"/>
      <c r="D1356" s="688"/>
      <c r="E1356" s="688"/>
      <c r="F1356" s="688"/>
      <c r="G1356" s="688"/>
      <c r="H1356" s="688"/>
      <c r="I1356" s="688"/>
      <c r="J1356" s="688"/>
      <c r="K1356" s="689"/>
      <c r="L1356" s="688"/>
      <c r="M1356" s="688"/>
      <c r="N1356" s="688"/>
      <c r="O1356" s="688"/>
      <c r="P1356" s="688"/>
      <c r="Q1356" s="690"/>
    </row>
    <row r="1357" spans="1:38" x14ac:dyDescent="0.25">
      <c r="A1357" s="687"/>
      <c r="B1357" s="688"/>
      <c r="C1357" s="688"/>
      <c r="D1357" s="688"/>
      <c r="E1357" s="688"/>
      <c r="F1357" s="688"/>
      <c r="G1357" s="688"/>
      <c r="H1357" s="688"/>
      <c r="I1357" s="688"/>
      <c r="J1357" s="688"/>
      <c r="K1357" s="689"/>
      <c r="L1357" s="688"/>
      <c r="M1357" s="688"/>
      <c r="N1357" s="688"/>
      <c r="O1357" s="688"/>
      <c r="P1357" s="688"/>
      <c r="Q1357" s="690"/>
    </row>
    <row r="1358" spans="1:38" x14ac:dyDescent="0.25">
      <c r="A1358" s="687"/>
      <c r="B1358" s="688"/>
      <c r="C1358" s="688"/>
      <c r="D1358" s="688"/>
      <c r="E1358" s="688"/>
      <c r="F1358" s="688"/>
      <c r="G1358" s="688"/>
      <c r="H1358" s="688"/>
      <c r="I1358" s="688"/>
      <c r="J1358" s="688"/>
      <c r="K1358" s="689"/>
      <c r="L1358" s="688"/>
      <c r="M1358" s="688"/>
      <c r="N1358" s="688"/>
      <c r="O1358" s="688"/>
      <c r="P1358" s="688"/>
      <c r="Q1358" s="690"/>
    </row>
    <row r="1359" spans="1:38" ht="15.75" thickBot="1" x14ac:dyDescent="0.3">
      <c r="A1359" s="691"/>
      <c r="B1359" s="692"/>
      <c r="C1359" s="692"/>
      <c r="D1359" s="692"/>
      <c r="E1359" s="692"/>
      <c r="F1359" s="692"/>
      <c r="G1359" s="692"/>
      <c r="H1359" s="692"/>
      <c r="I1359" s="692"/>
      <c r="J1359" s="692"/>
      <c r="K1359" s="693"/>
      <c r="L1359" s="692"/>
      <c r="M1359" s="692"/>
      <c r="N1359" s="692"/>
      <c r="O1359" s="692"/>
      <c r="P1359" s="692"/>
      <c r="Q1359" s="694"/>
    </row>
    <row r="1360" spans="1:38" ht="15.75" thickTop="1" x14ac:dyDescent="0.25"/>
    <row r="1361" spans="1:38" x14ac:dyDescent="0.25">
      <c r="B1361" s="244"/>
      <c r="C1361" s="244"/>
    </row>
    <row r="1364" spans="1:38" ht="23.25" x14ac:dyDescent="0.35">
      <c r="A1364" s="366"/>
      <c r="B1364" s="730" t="s">
        <v>308</v>
      </c>
      <c r="C1364" s="730"/>
      <c r="D1364" s="730"/>
      <c r="E1364" s="730"/>
      <c r="F1364" s="730"/>
      <c r="G1364" s="730"/>
      <c r="H1364" s="730"/>
      <c r="I1364" s="730"/>
      <c r="J1364" s="730"/>
      <c r="K1364" s="731"/>
      <c r="L1364" s="730"/>
      <c r="M1364" s="730"/>
      <c r="N1364" s="730"/>
      <c r="O1364" s="730"/>
      <c r="S1364" s="4"/>
      <c r="X1364" s="4"/>
      <c r="AA1364" s="4"/>
      <c r="AG1364" s="4"/>
    </row>
    <row r="1365" spans="1:38" ht="21.75" thickBot="1" x14ac:dyDescent="0.4">
      <c r="B1365" s="37"/>
      <c r="C1365" s="37"/>
      <c r="D1365" s="37"/>
      <c r="E1365" s="37"/>
      <c r="F1365" s="38"/>
      <c r="G1365" s="37"/>
      <c r="H1365" s="38"/>
      <c r="I1365" s="39"/>
      <c r="J1365" s="38"/>
      <c r="K1365" s="39"/>
      <c r="L1365" s="38"/>
    </row>
    <row r="1366" spans="1:38" ht="27" customHeight="1" thickBot="1" x14ac:dyDescent="0.3">
      <c r="A1366" s="732" t="s">
        <v>330</v>
      </c>
      <c r="B1366" s="733"/>
      <c r="C1366" s="733"/>
      <c r="D1366" s="733"/>
      <c r="E1366" s="733"/>
      <c r="F1366" s="733"/>
      <c r="G1366" s="733"/>
      <c r="H1366" s="733"/>
      <c r="I1366" s="733"/>
      <c r="J1366" s="733"/>
      <c r="K1366" s="734"/>
      <c r="L1366" s="733"/>
      <c r="M1366" s="733"/>
      <c r="N1366" s="733"/>
      <c r="O1366" s="733"/>
      <c r="P1366" s="733"/>
      <c r="Q1366" s="733"/>
      <c r="R1366" s="733"/>
      <c r="S1366" s="733"/>
      <c r="T1366" s="733"/>
      <c r="U1366" s="733"/>
      <c r="V1366" s="733"/>
      <c r="W1366" s="733"/>
      <c r="X1366" s="733"/>
      <c r="Y1366" s="733"/>
      <c r="Z1366" s="733"/>
      <c r="AA1366" s="733"/>
      <c r="AB1366" s="733"/>
      <c r="AC1366" s="733"/>
      <c r="AD1366" s="733"/>
      <c r="AE1366" s="733"/>
      <c r="AF1366" s="733"/>
      <c r="AG1366" s="733"/>
      <c r="AH1366" s="733"/>
      <c r="AI1366" s="733"/>
      <c r="AJ1366" s="733"/>
      <c r="AK1366" s="733"/>
      <c r="AL1366" s="40"/>
    </row>
    <row r="1367" spans="1:38" ht="33.75" customHeight="1" x14ac:dyDescent="0.25">
      <c r="A1367" s="735" t="s">
        <v>8</v>
      </c>
      <c r="B1367" s="736"/>
      <c r="C1367" s="706" t="s">
        <v>197</v>
      </c>
      <c r="D1367" s="707"/>
      <c r="E1367" s="710" t="s">
        <v>198</v>
      </c>
      <c r="F1367" s="711"/>
      <c r="G1367" s="711"/>
      <c r="H1367" s="711"/>
      <c r="I1367" s="711"/>
      <c r="J1367" s="711"/>
      <c r="K1367" s="712"/>
      <c r="L1367" s="711"/>
      <c r="M1367" s="711"/>
      <c r="N1367" s="743"/>
      <c r="O1367" s="613" t="s">
        <v>199</v>
      </c>
      <c r="P1367" s="614"/>
      <c r="Q1367" s="614"/>
      <c r="R1367" s="614"/>
      <c r="S1367" s="614"/>
      <c r="T1367" s="614"/>
      <c r="U1367" s="614"/>
      <c r="V1367" s="614"/>
      <c r="W1367" s="614"/>
      <c r="X1367" s="614"/>
      <c r="Y1367" s="614"/>
      <c r="Z1367" s="614"/>
      <c r="AA1367" s="614"/>
      <c r="AB1367" s="614"/>
      <c r="AC1367" s="614"/>
      <c r="AD1367" s="614"/>
      <c r="AE1367" s="614"/>
      <c r="AF1367" s="614"/>
      <c r="AG1367" s="614"/>
      <c r="AH1367" s="614"/>
      <c r="AI1367" s="614"/>
      <c r="AJ1367" s="614"/>
      <c r="AK1367" s="614"/>
      <c r="AL1367" s="615"/>
    </row>
    <row r="1368" spans="1:38" ht="51" customHeight="1" thickBot="1" x14ac:dyDescent="0.3">
      <c r="A1368" s="737"/>
      <c r="B1368" s="738"/>
      <c r="C1368" s="741"/>
      <c r="D1368" s="742"/>
      <c r="E1368" s="744"/>
      <c r="F1368" s="745"/>
      <c r="G1368" s="745"/>
      <c r="H1368" s="745"/>
      <c r="I1368" s="745"/>
      <c r="J1368" s="745"/>
      <c r="K1368" s="746"/>
      <c r="L1368" s="745"/>
      <c r="M1368" s="745"/>
      <c r="N1368" s="747"/>
      <c r="O1368" s="616"/>
      <c r="P1368" s="617"/>
      <c r="Q1368" s="617"/>
      <c r="R1368" s="617"/>
      <c r="S1368" s="617"/>
      <c r="T1368" s="617"/>
      <c r="U1368" s="617"/>
      <c r="V1368" s="617"/>
      <c r="W1368" s="617"/>
      <c r="X1368" s="617"/>
      <c r="Y1368" s="617"/>
      <c r="Z1368" s="617"/>
      <c r="AA1368" s="617"/>
      <c r="AB1368" s="617"/>
      <c r="AC1368" s="617"/>
      <c r="AD1368" s="617"/>
      <c r="AE1368" s="617"/>
      <c r="AF1368" s="617"/>
      <c r="AG1368" s="617"/>
      <c r="AH1368" s="617"/>
      <c r="AI1368" s="617"/>
      <c r="AJ1368" s="617"/>
      <c r="AK1368" s="617"/>
      <c r="AL1368" s="618"/>
    </row>
    <row r="1369" spans="1:38" ht="75" customHeight="1" x14ac:dyDescent="0.25">
      <c r="A1369" s="737"/>
      <c r="B1369" s="738"/>
      <c r="C1369" s="619" t="s">
        <v>200</v>
      </c>
      <c r="D1369" s="621" t="s">
        <v>201</v>
      </c>
      <c r="E1369" s="623" t="s">
        <v>0</v>
      </c>
      <c r="F1369" s="624"/>
      <c r="G1369" s="624"/>
      <c r="H1369" s="625"/>
      <c r="I1369" s="629" t="s">
        <v>1</v>
      </c>
      <c r="J1369" s="630"/>
      <c r="K1369" s="631"/>
      <c r="L1369" s="632"/>
      <c r="M1369" s="637" t="s">
        <v>2</v>
      </c>
      <c r="N1369" s="638"/>
      <c r="O1369" s="641" t="s">
        <v>202</v>
      </c>
      <c r="P1369" s="642"/>
      <c r="Q1369" s="642"/>
      <c r="R1369" s="642"/>
      <c r="S1369" s="645" t="s">
        <v>2</v>
      </c>
      <c r="T1369" s="646"/>
      <c r="U1369" s="649" t="s">
        <v>203</v>
      </c>
      <c r="V1369" s="650"/>
      <c r="W1369" s="650"/>
      <c r="X1369" s="650"/>
      <c r="Y1369" s="650"/>
      <c r="Z1369" s="651"/>
      <c r="AA1369" s="655" t="s">
        <v>2</v>
      </c>
      <c r="AB1369" s="656"/>
      <c r="AC1369" s="659" t="s">
        <v>5</v>
      </c>
      <c r="AD1369" s="660"/>
      <c r="AE1369" s="660"/>
      <c r="AF1369" s="661"/>
      <c r="AG1369" s="665" t="s">
        <v>2</v>
      </c>
      <c r="AH1369" s="666"/>
      <c r="AI1369" s="669" t="s">
        <v>204</v>
      </c>
      <c r="AJ1369" s="670"/>
      <c r="AK1369" s="670"/>
      <c r="AL1369" s="671"/>
    </row>
    <row r="1370" spans="1:38" ht="75" customHeight="1" thickBot="1" x14ac:dyDescent="0.3">
      <c r="A1370" s="737"/>
      <c r="B1370" s="738"/>
      <c r="C1370" s="619"/>
      <c r="D1370" s="621"/>
      <c r="E1370" s="626"/>
      <c r="F1370" s="627"/>
      <c r="G1370" s="627"/>
      <c r="H1370" s="628"/>
      <c r="I1370" s="633"/>
      <c r="J1370" s="634"/>
      <c r="K1370" s="635"/>
      <c r="L1370" s="636"/>
      <c r="M1370" s="639"/>
      <c r="N1370" s="640"/>
      <c r="O1370" s="643"/>
      <c r="P1370" s="644"/>
      <c r="Q1370" s="644"/>
      <c r="R1370" s="644"/>
      <c r="S1370" s="647"/>
      <c r="T1370" s="648"/>
      <c r="U1370" s="652"/>
      <c r="V1370" s="653"/>
      <c r="W1370" s="653"/>
      <c r="X1370" s="653"/>
      <c r="Y1370" s="653"/>
      <c r="Z1370" s="654"/>
      <c r="AA1370" s="657"/>
      <c r="AB1370" s="658"/>
      <c r="AC1370" s="662"/>
      <c r="AD1370" s="663"/>
      <c r="AE1370" s="663"/>
      <c r="AF1370" s="664"/>
      <c r="AG1370" s="667"/>
      <c r="AH1370" s="668"/>
      <c r="AI1370" s="672"/>
      <c r="AJ1370" s="673"/>
      <c r="AK1370" s="673"/>
      <c r="AL1370" s="674"/>
    </row>
    <row r="1371" spans="1:38" ht="139.5" customHeight="1" thickBot="1" x14ac:dyDescent="0.3">
      <c r="A1371" s="739"/>
      <c r="B1371" s="740"/>
      <c r="C1371" s="620"/>
      <c r="D1371" s="622"/>
      <c r="E1371" s="41" t="s">
        <v>15</v>
      </c>
      <c r="F1371" s="42" t="s">
        <v>205</v>
      </c>
      <c r="G1371" s="41" t="s">
        <v>206</v>
      </c>
      <c r="H1371" s="42" t="s">
        <v>14</v>
      </c>
      <c r="I1371" s="43" t="s">
        <v>15</v>
      </c>
      <c r="J1371" s="44" t="s">
        <v>207</v>
      </c>
      <c r="K1371" s="43" t="s">
        <v>17</v>
      </c>
      <c r="L1371" s="44" t="s">
        <v>208</v>
      </c>
      <c r="M1371" s="45" t="s">
        <v>19</v>
      </c>
      <c r="N1371" s="46" t="s">
        <v>20</v>
      </c>
      <c r="O1371" s="47" t="s">
        <v>209</v>
      </c>
      <c r="P1371" s="48" t="s">
        <v>210</v>
      </c>
      <c r="Q1371" s="47" t="s">
        <v>211</v>
      </c>
      <c r="R1371" s="48" t="s">
        <v>212</v>
      </c>
      <c r="S1371" s="49" t="s">
        <v>213</v>
      </c>
      <c r="T1371" s="50" t="s">
        <v>214</v>
      </c>
      <c r="U1371" s="51" t="s">
        <v>209</v>
      </c>
      <c r="V1371" s="52" t="s">
        <v>215</v>
      </c>
      <c r="W1371" s="53" t="s">
        <v>216</v>
      </c>
      <c r="X1371" s="54" t="s">
        <v>211</v>
      </c>
      <c r="Y1371" s="52" t="s">
        <v>217</v>
      </c>
      <c r="Z1371" s="53" t="s">
        <v>218</v>
      </c>
      <c r="AA1371" s="55" t="s">
        <v>219</v>
      </c>
      <c r="AB1371" s="56" t="s">
        <v>220</v>
      </c>
      <c r="AC1371" s="57" t="s">
        <v>209</v>
      </c>
      <c r="AD1371" s="58" t="s">
        <v>210</v>
      </c>
      <c r="AE1371" s="57" t="s">
        <v>211</v>
      </c>
      <c r="AF1371" s="58" t="s">
        <v>212</v>
      </c>
      <c r="AG1371" s="59" t="s">
        <v>221</v>
      </c>
      <c r="AH1371" s="60" t="s">
        <v>222</v>
      </c>
      <c r="AI1371" s="61" t="s">
        <v>223</v>
      </c>
      <c r="AJ1371" s="62" t="s">
        <v>224</v>
      </c>
      <c r="AK1371" s="63" t="s">
        <v>225</v>
      </c>
      <c r="AL1371" s="64" t="s">
        <v>226</v>
      </c>
    </row>
    <row r="1372" spans="1:38" ht="38.25" customHeight="1" thickBot="1" x14ac:dyDescent="0.3">
      <c r="A1372" s="598" t="s">
        <v>227</v>
      </c>
      <c r="B1372" s="675"/>
      <c r="C1372" s="65" t="s">
        <v>228</v>
      </c>
      <c r="D1372" s="575" t="s">
        <v>229</v>
      </c>
      <c r="E1372" s="65" t="s">
        <v>230</v>
      </c>
      <c r="F1372" s="66" t="s">
        <v>231</v>
      </c>
      <c r="G1372" s="65" t="s">
        <v>232</v>
      </c>
      <c r="H1372" s="66" t="s">
        <v>233</v>
      </c>
      <c r="I1372" s="67" t="s">
        <v>234</v>
      </c>
      <c r="J1372" s="66" t="s">
        <v>235</v>
      </c>
      <c r="K1372" s="67" t="s">
        <v>236</v>
      </c>
      <c r="L1372" s="66" t="s">
        <v>237</v>
      </c>
      <c r="M1372" s="65" t="s">
        <v>238</v>
      </c>
      <c r="N1372" s="66" t="s">
        <v>239</v>
      </c>
      <c r="O1372" s="65" t="s">
        <v>240</v>
      </c>
      <c r="P1372" s="66" t="s">
        <v>241</v>
      </c>
      <c r="Q1372" s="65" t="s">
        <v>242</v>
      </c>
      <c r="R1372" s="66" t="s">
        <v>243</v>
      </c>
      <c r="S1372" s="65" t="s">
        <v>244</v>
      </c>
      <c r="T1372" s="66" t="s">
        <v>245</v>
      </c>
      <c r="U1372" s="65" t="s">
        <v>246</v>
      </c>
      <c r="V1372" s="68" t="s">
        <v>247</v>
      </c>
      <c r="W1372" s="66" t="s">
        <v>248</v>
      </c>
      <c r="X1372" s="575" t="s">
        <v>249</v>
      </c>
      <c r="Y1372" s="66" t="s">
        <v>250</v>
      </c>
      <c r="Z1372" s="66" t="s">
        <v>251</v>
      </c>
      <c r="AA1372" s="65" t="s">
        <v>252</v>
      </c>
      <c r="AB1372" s="65" t="s">
        <v>253</v>
      </c>
      <c r="AC1372" s="65" t="s">
        <v>254</v>
      </c>
      <c r="AD1372" s="65" t="s">
        <v>255</v>
      </c>
      <c r="AE1372" s="65" t="s">
        <v>256</v>
      </c>
      <c r="AF1372" s="65" t="s">
        <v>257</v>
      </c>
      <c r="AG1372" s="65" t="s">
        <v>258</v>
      </c>
      <c r="AH1372" s="65" t="s">
        <v>259</v>
      </c>
      <c r="AI1372" s="65" t="s">
        <v>260</v>
      </c>
      <c r="AJ1372" s="575" t="s">
        <v>261</v>
      </c>
      <c r="AK1372" s="65" t="s">
        <v>262</v>
      </c>
      <c r="AL1372" s="576" t="s">
        <v>263</v>
      </c>
    </row>
    <row r="1373" spans="1:38" ht="99" customHeight="1" x14ac:dyDescent="0.25">
      <c r="A1373" s="69">
        <v>1</v>
      </c>
      <c r="B1373" s="70" t="s">
        <v>264</v>
      </c>
      <c r="C1373" s="676">
        <f>N1386</f>
        <v>344455.91000000003</v>
      </c>
      <c r="D1373" s="679">
        <f>C1373-AH1386</f>
        <v>43711.640000000014</v>
      </c>
      <c r="E1373" s="71"/>
      <c r="F1373" s="72"/>
      <c r="G1373" s="71"/>
      <c r="H1373" s="72"/>
      <c r="I1373" s="73"/>
      <c r="J1373" s="72"/>
      <c r="K1373" s="73"/>
      <c r="L1373" s="72"/>
      <c r="M1373" s="71"/>
      <c r="N1373" s="72"/>
      <c r="O1373" s="71"/>
      <c r="P1373" s="72"/>
      <c r="Q1373" s="71"/>
      <c r="R1373" s="72"/>
      <c r="S1373" s="71"/>
      <c r="T1373" s="72"/>
      <c r="U1373" s="71"/>
      <c r="V1373" s="74"/>
      <c r="W1373" s="72"/>
      <c r="X1373" s="71"/>
      <c r="Y1373" s="74"/>
      <c r="Z1373" s="72"/>
      <c r="AA1373" s="71"/>
      <c r="AB1373" s="72"/>
      <c r="AC1373" s="71"/>
      <c r="AD1373" s="72"/>
      <c r="AE1373" s="71"/>
      <c r="AF1373" s="72"/>
      <c r="AG1373" s="71"/>
      <c r="AH1373" s="72"/>
      <c r="AI1373" s="75"/>
      <c r="AJ1373" s="76"/>
      <c r="AK1373" s="77"/>
      <c r="AL1373" s="78"/>
    </row>
    <row r="1374" spans="1:38" ht="87" customHeight="1" x14ac:dyDescent="0.25">
      <c r="A1374" s="79">
        <v>2</v>
      </c>
      <c r="B1374" s="80" t="s">
        <v>40</v>
      </c>
      <c r="C1374" s="677"/>
      <c r="D1374" s="680"/>
      <c r="E1374" s="81">
        <v>0</v>
      </c>
      <c r="F1374" s="82">
        <v>0</v>
      </c>
      <c r="G1374" s="83">
        <v>10</v>
      </c>
      <c r="H1374" s="84">
        <v>237276.71000000005</v>
      </c>
      <c r="I1374" s="246">
        <v>0</v>
      </c>
      <c r="J1374" s="86">
        <v>0</v>
      </c>
      <c r="K1374" s="246">
        <v>10</v>
      </c>
      <c r="L1374" s="86">
        <v>237276.71000000005</v>
      </c>
      <c r="M1374" s="87">
        <f>SUM(I1374,K1374)</f>
        <v>10</v>
      </c>
      <c r="N1374" s="88">
        <f>SUM(J1374,L1374)</f>
        <v>237276.71000000005</v>
      </c>
      <c r="O1374" s="89">
        <v>0</v>
      </c>
      <c r="P1374" s="90">
        <v>0</v>
      </c>
      <c r="Q1374" s="89">
        <v>0</v>
      </c>
      <c r="R1374" s="90">
        <v>0</v>
      </c>
      <c r="S1374" s="91">
        <f>SUM(O1374,Q1374)</f>
        <v>0</v>
      </c>
      <c r="T1374" s="92">
        <f>SUM(P1374,R1374)</f>
        <v>0</v>
      </c>
      <c r="U1374" s="93">
        <v>0</v>
      </c>
      <c r="V1374" s="94">
        <v>0</v>
      </c>
      <c r="W1374" s="95">
        <v>0</v>
      </c>
      <c r="X1374" s="96">
        <v>0</v>
      </c>
      <c r="Y1374" s="94">
        <v>0</v>
      </c>
      <c r="Z1374" s="95">
        <v>0</v>
      </c>
      <c r="AA1374" s="97">
        <f>SUM(U1374,X1374)</f>
        <v>0</v>
      </c>
      <c r="AB1374" s="98">
        <f>SUM(W1374,Z1374)</f>
        <v>0</v>
      </c>
      <c r="AC1374" s="99">
        <v>0</v>
      </c>
      <c r="AD1374" s="100">
        <v>0</v>
      </c>
      <c r="AE1374" s="99">
        <v>10</v>
      </c>
      <c r="AF1374" s="100">
        <v>227698.02000000002</v>
      </c>
      <c r="AG1374" s="101">
        <f>SUM(AC1374,AE1374)</f>
        <v>10</v>
      </c>
      <c r="AH1374" s="102">
        <f>SUM(AD1374,AF1374,AB1374)</f>
        <v>227698.02000000002</v>
      </c>
      <c r="AI1374" s="103">
        <f>IFERROR(AD1374/(C1373-AH1380),0)</f>
        <v>0</v>
      </c>
      <c r="AJ1374" s="104">
        <f>IFERROR(AF1374/(C1373-AH1380),0)</f>
        <v>0.66103676374720932</v>
      </c>
      <c r="AK1374" s="77"/>
      <c r="AL1374" s="105">
        <f>IFERROR(AH1374/C1373,0)</f>
        <v>0.66103676374720932</v>
      </c>
    </row>
    <row r="1375" spans="1:38" ht="85.5" customHeight="1" x14ac:dyDescent="0.25">
      <c r="A1375" s="79">
        <v>3</v>
      </c>
      <c r="B1375" s="80" t="s">
        <v>135</v>
      </c>
      <c r="C1375" s="677"/>
      <c r="D1375" s="680"/>
      <c r="E1375" s="441"/>
      <c r="F1375" s="442"/>
      <c r="G1375" s="443"/>
      <c r="H1375" s="444"/>
      <c r="I1375" s="440"/>
      <c r="J1375" s="444"/>
      <c r="K1375" s="440"/>
      <c r="L1375" s="444"/>
      <c r="M1375" s="445"/>
      <c r="N1375" s="444"/>
      <c r="O1375" s="443"/>
      <c r="P1375" s="444"/>
      <c r="Q1375" s="443"/>
      <c r="R1375" s="444"/>
      <c r="S1375" s="445"/>
      <c r="T1375" s="444"/>
      <c r="U1375" s="443"/>
      <c r="V1375" s="446"/>
      <c r="W1375" s="444"/>
      <c r="X1375" s="445"/>
      <c r="Y1375" s="446"/>
      <c r="Z1375" s="444"/>
      <c r="AA1375" s="445"/>
      <c r="AB1375" s="444"/>
      <c r="AC1375" s="443"/>
      <c r="AD1375" s="444"/>
      <c r="AE1375" s="443"/>
      <c r="AF1375" s="444"/>
      <c r="AG1375" s="445"/>
      <c r="AH1375" s="444"/>
      <c r="AI1375" s="132"/>
      <c r="AJ1375" s="133"/>
      <c r="AK1375" s="447"/>
      <c r="AL1375" s="448"/>
    </row>
    <row r="1376" spans="1:38" ht="101.25" customHeight="1" x14ac:dyDescent="0.25">
      <c r="A1376" s="79">
        <v>4</v>
      </c>
      <c r="B1376" s="80" t="s">
        <v>117</v>
      </c>
      <c r="C1376" s="677"/>
      <c r="D1376" s="680"/>
      <c r="E1376" s="441"/>
      <c r="F1376" s="442"/>
      <c r="G1376" s="443"/>
      <c r="H1376" s="444"/>
      <c r="I1376" s="440"/>
      <c r="J1376" s="444"/>
      <c r="K1376" s="440"/>
      <c r="L1376" s="444"/>
      <c r="M1376" s="445"/>
      <c r="N1376" s="444"/>
      <c r="O1376" s="443"/>
      <c r="P1376" s="444"/>
      <c r="Q1376" s="443"/>
      <c r="R1376" s="444"/>
      <c r="S1376" s="445"/>
      <c r="T1376" s="444"/>
      <c r="U1376" s="443"/>
      <c r="V1376" s="446"/>
      <c r="W1376" s="444"/>
      <c r="X1376" s="445"/>
      <c r="Y1376" s="446"/>
      <c r="Z1376" s="444"/>
      <c r="AA1376" s="445"/>
      <c r="AB1376" s="444"/>
      <c r="AC1376" s="443"/>
      <c r="AD1376" s="444"/>
      <c r="AE1376" s="443"/>
      <c r="AF1376" s="444"/>
      <c r="AG1376" s="445"/>
      <c r="AH1376" s="444"/>
      <c r="AI1376" s="132"/>
      <c r="AJ1376" s="133"/>
      <c r="AK1376" s="447"/>
      <c r="AL1376" s="448"/>
    </row>
    <row r="1377" spans="1:38" ht="138" customHeight="1" x14ac:dyDescent="0.25">
      <c r="A1377" s="79">
        <v>5</v>
      </c>
      <c r="B1377" s="80" t="s">
        <v>42</v>
      </c>
      <c r="C1377" s="677"/>
      <c r="D1377" s="680"/>
      <c r="E1377" s="81">
        <v>3</v>
      </c>
      <c r="F1377" s="82">
        <v>843390.6</v>
      </c>
      <c r="G1377" s="83">
        <v>3</v>
      </c>
      <c r="H1377" s="84">
        <v>36044.880000000005</v>
      </c>
      <c r="I1377" s="246">
        <v>1</v>
      </c>
      <c r="J1377" s="86">
        <v>71134.320000000007</v>
      </c>
      <c r="K1377" s="246">
        <v>3</v>
      </c>
      <c r="L1377" s="86">
        <v>36044.880000000005</v>
      </c>
      <c r="M1377" s="87">
        <f>SUM(I1377,K1377)</f>
        <v>4</v>
      </c>
      <c r="N1377" s="88">
        <f>SUM(J1377,L1377)</f>
        <v>107179.20000000001</v>
      </c>
      <c r="O1377" s="89">
        <v>0</v>
      </c>
      <c r="P1377" s="90">
        <v>0</v>
      </c>
      <c r="Q1377" s="89">
        <v>0</v>
      </c>
      <c r="R1377" s="90">
        <v>0</v>
      </c>
      <c r="S1377" s="91">
        <f>SUM(O1377,Q1377)</f>
        <v>0</v>
      </c>
      <c r="T1377" s="92">
        <f>SUM(P1377,R1377)</f>
        <v>0</v>
      </c>
      <c r="U1377" s="93">
        <v>0</v>
      </c>
      <c r="V1377" s="94">
        <v>0</v>
      </c>
      <c r="W1377" s="95">
        <v>0</v>
      </c>
      <c r="X1377" s="96">
        <v>0</v>
      </c>
      <c r="Y1377" s="94">
        <v>0</v>
      </c>
      <c r="Z1377" s="95">
        <v>0</v>
      </c>
      <c r="AA1377" s="97">
        <f>SUM(U1377,X1377)</f>
        <v>0</v>
      </c>
      <c r="AB1377" s="98">
        <f>SUM(W1377,Z1377)</f>
        <v>0</v>
      </c>
      <c r="AC1377" s="99">
        <v>1</v>
      </c>
      <c r="AD1377" s="100">
        <v>40271.360000000001</v>
      </c>
      <c r="AE1377" s="99">
        <v>3</v>
      </c>
      <c r="AF1377" s="100">
        <v>32774.89</v>
      </c>
      <c r="AG1377" s="101">
        <f>SUM(AC1377,AE1377)</f>
        <v>4</v>
      </c>
      <c r="AH1377" s="102">
        <f>SUM(AD1377,AF1377,AB1377)</f>
        <v>73046.25</v>
      </c>
      <c r="AI1377" s="103">
        <f>IFERROR(AD1377/(C1373-AH1380),0)</f>
        <v>0.1169129599198922</v>
      </c>
      <c r="AJ1377" s="104">
        <f>IFERROR(AF1377/(C1373-AH1380),0)</f>
        <v>9.5149739193036334E-2</v>
      </c>
      <c r="AK1377" s="77"/>
      <c r="AL1377" s="105">
        <f>IFERROR(AH1377/C1373,0)</f>
        <v>0.21206269911292855</v>
      </c>
    </row>
    <row r="1378" spans="1:38" ht="116.25" customHeight="1" x14ac:dyDescent="0.25">
      <c r="A1378" s="79">
        <v>6</v>
      </c>
      <c r="B1378" s="80" t="s">
        <v>119</v>
      </c>
      <c r="C1378" s="677"/>
      <c r="D1378" s="680"/>
      <c r="E1378" s="441"/>
      <c r="F1378" s="442"/>
      <c r="G1378" s="443"/>
      <c r="H1378" s="444"/>
      <c r="I1378" s="440"/>
      <c r="J1378" s="444"/>
      <c r="K1378" s="440"/>
      <c r="L1378" s="444"/>
      <c r="M1378" s="445"/>
      <c r="N1378" s="444"/>
      <c r="O1378" s="443"/>
      <c r="P1378" s="444"/>
      <c r="Q1378" s="443"/>
      <c r="R1378" s="444"/>
      <c r="S1378" s="445"/>
      <c r="T1378" s="444"/>
      <c r="U1378" s="443"/>
      <c r="V1378" s="446"/>
      <c r="W1378" s="444"/>
      <c r="X1378" s="445"/>
      <c r="Y1378" s="446"/>
      <c r="Z1378" s="444"/>
      <c r="AA1378" s="445"/>
      <c r="AB1378" s="444"/>
      <c r="AC1378" s="443"/>
      <c r="AD1378" s="444"/>
      <c r="AE1378" s="443"/>
      <c r="AF1378" s="444"/>
      <c r="AG1378" s="445"/>
      <c r="AH1378" s="444"/>
      <c r="AI1378" s="132"/>
      <c r="AJ1378" s="133"/>
      <c r="AK1378" s="447"/>
      <c r="AL1378" s="448"/>
    </row>
    <row r="1379" spans="1:38" ht="65.25" customHeight="1" x14ac:dyDescent="0.25">
      <c r="A1379" s="79">
        <v>7</v>
      </c>
      <c r="B1379" s="80" t="s">
        <v>193</v>
      </c>
      <c r="C1379" s="677"/>
      <c r="D1379" s="680"/>
      <c r="E1379" s="441"/>
      <c r="F1379" s="442"/>
      <c r="G1379" s="443"/>
      <c r="H1379" s="444"/>
      <c r="I1379" s="443"/>
      <c r="J1379" s="444"/>
      <c r="K1379" s="443"/>
      <c r="L1379" s="444"/>
      <c r="M1379" s="445"/>
      <c r="N1379" s="444"/>
      <c r="O1379" s="443"/>
      <c r="P1379" s="444"/>
      <c r="Q1379" s="443"/>
      <c r="R1379" s="444"/>
      <c r="S1379" s="445"/>
      <c r="T1379" s="473"/>
      <c r="U1379" s="443"/>
      <c r="V1379" s="446"/>
      <c r="W1379" s="444"/>
      <c r="X1379" s="445"/>
      <c r="Y1379" s="446"/>
      <c r="Z1379" s="444"/>
      <c r="AA1379" s="445"/>
      <c r="AB1379" s="473"/>
      <c r="AC1379" s="443"/>
      <c r="AD1379" s="444"/>
      <c r="AE1379" s="443"/>
      <c r="AF1379" s="444"/>
      <c r="AG1379" s="440"/>
      <c r="AH1379" s="444"/>
      <c r="AI1379" s="132"/>
      <c r="AJ1379" s="133"/>
      <c r="AK1379" s="447"/>
      <c r="AL1379" s="449"/>
    </row>
    <row r="1380" spans="1:38" ht="59.25" customHeight="1" x14ac:dyDescent="0.25">
      <c r="A1380" s="79">
        <v>8</v>
      </c>
      <c r="B1380" s="80" t="s">
        <v>265</v>
      </c>
      <c r="C1380" s="677"/>
      <c r="D1380" s="680"/>
      <c r="E1380" s="474"/>
      <c r="F1380" s="475"/>
      <c r="G1380" s="450"/>
      <c r="H1380" s="451"/>
      <c r="I1380" s="443"/>
      <c r="J1380" s="444"/>
      <c r="K1380" s="440"/>
      <c r="L1380" s="444"/>
      <c r="M1380" s="476"/>
      <c r="N1380" s="442"/>
      <c r="O1380" s="450"/>
      <c r="P1380" s="451"/>
      <c r="Q1380" s="450"/>
      <c r="R1380" s="451"/>
      <c r="S1380" s="476"/>
      <c r="T1380" s="442"/>
      <c r="U1380" s="443"/>
      <c r="V1380" s="446"/>
      <c r="W1380" s="444"/>
      <c r="X1380" s="445"/>
      <c r="Y1380" s="446"/>
      <c r="Z1380" s="444"/>
      <c r="AA1380" s="476"/>
      <c r="AB1380" s="442"/>
      <c r="AC1380" s="443"/>
      <c r="AD1380" s="444"/>
      <c r="AE1380" s="443"/>
      <c r="AF1380" s="444"/>
      <c r="AG1380" s="445"/>
      <c r="AH1380" s="444"/>
      <c r="AI1380" s="132"/>
      <c r="AJ1380" s="133"/>
      <c r="AK1380" s="447"/>
      <c r="AL1380" s="448"/>
    </row>
    <row r="1381" spans="1:38" ht="60" customHeight="1" x14ac:dyDescent="0.25">
      <c r="A1381" s="79">
        <v>9</v>
      </c>
      <c r="B1381" s="80" t="s">
        <v>120</v>
      </c>
      <c r="C1381" s="677"/>
      <c r="D1381" s="680"/>
      <c r="E1381" s="441"/>
      <c r="F1381" s="442"/>
      <c r="G1381" s="443"/>
      <c r="H1381" s="444"/>
      <c r="I1381" s="440"/>
      <c r="J1381" s="444"/>
      <c r="K1381" s="440"/>
      <c r="L1381" s="444"/>
      <c r="M1381" s="445"/>
      <c r="N1381" s="444"/>
      <c r="O1381" s="443"/>
      <c r="P1381" s="444"/>
      <c r="Q1381" s="443"/>
      <c r="R1381" s="444"/>
      <c r="S1381" s="445"/>
      <c r="T1381" s="444"/>
      <c r="U1381" s="443"/>
      <c r="V1381" s="446"/>
      <c r="W1381" s="444"/>
      <c r="X1381" s="445"/>
      <c r="Y1381" s="446"/>
      <c r="Z1381" s="444"/>
      <c r="AA1381" s="445"/>
      <c r="AB1381" s="444"/>
      <c r="AC1381" s="443"/>
      <c r="AD1381" s="444"/>
      <c r="AE1381" s="443"/>
      <c r="AF1381" s="444"/>
      <c r="AG1381" s="445"/>
      <c r="AH1381" s="444"/>
      <c r="AI1381" s="132"/>
      <c r="AJ1381" s="133"/>
      <c r="AK1381" s="447"/>
      <c r="AL1381" s="448"/>
    </row>
    <row r="1382" spans="1:38" ht="73.5" customHeight="1" x14ac:dyDescent="0.25">
      <c r="A1382" s="79">
        <v>10</v>
      </c>
      <c r="B1382" s="80" t="s">
        <v>121</v>
      </c>
      <c r="C1382" s="677"/>
      <c r="D1382" s="680"/>
      <c r="E1382" s="441"/>
      <c r="F1382" s="442"/>
      <c r="G1382" s="443"/>
      <c r="H1382" s="444"/>
      <c r="I1382" s="440"/>
      <c r="J1382" s="444"/>
      <c r="K1382" s="440"/>
      <c r="L1382" s="444"/>
      <c r="M1382" s="445"/>
      <c r="N1382" s="444"/>
      <c r="O1382" s="443"/>
      <c r="P1382" s="444"/>
      <c r="Q1382" s="443"/>
      <c r="R1382" s="444"/>
      <c r="S1382" s="445"/>
      <c r="T1382" s="444"/>
      <c r="U1382" s="443"/>
      <c r="V1382" s="446"/>
      <c r="W1382" s="444"/>
      <c r="X1382" s="445"/>
      <c r="Y1382" s="446"/>
      <c r="Z1382" s="444"/>
      <c r="AA1382" s="445"/>
      <c r="AB1382" s="444"/>
      <c r="AC1382" s="450"/>
      <c r="AD1382" s="451"/>
      <c r="AE1382" s="450"/>
      <c r="AF1382" s="451"/>
      <c r="AG1382" s="445"/>
      <c r="AH1382" s="444"/>
      <c r="AI1382" s="132"/>
      <c r="AJ1382" s="133"/>
      <c r="AK1382" s="447"/>
      <c r="AL1382" s="448"/>
    </row>
    <row r="1383" spans="1:38" ht="120" customHeight="1" x14ac:dyDescent="0.25">
      <c r="A1383" s="79">
        <v>11</v>
      </c>
      <c r="B1383" s="80" t="s">
        <v>122</v>
      </c>
      <c r="C1383" s="677"/>
      <c r="D1383" s="680"/>
      <c r="E1383" s="441"/>
      <c r="F1383" s="442"/>
      <c r="G1383" s="443"/>
      <c r="H1383" s="444"/>
      <c r="I1383" s="440"/>
      <c r="J1383" s="444"/>
      <c r="K1383" s="440"/>
      <c r="L1383" s="444"/>
      <c r="M1383" s="445"/>
      <c r="N1383" s="444"/>
      <c r="O1383" s="443"/>
      <c r="P1383" s="444"/>
      <c r="Q1383" s="443"/>
      <c r="R1383" s="444"/>
      <c r="S1383" s="445"/>
      <c r="T1383" s="444"/>
      <c r="U1383" s="443"/>
      <c r="V1383" s="446"/>
      <c r="W1383" s="444"/>
      <c r="X1383" s="445"/>
      <c r="Y1383" s="446"/>
      <c r="Z1383" s="444"/>
      <c r="AA1383" s="445"/>
      <c r="AB1383" s="444"/>
      <c r="AC1383" s="443"/>
      <c r="AD1383" s="444"/>
      <c r="AE1383" s="443"/>
      <c r="AF1383" s="444"/>
      <c r="AG1383" s="445"/>
      <c r="AH1383" s="444"/>
      <c r="AI1383" s="132"/>
      <c r="AJ1383" s="133"/>
      <c r="AK1383" s="447"/>
      <c r="AL1383" s="448"/>
    </row>
    <row r="1384" spans="1:38" ht="63.75" customHeight="1" x14ac:dyDescent="0.25">
      <c r="A1384" s="79">
        <v>12</v>
      </c>
      <c r="B1384" s="80" t="s">
        <v>123</v>
      </c>
      <c r="C1384" s="677"/>
      <c r="D1384" s="680"/>
      <c r="E1384" s="441"/>
      <c r="F1384" s="442"/>
      <c r="G1384" s="443"/>
      <c r="H1384" s="444"/>
      <c r="I1384" s="440"/>
      <c r="J1384" s="444"/>
      <c r="K1384" s="440"/>
      <c r="L1384" s="444"/>
      <c r="M1384" s="445"/>
      <c r="N1384" s="444"/>
      <c r="O1384" s="443"/>
      <c r="P1384" s="444"/>
      <c r="Q1384" s="443"/>
      <c r="R1384" s="444"/>
      <c r="S1384" s="445"/>
      <c r="T1384" s="444"/>
      <c r="U1384" s="443"/>
      <c r="V1384" s="446"/>
      <c r="W1384" s="444"/>
      <c r="X1384" s="445"/>
      <c r="Y1384" s="446"/>
      <c r="Z1384" s="444"/>
      <c r="AA1384" s="445"/>
      <c r="AB1384" s="444"/>
      <c r="AC1384" s="443"/>
      <c r="AD1384" s="444"/>
      <c r="AE1384" s="443"/>
      <c r="AF1384" s="444"/>
      <c r="AG1384" s="445"/>
      <c r="AH1384" s="444"/>
      <c r="AI1384" s="132"/>
      <c r="AJ1384" s="133"/>
      <c r="AK1384" s="447"/>
      <c r="AL1384" s="448"/>
    </row>
    <row r="1385" spans="1:38" ht="62.25" customHeight="1" thickBot="1" x14ac:dyDescent="0.3">
      <c r="A1385" s="138">
        <v>13</v>
      </c>
      <c r="B1385" s="139" t="s">
        <v>124</v>
      </c>
      <c r="C1385" s="678"/>
      <c r="D1385" s="681"/>
      <c r="E1385" s="452"/>
      <c r="F1385" s="453"/>
      <c r="G1385" s="454"/>
      <c r="H1385" s="455"/>
      <c r="I1385" s="477"/>
      <c r="J1385" s="457"/>
      <c r="K1385" s="477"/>
      <c r="L1385" s="457"/>
      <c r="M1385" s="456"/>
      <c r="N1385" s="457"/>
      <c r="O1385" s="454"/>
      <c r="P1385" s="455"/>
      <c r="Q1385" s="454"/>
      <c r="R1385" s="455"/>
      <c r="S1385" s="458"/>
      <c r="T1385" s="455"/>
      <c r="U1385" s="454"/>
      <c r="V1385" s="459"/>
      <c r="W1385" s="455"/>
      <c r="X1385" s="458"/>
      <c r="Y1385" s="459"/>
      <c r="Z1385" s="455"/>
      <c r="AA1385" s="458"/>
      <c r="AB1385" s="455"/>
      <c r="AC1385" s="454"/>
      <c r="AD1385" s="455"/>
      <c r="AE1385" s="454"/>
      <c r="AF1385" s="455"/>
      <c r="AG1385" s="458"/>
      <c r="AH1385" s="455"/>
      <c r="AI1385" s="460"/>
      <c r="AJ1385" s="461"/>
      <c r="AK1385" s="462"/>
      <c r="AL1385" s="463"/>
    </row>
    <row r="1386" spans="1:38" ht="29.25" customHeight="1" thickBot="1" x14ac:dyDescent="0.3">
      <c r="A1386" s="682" t="s">
        <v>266</v>
      </c>
      <c r="B1386" s="683"/>
      <c r="C1386" s="166">
        <f>C1373</f>
        <v>344455.91000000003</v>
      </c>
      <c r="D1386" s="166">
        <f>D1373</f>
        <v>43711.640000000014</v>
      </c>
      <c r="E1386" s="167">
        <f t="shared" ref="E1386:L1386" si="259">SUM(E1373:E1385)</f>
        <v>3</v>
      </c>
      <c r="F1386" s="168">
        <f t="shared" si="259"/>
        <v>843390.6</v>
      </c>
      <c r="G1386" s="167">
        <f t="shared" si="259"/>
        <v>13</v>
      </c>
      <c r="H1386" s="168">
        <f t="shared" si="259"/>
        <v>273321.59000000008</v>
      </c>
      <c r="I1386" s="169">
        <f t="shared" si="259"/>
        <v>1</v>
      </c>
      <c r="J1386" s="170">
        <f t="shared" si="259"/>
        <v>71134.320000000007</v>
      </c>
      <c r="K1386" s="169">
        <f t="shared" si="259"/>
        <v>13</v>
      </c>
      <c r="L1386" s="170">
        <f t="shared" si="259"/>
        <v>273321.59000000008</v>
      </c>
      <c r="M1386" s="169">
        <f>SUM(M1373:M1385)</f>
        <v>14</v>
      </c>
      <c r="N1386" s="170">
        <f>SUM(N1373:N1385)</f>
        <v>344455.91000000003</v>
      </c>
      <c r="O1386" s="171">
        <f>SUM(O1373:O1385)</f>
        <v>0</v>
      </c>
      <c r="P1386" s="168">
        <f>SUM(P1373:P1385)</f>
        <v>0</v>
      </c>
      <c r="Q1386" s="172">
        <f t="shared" ref="Q1386:AJ1386" si="260">SUM(Q1373:Q1385)</f>
        <v>0</v>
      </c>
      <c r="R1386" s="168">
        <f t="shared" si="260"/>
        <v>0</v>
      </c>
      <c r="S1386" s="173">
        <f t="shared" si="260"/>
        <v>0</v>
      </c>
      <c r="T1386" s="168">
        <f t="shared" si="260"/>
        <v>0</v>
      </c>
      <c r="U1386" s="172">
        <f t="shared" si="260"/>
        <v>0</v>
      </c>
      <c r="V1386" s="168">
        <f t="shared" si="260"/>
        <v>0</v>
      </c>
      <c r="W1386" s="168">
        <f t="shared" si="260"/>
        <v>0</v>
      </c>
      <c r="X1386" s="173">
        <f t="shared" si="260"/>
        <v>0</v>
      </c>
      <c r="Y1386" s="168">
        <f t="shared" si="260"/>
        <v>0</v>
      </c>
      <c r="Z1386" s="168">
        <f t="shared" si="260"/>
        <v>0</v>
      </c>
      <c r="AA1386" s="173">
        <f t="shared" si="260"/>
        <v>0</v>
      </c>
      <c r="AB1386" s="168">
        <f t="shared" si="260"/>
        <v>0</v>
      </c>
      <c r="AC1386" s="172">
        <f t="shared" si="260"/>
        <v>1</v>
      </c>
      <c r="AD1386" s="168">
        <f t="shared" si="260"/>
        <v>40271.360000000001</v>
      </c>
      <c r="AE1386" s="172">
        <f t="shared" si="260"/>
        <v>13</v>
      </c>
      <c r="AF1386" s="168">
        <f t="shared" si="260"/>
        <v>260472.91000000003</v>
      </c>
      <c r="AG1386" s="173">
        <f t="shared" si="260"/>
        <v>14</v>
      </c>
      <c r="AH1386" s="168">
        <f t="shared" si="260"/>
        <v>300744.27</v>
      </c>
      <c r="AI1386" s="174">
        <f t="shared" si="260"/>
        <v>0.1169129599198922</v>
      </c>
      <c r="AJ1386" s="174">
        <f t="shared" si="260"/>
        <v>0.7561865029402457</v>
      </c>
      <c r="AK1386" s="175">
        <f>AK1380</f>
        <v>0</v>
      </c>
      <c r="AL1386" s="176">
        <f>AH1386/C1373</f>
        <v>0.87309946286013784</v>
      </c>
    </row>
    <row r="1387" spans="1:38" ht="21.75" thickBot="1" x14ac:dyDescent="0.4">
      <c r="AF1387" s="177" t="s">
        <v>267</v>
      </c>
      <c r="AG1387" s="178">
        <v>4.1475999999999997</v>
      </c>
      <c r="AH1387" s="179">
        <f>AH1386/AG1387</f>
        <v>72510.432539299843</v>
      </c>
    </row>
    <row r="1388" spans="1:38" ht="15.75" customHeight="1" thickTop="1" x14ac:dyDescent="0.25">
      <c r="A1388" s="754" t="s">
        <v>292</v>
      </c>
      <c r="B1388" s="684"/>
      <c r="C1388" s="684"/>
      <c r="D1388" s="684"/>
      <c r="E1388" s="684"/>
      <c r="F1388" s="684"/>
      <c r="G1388" s="684"/>
      <c r="H1388" s="684"/>
      <c r="I1388" s="684"/>
      <c r="J1388" s="684"/>
      <c r="K1388" s="684"/>
      <c r="L1388" s="684"/>
      <c r="M1388" s="684"/>
      <c r="N1388" s="684"/>
      <c r="O1388" s="684"/>
      <c r="P1388" s="684"/>
      <c r="Q1388" s="686"/>
    </row>
    <row r="1389" spans="1:38" ht="18.75" x14ac:dyDescent="0.3">
      <c r="A1389" s="687"/>
      <c r="B1389" s="688"/>
      <c r="C1389" s="688"/>
      <c r="D1389" s="688"/>
      <c r="E1389" s="688"/>
      <c r="F1389" s="688"/>
      <c r="G1389" s="688"/>
      <c r="H1389" s="688"/>
      <c r="I1389" s="688"/>
      <c r="J1389" s="688"/>
      <c r="K1389" s="688"/>
      <c r="L1389" s="688"/>
      <c r="M1389" s="688"/>
      <c r="N1389" s="688"/>
      <c r="O1389" s="688"/>
      <c r="P1389" s="688"/>
      <c r="Q1389" s="690"/>
      <c r="AF1389" s="180"/>
    </row>
    <row r="1390" spans="1:38" ht="15.75" x14ac:dyDescent="0.25">
      <c r="A1390" s="687"/>
      <c r="B1390" s="688"/>
      <c r="C1390" s="688"/>
      <c r="D1390" s="688"/>
      <c r="E1390" s="688"/>
      <c r="F1390" s="688"/>
      <c r="G1390" s="688"/>
      <c r="H1390" s="688"/>
      <c r="I1390" s="688"/>
      <c r="J1390" s="688"/>
      <c r="K1390" s="688"/>
      <c r="L1390" s="688"/>
      <c r="M1390" s="688"/>
      <c r="N1390" s="688"/>
      <c r="O1390" s="688"/>
      <c r="P1390" s="688"/>
      <c r="Q1390" s="690"/>
      <c r="AE1390" s="181" t="s">
        <v>269</v>
      </c>
      <c r="AF1390" s="182"/>
    </row>
    <row r="1391" spans="1:38" ht="15.75" x14ac:dyDescent="0.25">
      <c r="A1391" s="687"/>
      <c r="B1391" s="688"/>
      <c r="C1391" s="688"/>
      <c r="D1391" s="688"/>
      <c r="E1391" s="688"/>
      <c r="F1391" s="688"/>
      <c r="G1391" s="688"/>
      <c r="H1391" s="688"/>
      <c r="I1391" s="688"/>
      <c r="J1391" s="688"/>
      <c r="K1391" s="688"/>
      <c r="L1391" s="688"/>
      <c r="M1391" s="688"/>
      <c r="N1391" s="688"/>
      <c r="O1391" s="688"/>
      <c r="P1391" s="688"/>
      <c r="Q1391" s="690"/>
      <c r="AE1391" s="181" t="s">
        <v>270</v>
      </c>
      <c r="AF1391" s="183">
        <f>(AF1386-AF1380)+(Z1386-Z1380)</f>
        <v>260472.91000000003</v>
      </c>
    </row>
    <row r="1392" spans="1:38" ht="15.75" x14ac:dyDescent="0.25">
      <c r="A1392" s="687"/>
      <c r="B1392" s="688"/>
      <c r="C1392" s="688"/>
      <c r="D1392" s="688"/>
      <c r="E1392" s="688"/>
      <c r="F1392" s="688"/>
      <c r="G1392" s="688"/>
      <c r="H1392" s="688"/>
      <c r="I1392" s="688"/>
      <c r="J1392" s="688"/>
      <c r="K1392" s="688"/>
      <c r="L1392" s="688"/>
      <c r="M1392" s="688"/>
      <c r="N1392" s="688"/>
      <c r="O1392" s="688"/>
      <c r="P1392" s="688"/>
      <c r="Q1392" s="690"/>
      <c r="AE1392" s="181" t="s">
        <v>271</v>
      </c>
      <c r="AF1392" s="183">
        <f>AD1386+W1386</f>
        <v>40271.360000000001</v>
      </c>
    </row>
    <row r="1393" spans="1:38" ht="15.75" x14ac:dyDescent="0.25">
      <c r="A1393" s="687"/>
      <c r="B1393" s="688"/>
      <c r="C1393" s="688"/>
      <c r="D1393" s="688"/>
      <c r="E1393" s="688"/>
      <c r="F1393" s="688"/>
      <c r="G1393" s="688"/>
      <c r="H1393" s="688"/>
      <c r="I1393" s="688"/>
      <c r="J1393" s="688"/>
      <c r="K1393" s="688"/>
      <c r="L1393" s="688"/>
      <c r="M1393" s="688"/>
      <c r="N1393" s="688"/>
      <c r="O1393" s="688"/>
      <c r="P1393" s="688"/>
      <c r="Q1393" s="690"/>
      <c r="AE1393" s="181" t="s">
        <v>272</v>
      </c>
      <c r="AF1393" s="183">
        <f>AF1380+Z1380</f>
        <v>0</v>
      </c>
    </row>
    <row r="1394" spans="1:38" ht="15.75" x14ac:dyDescent="0.25">
      <c r="A1394" s="687"/>
      <c r="B1394" s="688"/>
      <c r="C1394" s="688"/>
      <c r="D1394" s="688"/>
      <c r="E1394" s="688"/>
      <c r="F1394" s="688"/>
      <c r="G1394" s="688"/>
      <c r="H1394" s="688"/>
      <c r="I1394" s="688"/>
      <c r="J1394" s="688"/>
      <c r="K1394" s="688"/>
      <c r="L1394" s="688"/>
      <c r="M1394" s="688"/>
      <c r="N1394" s="688"/>
      <c r="O1394" s="688"/>
      <c r="P1394" s="688"/>
      <c r="Q1394" s="690"/>
      <c r="AE1394" s="181" t="s">
        <v>2</v>
      </c>
      <c r="AF1394" s="184">
        <f>SUM(AF1391:AF1393)</f>
        <v>300744.27</v>
      </c>
    </row>
    <row r="1395" spans="1:38" x14ac:dyDescent="0.25">
      <c r="A1395" s="687"/>
      <c r="B1395" s="688"/>
      <c r="C1395" s="688"/>
      <c r="D1395" s="688"/>
      <c r="E1395" s="688"/>
      <c r="F1395" s="688"/>
      <c r="G1395" s="688"/>
      <c r="H1395" s="688"/>
      <c r="I1395" s="688"/>
      <c r="J1395" s="688"/>
      <c r="K1395" s="688"/>
      <c r="L1395" s="688"/>
      <c r="M1395" s="688"/>
      <c r="N1395" s="688"/>
      <c r="O1395" s="688"/>
      <c r="P1395" s="688"/>
      <c r="Q1395" s="690"/>
    </row>
    <row r="1396" spans="1:38" ht="15.75" thickBot="1" x14ac:dyDescent="0.3">
      <c r="A1396" s="691"/>
      <c r="B1396" s="692"/>
      <c r="C1396" s="692"/>
      <c r="D1396" s="692"/>
      <c r="E1396" s="692"/>
      <c r="F1396" s="692"/>
      <c r="G1396" s="692"/>
      <c r="H1396" s="692"/>
      <c r="I1396" s="692"/>
      <c r="J1396" s="692"/>
      <c r="K1396" s="692"/>
      <c r="L1396" s="692"/>
      <c r="M1396" s="692"/>
      <c r="N1396" s="692"/>
      <c r="O1396" s="692"/>
      <c r="P1396" s="692"/>
      <c r="Q1396" s="694"/>
    </row>
    <row r="1397" spans="1:38" ht="15.75" thickTop="1" x14ac:dyDescent="0.25"/>
    <row r="1399" spans="1:38" ht="15.75" thickBot="1" x14ac:dyDescent="0.3"/>
    <row r="1400" spans="1:38" ht="27" thickBot="1" x14ac:dyDescent="0.3">
      <c r="A1400" s="695" t="s">
        <v>330</v>
      </c>
      <c r="B1400" s="696"/>
      <c r="C1400" s="696"/>
      <c r="D1400" s="696"/>
      <c r="E1400" s="696"/>
      <c r="F1400" s="696"/>
      <c r="G1400" s="696"/>
      <c r="H1400" s="696"/>
      <c r="I1400" s="696"/>
      <c r="J1400" s="696"/>
      <c r="K1400" s="697"/>
      <c r="L1400" s="696"/>
      <c r="M1400" s="696"/>
      <c r="N1400" s="696"/>
      <c r="O1400" s="696"/>
      <c r="P1400" s="696"/>
      <c r="Q1400" s="696"/>
      <c r="R1400" s="696"/>
      <c r="S1400" s="696"/>
      <c r="T1400" s="696"/>
      <c r="U1400" s="696"/>
      <c r="V1400" s="696"/>
      <c r="W1400" s="696"/>
      <c r="X1400" s="696"/>
      <c r="Y1400" s="696"/>
      <c r="Z1400" s="696"/>
      <c r="AA1400" s="696"/>
      <c r="AB1400" s="696"/>
      <c r="AC1400" s="696"/>
      <c r="AD1400" s="696"/>
      <c r="AE1400" s="696"/>
      <c r="AF1400" s="696"/>
      <c r="AG1400" s="696"/>
      <c r="AH1400" s="696"/>
      <c r="AI1400" s="696"/>
      <c r="AJ1400" s="696"/>
      <c r="AK1400" s="698"/>
      <c r="AL1400" s="185"/>
    </row>
    <row r="1401" spans="1:38" ht="21" customHeight="1" x14ac:dyDescent="0.25">
      <c r="A1401" s="699" t="s">
        <v>273</v>
      </c>
      <c r="B1401" s="700"/>
      <c r="C1401" s="706" t="s">
        <v>197</v>
      </c>
      <c r="D1401" s="707"/>
      <c r="E1401" s="710" t="s">
        <v>274</v>
      </c>
      <c r="F1401" s="711"/>
      <c r="G1401" s="711"/>
      <c r="H1401" s="711"/>
      <c r="I1401" s="711"/>
      <c r="J1401" s="711"/>
      <c r="K1401" s="712"/>
      <c r="L1401" s="711"/>
      <c r="M1401" s="711"/>
      <c r="N1401" s="711"/>
      <c r="O1401" s="613" t="s">
        <v>199</v>
      </c>
      <c r="P1401" s="614"/>
      <c r="Q1401" s="614"/>
      <c r="R1401" s="614"/>
      <c r="S1401" s="614"/>
      <c r="T1401" s="614"/>
      <c r="U1401" s="614"/>
      <c r="V1401" s="614"/>
      <c r="W1401" s="614"/>
      <c r="X1401" s="614"/>
      <c r="Y1401" s="614"/>
      <c r="Z1401" s="614"/>
      <c r="AA1401" s="614"/>
      <c r="AB1401" s="614"/>
      <c r="AC1401" s="614"/>
      <c r="AD1401" s="614"/>
      <c r="AE1401" s="614"/>
      <c r="AF1401" s="614"/>
      <c r="AG1401" s="614"/>
      <c r="AH1401" s="614"/>
      <c r="AI1401" s="614"/>
      <c r="AJ1401" s="614"/>
      <c r="AK1401" s="615"/>
      <c r="AL1401" s="186"/>
    </row>
    <row r="1402" spans="1:38" ht="36" customHeight="1" thickBot="1" x14ac:dyDescent="0.3">
      <c r="A1402" s="701"/>
      <c r="B1402" s="702"/>
      <c r="C1402" s="708"/>
      <c r="D1402" s="709"/>
      <c r="E1402" s="713"/>
      <c r="F1402" s="714"/>
      <c r="G1402" s="714"/>
      <c r="H1402" s="714"/>
      <c r="I1402" s="714"/>
      <c r="J1402" s="714"/>
      <c r="K1402" s="715"/>
      <c r="L1402" s="714"/>
      <c r="M1402" s="714"/>
      <c r="N1402" s="714"/>
      <c r="O1402" s="716"/>
      <c r="P1402" s="717"/>
      <c r="Q1402" s="717"/>
      <c r="R1402" s="717"/>
      <c r="S1402" s="717"/>
      <c r="T1402" s="717"/>
      <c r="U1402" s="717"/>
      <c r="V1402" s="717"/>
      <c r="W1402" s="717"/>
      <c r="X1402" s="717"/>
      <c r="Y1402" s="717"/>
      <c r="Z1402" s="717"/>
      <c r="AA1402" s="717"/>
      <c r="AB1402" s="717"/>
      <c r="AC1402" s="717"/>
      <c r="AD1402" s="717"/>
      <c r="AE1402" s="717"/>
      <c r="AF1402" s="717"/>
      <c r="AG1402" s="717"/>
      <c r="AH1402" s="717"/>
      <c r="AI1402" s="717"/>
      <c r="AJ1402" s="717"/>
      <c r="AK1402" s="718"/>
      <c r="AL1402" s="186"/>
    </row>
    <row r="1403" spans="1:38" s="180" customFormat="1" ht="84" customHeight="1" thickBot="1" x14ac:dyDescent="0.35">
      <c r="A1403" s="701"/>
      <c r="B1403" s="703"/>
      <c r="C1403" s="719" t="s">
        <v>200</v>
      </c>
      <c r="D1403" s="721" t="s">
        <v>201</v>
      </c>
      <c r="E1403" s="723" t="s">
        <v>0</v>
      </c>
      <c r="F1403" s="724"/>
      <c r="G1403" s="724"/>
      <c r="H1403" s="725"/>
      <c r="I1403" s="726" t="s">
        <v>1</v>
      </c>
      <c r="J1403" s="727"/>
      <c r="K1403" s="728"/>
      <c r="L1403" s="729"/>
      <c r="M1403" s="578" t="s">
        <v>2</v>
      </c>
      <c r="N1403" s="579"/>
      <c r="O1403" s="580" t="s">
        <v>202</v>
      </c>
      <c r="P1403" s="581"/>
      <c r="Q1403" s="581"/>
      <c r="R1403" s="582"/>
      <c r="S1403" s="583" t="s">
        <v>2</v>
      </c>
      <c r="T1403" s="584"/>
      <c r="U1403" s="585" t="s">
        <v>203</v>
      </c>
      <c r="V1403" s="586"/>
      <c r="W1403" s="586"/>
      <c r="X1403" s="586"/>
      <c r="Y1403" s="586"/>
      <c r="Z1403" s="587"/>
      <c r="AA1403" s="588" t="s">
        <v>2</v>
      </c>
      <c r="AB1403" s="589"/>
      <c r="AC1403" s="590" t="s">
        <v>5</v>
      </c>
      <c r="AD1403" s="591"/>
      <c r="AE1403" s="591"/>
      <c r="AF1403" s="592"/>
      <c r="AG1403" s="593" t="s">
        <v>2</v>
      </c>
      <c r="AH1403" s="594"/>
      <c r="AI1403" s="595" t="s">
        <v>204</v>
      </c>
      <c r="AJ1403" s="596"/>
      <c r="AK1403" s="597"/>
      <c r="AL1403" s="187"/>
    </row>
    <row r="1404" spans="1:38" ht="113.25" thickBot="1" x14ac:dyDescent="0.3">
      <c r="A1404" s="704"/>
      <c r="B1404" s="705"/>
      <c r="C1404" s="720"/>
      <c r="D1404" s="722"/>
      <c r="E1404" s="41" t="s">
        <v>15</v>
      </c>
      <c r="F1404" s="42" t="s">
        <v>205</v>
      </c>
      <c r="G1404" s="41" t="s">
        <v>206</v>
      </c>
      <c r="H1404" s="42" t="s">
        <v>14</v>
      </c>
      <c r="I1404" s="43" t="s">
        <v>15</v>
      </c>
      <c r="J1404" s="44" t="s">
        <v>207</v>
      </c>
      <c r="K1404" s="43" t="s">
        <v>17</v>
      </c>
      <c r="L1404" s="44" t="s">
        <v>208</v>
      </c>
      <c r="M1404" s="45" t="s">
        <v>19</v>
      </c>
      <c r="N1404" s="46" t="s">
        <v>20</v>
      </c>
      <c r="O1404" s="47" t="s">
        <v>209</v>
      </c>
      <c r="P1404" s="48" t="s">
        <v>210</v>
      </c>
      <c r="Q1404" s="47" t="s">
        <v>211</v>
      </c>
      <c r="R1404" s="48" t="s">
        <v>212</v>
      </c>
      <c r="S1404" s="49" t="s">
        <v>213</v>
      </c>
      <c r="T1404" s="50" t="s">
        <v>214</v>
      </c>
      <c r="U1404" s="51" t="s">
        <v>209</v>
      </c>
      <c r="V1404" s="52" t="s">
        <v>215</v>
      </c>
      <c r="W1404" s="53" t="s">
        <v>216</v>
      </c>
      <c r="X1404" s="54" t="s">
        <v>211</v>
      </c>
      <c r="Y1404" s="52" t="s">
        <v>217</v>
      </c>
      <c r="Z1404" s="53" t="s">
        <v>218</v>
      </c>
      <c r="AA1404" s="55" t="s">
        <v>219</v>
      </c>
      <c r="AB1404" s="56" t="s">
        <v>220</v>
      </c>
      <c r="AC1404" s="57" t="s">
        <v>209</v>
      </c>
      <c r="AD1404" s="58" t="s">
        <v>210</v>
      </c>
      <c r="AE1404" s="57" t="s">
        <v>211</v>
      </c>
      <c r="AF1404" s="58" t="s">
        <v>212</v>
      </c>
      <c r="AG1404" s="59" t="s">
        <v>221</v>
      </c>
      <c r="AH1404" s="60" t="s">
        <v>222</v>
      </c>
      <c r="AI1404" s="61" t="s">
        <v>223</v>
      </c>
      <c r="AJ1404" s="63" t="s">
        <v>224</v>
      </c>
      <c r="AK1404" s="188" t="s">
        <v>275</v>
      </c>
      <c r="AL1404" s="189"/>
    </row>
    <row r="1405" spans="1:38" ht="15.75" thickBot="1" x14ac:dyDescent="0.3">
      <c r="A1405" s="598" t="s">
        <v>227</v>
      </c>
      <c r="B1405" s="599"/>
      <c r="C1405" s="190" t="s">
        <v>228</v>
      </c>
      <c r="D1405" s="191" t="s">
        <v>229</v>
      </c>
      <c r="E1405" s="192" t="s">
        <v>230</v>
      </c>
      <c r="F1405" s="193" t="s">
        <v>231</v>
      </c>
      <c r="G1405" s="192" t="s">
        <v>232</v>
      </c>
      <c r="H1405" s="193" t="s">
        <v>233</v>
      </c>
      <c r="I1405" s="194" t="s">
        <v>234</v>
      </c>
      <c r="J1405" s="193" t="s">
        <v>235</v>
      </c>
      <c r="K1405" s="194" t="s">
        <v>236</v>
      </c>
      <c r="L1405" s="193" t="s">
        <v>237</v>
      </c>
      <c r="M1405" s="194" t="s">
        <v>238</v>
      </c>
      <c r="N1405" s="193" t="s">
        <v>239</v>
      </c>
      <c r="O1405" s="192" t="s">
        <v>240</v>
      </c>
      <c r="P1405" s="193" t="s">
        <v>241</v>
      </c>
      <c r="Q1405" s="192" t="s">
        <v>242</v>
      </c>
      <c r="R1405" s="193" t="s">
        <v>243</v>
      </c>
      <c r="S1405" s="194" t="s">
        <v>244</v>
      </c>
      <c r="T1405" s="193" t="s">
        <v>245</v>
      </c>
      <c r="U1405" s="192" t="s">
        <v>246</v>
      </c>
      <c r="V1405" s="195" t="s">
        <v>247</v>
      </c>
      <c r="W1405" s="196" t="s">
        <v>248</v>
      </c>
      <c r="X1405" s="197" t="s">
        <v>249</v>
      </c>
      <c r="Y1405" s="198" t="s">
        <v>250</v>
      </c>
      <c r="Z1405" s="193" t="s">
        <v>251</v>
      </c>
      <c r="AA1405" s="194" t="s">
        <v>252</v>
      </c>
      <c r="AB1405" s="199" t="s">
        <v>253</v>
      </c>
      <c r="AC1405" s="192" t="s">
        <v>254</v>
      </c>
      <c r="AD1405" s="199" t="s">
        <v>255</v>
      </c>
      <c r="AE1405" s="192" t="s">
        <v>256</v>
      </c>
      <c r="AF1405" s="199" t="s">
        <v>257</v>
      </c>
      <c r="AG1405" s="194" t="s">
        <v>258</v>
      </c>
      <c r="AH1405" s="199" t="s">
        <v>259</v>
      </c>
      <c r="AI1405" s="190" t="s">
        <v>260</v>
      </c>
      <c r="AJ1405" s="199" t="s">
        <v>261</v>
      </c>
      <c r="AK1405" s="200" t="s">
        <v>262</v>
      </c>
      <c r="AL1405" s="201"/>
    </row>
    <row r="1406" spans="1:38" ht="37.5" x14ac:dyDescent="0.25">
      <c r="A1406" s="202">
        <v>1</v>
      </c>
      <c r="B1406" s="203" t="s">
        <v>276</v>
      </c>
      <c r="C1406" s="748">
        <f>N1415</f>
        <v>344455.91000000003</v>
      </c>
      <c r="D1406" s="749">
        <f>C1406-AH1415</f>
        <v>43711.640000000014</v>
      </c>
      <c r="E1406" s="81">
        <v>2</v>
      </c>
      <c r="F1406" s="82">
        <v>824191.52</v>
      </c>
      <c r="G1406" s="83">
        <v>13</v>
      </c>
      <c r="H1406" s="84">
        <v>273321.59000000003</v>
      </c>
      <c r="I1406" s="339">
        <v>1</v>
      </c>
      <c r="J1406" s="86">
        <v>71134.320000000007</v>
      </c>
      <c r="K1406" s="339">
        <v>13</v>
      </c>
      <c r="L1406" s="86">
        <v>273321.59000000003</v>
      </c>
      <c r="M1406" s="87">
        <f>SUM(I1406,K1406)</f>
        <v>14</v>
      </c>
      <c r="N1406" s="88">
        <f>SUM(J1406,L1406)</f>
        <v>344455.91000000003</v>
      </c>
      <c r="O1406" s="89">
        <v>0</v>
      </c>
      <c r="P1406" s="90">
        <v>0</v>
      </c>
      <c r="Q1406" s="89">
        <v>0</v>
      </c>
      <c r="R1406" s="90">
        <v>0</v>
      </c>
      <c r="S1406" s="91">
        <f>SUM(O1406,Q1406)</f>
        <v>0</v>
      </c>
      <c r="T1406" s="92">
        <f>SUM(P1406,R1406)</f>
        <v>0</v>
      </c>
      <c r="U1406" s="93">
        <v>0</v>
      </c>
      <c r="V1406" s="94">
        <v>0</v>
      </c>
      <c r="W1406" s="95">
        <v>0</v>
      </c>
      <c r="X1406" s="96">
        <v>0</v>
      </c>
      <c r="Y1406" s="94">
        <v>0</v>
      </c>
      <c r="Z1406" s="95">
        <v>0</v>
      </c>
      <c r="AA1406" s="97">
        <f>SUM(U1406,X1406)</f>
        <v>0</v>
      </c>
      <c r="AB1406" s="98">
        <f>SUM(W1406,Z1406)</f>
        <v>0</v>
      </c>
      <c r="AC1406" s="99">
        <v>1</v>
      </c>
      <c r="AD1406" s="100">
        <v>40271.360000000001</v>
      </c>
      <c r="AE1406" s="99">
        <v>13</v>
      </c>
      <c r="AF1406" s="100">
        <v>260472.91000000003</v>
      </c>
      <c r="AG1406" s="101">
        <f>SUM(AC1406,AE1406)</f>
        <v>14</v>
      </c>
      <c r="AH1406" s="102">
        <f>SUM(AD1406,AF1406,AB1406)</f>
        <v>300744.27</v>
      </c>
      <c r="AI1406" s="103">
        <f>IFERROR(AD1406/C1406,0)</f>
        <v>0.1169129599198922</v>
      </c>
      <c r="AJ1406" s="134">
        <f>IFERROR(AF1406/C1406,0)</f>
        <v>0.7561865029402457</v>
      </c>
      <c r="AK1406" s="222">
        <f>IFERROR(AH1406/C1406,0)</f>
        <v>0.87309946286013784</v>
      </c>
      <c r="AL1406" s="223"/>
    </row>
    <row r="1407" spans="1:38" ht="75" x14ac:dyDescent="0.25">
      <c r="A1407" s="224">
        <v>2</v>
      </c>
      <c r="B1407" s="203" t="s">
        <v>277</v>
      </c>
      <c r="C1407" s="748"/>
      <c r="D1407" s="749"/>
      <c r="E1407" s="81"/>
      <c r="F1407" s="82"/>
      <c r="G1407" s="83"/>
      <c r="H1407" s="84"/>
      <c r="I1407" s="339"/>
      <c r="J1407" s="86"/>
      <c r="K1407" s="339"/>
      <c r="L1407" s="86"/>
      <c r="M1407" s="87"/>
      <c r="N1407" s="88"/>
      <c r="O1407" s="89"/>
      <c r="P1407" s="90"/>
      <c r="Q1407" s="89"/>
      <c r="R1407" s="90"/>
      <c r="S1407" s="91"/>
      <c r="T1407" s="92"/>
      <c r="U1407" s="93"/>
      <c r="V1407" s="94"/>
      <c r="W1407" s="95"/>
      <c r="X1407" s="96"/>
      <c r="Y1407" s="94"/>
      <c r="Z1407" s="95"/>
      <c r="AA1407" s="97"/>
      <c r="AB1407" s="98"/>
      <c r="AC1407" s="99"/>
      <c r="AD1407" s="100"/>
      <c r="AE1407" s="99"/>
      <c r="AF1407" s="100"/>
      <c r="AG1407" s="101"/>
      <c r="AH1407" s="102"/>
      <c r="AI1407" s="103"/>
      <c r="AJ1407" s="134"/>
      <c r="AK1407" s="222"/>
      <c r="AL1407" s="223"/>
    </row>
    <row r="1408" spans="1:38" ht="37.5" x14ac:dyDescent="0.25">
      <c r="A1408" s="224">
        <v>3</v>
      </c>
      <c r="B1408" s="203" t="s">
        <v>278</v>
      </c>
      <c r="C1408" s="748"/>
      <c r="D1408" s="749"/>
      <c r="E1408" s="81"/>
      <c r="F1408" s="82"/>
      <c r="G1408" s="83"/>
      <c r="H1408" s="84"/>
      <c r="I1408" s="339"/>
      <c r="J1408" s="86"/>
      <c r="K1408" s="339"/>
      <c r="L1408" s="86"/>
      <c r="M1408" s="87"/>
      <c r="N1408" s="88"/>
      <c r="O1408" s="89"/>
      <c r="P1408" s="90"/>
      <c r="Q1408" s="89"/>
      <c r="R1408" s="90"/>
      <c r="S1408" s="91"/>
      <c r="T1408" s="92"/>
      <c r="U1408" s="93"/>
      <c r="V1408" s="94"/>
      <c r="W1408" s="95"/>
      <c r="X1408" s="96"/>
      <c r="Y1408" s="94"/>
      <c r="Z1408" s="95"/>
      <c r="AA1408" s="97"/>
      <c r="AB1408" s="98"/>
      <c r="AC1408" s="99"/>
      <c r="AD1408" s="100"/>
      <c r="AE1408" s="99"/>
      <c r="AF1408" s="100"/>
      <c r="AG1408" s="101"/>
      <c r="AH1408" s="102"/>
      <c r="AI1408" s="103"/>
      <c r="AJ1408" s="134"/>
      <c r="AK1408" s="222"/>
      <c r="AL1408" s="223"/>
    </row>
    <row r="1409" spans="1:38" ht="37.5" x14ac:dyDescent="0.25">
      <c r="A1409" s="224">
        <v>4</v>
      </c>
      <c r="B1409" s="203" t="s">
        <v>279</v>
      </c>
      <c r="C1409" s="748"/>
      <c r="D1409" s="749"/>
      <c r="E1409" s="81"/>
      <c r="F1409" s="82"/>
      <c r="G1409" s="83"/>
      <c r="H1409" s="84"/>
      <c r="I1409" s="339"/>
      <c r="J1409" s="86"/>
      <c r="K1409" s="339"/>
      <c r="L1409" s="86"/>
      <c r="M1409" s="87"/>
      <c r="N1409" s="88"/>
      <c r="O1409" s="89"/>
      <c r="P1409" s="90"/>
      <c r="Q1409" s="89"/>
      <c r="R1409" s="90"/>
      <c r="S1409" s="91"/>
      <c r="T1409" s="92"/>
      <c r="U1409" s="93"/>
      <c r="V1409" s="94"/>
      <c r="W1409" s="95"/>
      <c r="X1409" s="96"/>
      <c r="Y1409" s="94"/>
      <c r="Z1409" s="95"/>
      <c r="AA1409" s="97"/>
      <c r="AB1409" s="98"/>
      <c r="AC1409" s="99"/>
      <c r="AD1409" s="100"/>
      <c r="AE1409" s="99"/>
      <c r="AF1409" s="100"/>
      <c r="AG1409" s="101"/>
      <c r="AH1409" s="102"/>
      <c r="AI1409" s="103"/>
      <c r="AJ1409" s="134"/>
      <c r="AK1409" s="222"/>
      <c r="AL1409" s="223"/>
    </row>
    <row r="1410" spans="1:38" ht="37.5" x14ac:dyDescent="0.25">
      <c r="A1410" s="224">
        <v>5</v>
      </c>
      <c r="B1410" s="203" t="s">
        <v>280</v>
      </c>
      <c r="C1410" s="748"/>
      <c r="D1410" s="749"/>
      <c r="E1410" s="81"/>
      <c r="F1410" s="82"/>
      <c r="G1410" s="83"/>
      <c r="H1410" s="84"/>
      <c r="I1410" s="339"/>
      <c r="J1410" s="86"/>
      <c r="K1410" s="339"/>
      <c r="L1410" s="86"/>
      <c r="M1410" s="87"/>
      <c r="N1410" s="88"/>
      <c r="O1410" s="89"/>
      <c r="P1410" s="342"/>
      <c r="Q1410" s="89"/>
      <c r="R1410" s="90"/>
      <c r="S1410" s="91"/>
      <c r="T1410" s="92"/>
      <c r="U1410" s="93"/>
      <c r="V1410" s="94"/>
      <c r="W1410" s="95"/>
      <c r="X1410" s="96"/>
      <c r="Y1410" s="94"/>
      <c r="Z1410" s="95"/>
      <c r="AA1410" s="97"/>
      <c r="AB1410" s="98"/>
      <c r="AC1410" s="99"/>
      <c r="AD1410" s="100"/>
      <c r="AE1410" s="99"/>
      <c r="AF1410" s="100"/>
      <c r="AG1410" s="101"/>
      <c r="AH1410" s="102"/>
      <c r="AI1410" s="103"/>
      <c r="AJ1410" s="134"/>
      <c r="AK1410" s="222"/>
      <c r="AL1410" s="223"/>
    </row>
    <row r="1411" spans="1:38" ht="37.5" x14ac:dyDescent="0.25">
      <c r="A1411" s="224">
        <v>6</v>
      </c>
      <c r="B1411" s="203" t="s">
        <v>281</v>
      </c>
      <c r="C1411" s="748"/>
      <c r="D1411" s="749"/>
      <c r="E1411" s="81"/>
      <c r="F1411" s="82"/>
      <c r="G1411" s="83"/>
      <c r="H1411" s="84"/>
      <c r="I1411" s="339"/>
      <c r="J1411" s="340"/>
      <c r="K1411" s="339"/>
      <c r="L1411" s="340"/>
      <c r="M1411" s="87"/>
      <c r="N1411" s="88"/>
      <c r="O1411" s="89"/>
      <c r="P1411" s="342"/>
      <c r="Q1411" s="89"/>
      <c r="R1411" s="90"/>
      <c r="S1411" s="91"/>
      <c r="T1411" s="92"/>
      <c r="U1411" s="93"/>
      <c r="V1411" s="94"/>
      <c r="W1411" s="95"/>
      <c r="X1411" s="96"/>
      <c r="Y1411" s="94"/>
      <c r="Z1411" s="95"/>
      <c r="AA1411" s="97"/>
      <c r="AB1411" s="98"/>
      <c r="AC1411" s="99"/>
      <c r="AD1411" s="100"/>
      <c r="AE1411" s="99"/>
      <c r="AF1411" s="100"/>
      <c r="AG1411" s="101"/>
      <c r="AH1411" s="102"/>
      <c r="AI1411" s="103"/>
      <c r="AJ1411" s="134"/>
      <c r="AK1411" s="222"/>
      <c r="AL1411" s="223"/>
    </row>
    <row r="1412" spans="1:38" ht="37.5" x14ac:dyDescent="0.3">
      <c r="A1412" s="306">
        <v>7</v>
      </c>
      <c r="B1412" s="225" t="s">
        <v>282</v>
      </c>
      <c r="C1412" s="748"/>
      <c r="D1412" s="749"/>
      <c r="E1412" s="81"/>
      <c r="F1412" s="82"/>
      <c r="G1412" s="83"/>
      <c r="H1412" s="84"/>
      <c r="I1412" s="339"/>
      <c r="J1412" s="340"/>
      <c r="K1412" s="339"/>
      <c r="L1412" s="340"/>
      <c r="M1412" s="87"/>
      <c r="N1412" s="88"/>
      <c r="O1412" s="89"/>
      <c r="P1412" s="342"/>
      <c r="Q1412" s="89"/>
      <c r="R1412" s="90"/>
      <c r="S1412" s="91"/>
      <c r="T1412" s="92"/>
      <c r="U1412" s="93"/>
      <c r="V1412" s="94"/>
      <c r="W1412" s="95"/>
      <c r="X1412" s="96"/>
      <c r="Y1412" s="94"/>
      <c r="Z1412" s="95"/>
      <c r="AA1412" s="97"/>
      <c r="AB1412" s="98"/>
      <c r="AC1412" s="99"/>
      <c r="AD1412" s="100"/>
      <c r="AE1412" s="99"/>
      <c r="AF1412" s="100"/>
      <c r="AG1412" s="101"/>
      <c r="AH1412" s="102"/>
      <c r="AI1412" s="103"/>
      <c r="AJ1412" s="134"/>
      <c r="AK1412" s="222"/>
      <c r="AL1412" s="223"/>
    </row>
    <row r="1413" spans="1:38" ht="37.5" x14ac:dyDescent="0.25">
      <c r="A1413" s="229">
        <v>8</v>
      </c>
      <c r="B1413" s="226" t="s">
        <v>283</v>
      </c>
      <c r="C1413" s="748"/>
      <c r="D1413" s="749"/>
      <c r="E1413" s="81"/>
      <c r="F1413" s="82"/>
      <c r="G1413" s="83"/>
      <c r="H1413" s="84"/>
      <c r="I1413" s="339"/>
      <c r="J1413" s="340"/>
      <c r="K1413" s="339"/>
      <c r="L1413" s="340"/>
      <c r="M1413" s="122"/>
      <c r="N1413" s="123"/>
      <c r="O1413" s="89"/>
      <c r="P1413" s="342"/>
      <c r="Q1413" s="89"/>
      <c r="R1413" s="90"/>
      <c r="S1413" s="91"/>
      <c r="T1413" s="92"/>
      <c r="U1413" s="93"/>
      <c r="V1413" s="94"/>
      <c r="W1413" s="95"/>
      <c r="X1413" s="96"/>
      <c r="Y1413" s="94"/>
      <c r="Z1413" s="95"/>
      <c r="AA1413" s="97"/>
      <c r="AB1413" s="98"/>
      <c r="AC1413" s="99"/>
      <c r="AD1413" s="100"/>
      <c r="AE1413" s="99"/>
      <c r="AF1413" s="100"/>
      <c r="AG1413" s="101"/>
      <c r="AH1413" s="102"/>
      <c r="AI1413" s="103"/>
      <c r="AJ1413" s="134"/>
      <c r="AK1413" s="222"/>
      <c r="AL1413" s="223"/>
    </row>
    <row r="1414" spans="1:38" ht="37.5" x14ac:dyDescent="0.25">
      <c r="A1414" s="229" t="s">
        <v>332</v>
      </c>
      <c r="B1414" s="226" t="s">
        <v>50</v>
      </c>
      <c r="C1414" s="748"/>
      <c r="D1414" s="749"/>
      <c r="E1414" s="81">
        <v>1</v>
      </c>
      <c r="F1414" s="82">
        <v>19199.080000000002</v>
      </c>
      <c r="G1414" s="83">
        <v>0</v>
      </c>
      <c r="H1414" s="84">
        <v>0</v>
      </c>
      <c r="I1414" s="339">
        <v>0</v>
      </c>
      <c r="J1414" s="340">
        <v>0</v>
      </c>
      <c r="K1414" s="339">
        <v>0</v>
      </c>
      <c r="L1414" s="340">
        <v>0</v>
      </c>
      <c r="M1414" s="122">
        <f>SUM(I1414,K1414)</f>
        <v>0</v>
      </c>
      <c r="N1414" s="123">
        <f>SUM(J1414,L1414)</f>
        <v>0</v>
      </c>
      <c r="O1414" s="89">
        <v>0</v>
      </c>
      <c r="P1414" s="342">
        <v>0</v>
      </c>
      <c r="Q1414" s="89">
        <v>0</v>
      </c>
      <c r="R1414" s="90">
        <v>0</v>
      </c>
      <c r="S1414" s="91">
        <f>SUM(O1414,Q1414)</f>
        <v>0</v>
      </c>
      <c r="T1414" s="92">
        <f>SUM(P1414,R1414)</f>
        <v>0</v>
      </c>
      <c r="U1414" s="93">
        <v>0</v>
      </c>
      <c r="V1414" s="94">
        <v>0</v>
      </c>
      <c r="W1414" s="95">
        <v>0</v>
      </c>
      <c r="X1414" s="96">
        <v>0</v>
      </c>
      <c r="Y1414" s="94">
        <v>0</v>
      </c>
      <c r="Z1414" s="95">
        <v>0</v>
      </c>
      <c r="AA1414" s="97">
        <f>SUM(U1414,X1414)</f>
        <v>0</v>
      </c>
      <c r="AB1414" s="98">
        <f>SUM(W1414,Z1414)</f>
        <v>0</v>
      </c>
      <c r="AC1414" s="99">
        <v>0</v>
      </c>
      <c r="AD1414" s="100">
        <v>0</v>
      </c>
      <c r="AE1414" s="99">
        <v>0</v>
      </c>
      <c r="AF1414" s="100">
        <v>0</v>
      </c>
      <c r="AG1414" s="101">
        <f>SUM(AC1414,AE1414)</f>
        <v>0</v>
      </c>
      <c r="AH1414" s="102">
        <f>SUM(AD1414,AF1414,AB1414)</f>
        <v>0</v>
      </c>
      <c r="AI1414" s="103">
        <f>IFERROR(AD1414/C1406,0)</f>
        <v>0</v>
      </c>
      <c r="AJ1414" s="134">
        <f>IFERROR(AF1414/C1406,0)</f>
        <v>0</v>
      </c>
      <c r="AK1414" s="222">
        <f>IFERROR(AH1414/C1406,0)</f>
        <v>0</v>
      </c>
      <c r="AL1414" s="223"/>
    </row>
    <row r="1415" spans="1:38" ht="24" thickBot="1" x14ac:dyDescent="0.3">
      <c r="A1415" s="616" t="s">
        <v>266</v>
      </c>
      <c r="B1415" s="618"/>
      <c r="C1415" s="231">
        <f>C1406</f>
        <v>344455.91000000003</v>
      </c>
      <c r="D1415" s="231">
        <f>D1406</f>
        <v>43711.640000000014</v>
      </c>
      <c r="E1415" s="167">
        <f t="shared" ref="E1415:AH1415" si="261">SUM(E1406:E1414)</f>
        <v>3</v>
      </c>
      <c r="F1415" s="168">
        <f t="shared" si="261"/>
        <v>843390.6</v>
      </c>
      <c r="G1415" s="167">
        <f t="shared" si="261"/>
        <v>13</v>
      </c>
      <c r="H1415" s="232">
        <f t="shared" si="261"/>
        <v>273321.59000000003</v>
      </c>
      <c r="I1415" s="233">
        <f t="shared" si="261"/>
        <v>1</v>
      </c>
      <c r="J1415" s="168">
        <f t="shared" si="261"/>
        <v>71134.320000000007</v>
      </c>
      <c r="K1415" s="233">
        <f t="shared" si="261"/>
        <v>13</v>
      </c>
      <c r="L1415" s="168">
        <f t="shared" si="261"/>
        <v>273321.59000000003</v>
      </c>
      <c r="M1415" s="233">
        <f t="shared" si="261"/>
        <v>14</v>
      </c>
      <c r="N1415" s="168">
        <f t="shared" si="261"/>
        <v>344455.91000000003</v>
      </c>
      <c r="O1415" s="172">
        <f t="shared" si="261"/>
        <v>0</v>
      </c>
      <c r="P1415" s="168">
        <f t="shared" si="261"/>
        <v>0</v>
      </c>
      <c r="Q1415" s="172">
        <f t="shared" si="261"/>
        <v>0</v>
      </c>
      <c r="R1415" s="234">
        <f t="shared" si="261"/>
        <v>0</v>
      </c>
      <c r="S1415" s="173">
        <f t="shared" si="261"/>
        <v>0</v>
      </c>
      <c r="T1415" s="234">
        <f t="shared" si="261"/>
        <v>0</v>
      </c>
      <c r="U1415" s="235">
        <f t="shared" si="261"/>
        <v>0</v>
      </c>
      <c r="V1415" s="234">
        <f t="shared" si="261"/>
        <v>0</v>
      </c>
      <c r="W1415" s="232">
        <f t="shared" si="261"/>
        <v>0</v>
      </c>
      <c r="X1415" s="173">
        <f t="shared" si="261"/>
        <v>0</v>
      </c>
      <c r="Y1415" s="234">
        <f t="shared" si="261"/>
        <v>0</v>
      </c>
      <c r="Z1415" s="234">
        <f t="shared" si="261"/>
        <v>0</v>
      </c>
      <c r="AA1415" s="236">
        <f t="shared" si="261"/>
        <v>0</v>
      </c>
      <c r="AB1415" s="168">
        <f t="shared" si="261"/>
        <v>0</v>
      </c>
      <c r="AC1415" s="171">
        <f t="shared" si="261"/>
        <v>1</v>
      </c>
      <c r="AD1415" s="168">
        <f t="shared" si="261"/>
        <v>40271.360000000001</v>
      </c>
      <c r="AE1415" s="172">
        <f t="shared" si="261"/>
        <v>13</v>
      </c>
      <c r="AF1415" s="168">
        <f t="shared" si="261"/>
        <v>260472.91000000003</v>
      </c>
      <c r="AG1415" s="173">
        <f t="shared" si="261"/>
        <v>14</v>
      </c>
      <c r="AH1415" s="232">
        <f t="shared" si="261"/>
        <v>300744.27</v>
      </c>
      <c r="AI1415" s="237">
        <f>AD1415/C1373</f>
        <v>0.1169129599198922</v>
      </c>
      <c r="AJ1415" s="238">
        <f>AF1415/C1373</f>
        <v>0.7561865029402457</v>
      </c>
      <c r="AK1415" s="239">
        <f>AH1415/C1373</f>
        <v>0.87309946286013784</v>
      </c>
      <c r="AL1415" s="223"/>
    </row>
    <row r="1416" spans="1:38" ht="15.75" thickBot="1" x14ac:dyDescent="0.3">
      <c r="E1416" s="240"/>
      <c r="F1416" s="241"/>
      <c r="G1416" s="240"/>
      <c r="H1416" s="241"/>
      <c r="I1416" s="242"/>
      <c r="J1416" s="240"/>
      <c r="K1416" s="242"/>
      <c r="L1416" s="241"/>
      <c r="M1416" s="240"/>
      <c r="N1416" s="240"/>
      <c r="O1416" s="240"/>
      <c r="P1416" s="240"/>
      <c r="Q1416" s="240"/>
      <c r="R1416" s="240"/>
      <c r="S1416" s="240"/>
      <c r="T1416" s="240"/>
      <c r="U1416" s="240"/>
      <c r="V1416" s="240"/>
      <c r="W1416" s="240"/>
      <c r="X1416" s="240"/>
      <c r="Y1416" s="240"/>
      <c r="Z1416" s="240"/>
      <c r="AA1416" s="240"/>
      <c r="AB1416" s="240"/>
      <c r="AC1416" s="240"/>
      <c r="AD1416" s="240"/>
      <c r="AE1416" s="240"/>
      <c r="AF1416" s="240"/>
      <c r="AG1416" s="240"/>
      <c r="AH1416" s="240"/>
      <c r="AJ1416" s="243"/>
      <c r="AK1416" s="243"/>
      <c r="AL1416" s="243"/>
    </row>
    <row r="1417" spans="1:38" ht="19.5" customHeight="1" thickTop="1" x14ac:dyDescent="0.3">
      <c r="A1417" s="604" t="s">
        <v>268</v>
      </c>
      <c r="B1417" s="684"/>
      <c r="C1417" s="684"/>
      <c r="D1417" s="684"/>
      <c r="E1417" s="684"/>
      <c r="F1417" s="684"/>
      <c r="G1417" s="684"/>
      <c r="H1417" s="684"/>
      <c r="I1417" s="684"/>
      <c r="J1417" s="684"/>
      <c r="K1417" s="684"/>
      <c r="L1417" s="684"/>
      <c r="M1417" s="684"/>
      <c r="N1417" s="684"/>
      <c r="O1417" s="684"/>
      <c r="P1417" s="684"/>
      <c r="Q1417" s="686"/>
      <c r="AD1417" s="180"/>
    </row>
    <row r="1418" spans="1:38" x14ac:dyDescent="0.25">
      <c r="A1418" s="687"/>
      <c r="B1418" s="688"/>
      <c r="C1418" s="688"/>
      <c r="D1418" s="688"/>
      <c r="E1418" s="688"/>
      <c r="F1418" s="688"/>
      <c r="G1418" s="688"/>
      <c r="H1418" s="688"/>
      <c r="I1418" s="688"/>
      <c r="J1418" s="688"/>
      <c r="K1418" s="688"/>
      <c r="L1418" s="688"/>
      <c r="M1418" s="688"/>
      <c r="N1418" s="688"/>
      <c r="O1418" s="688"/>
      <c r="P1418" s="688"/>
      <c r="Q1418" s="690"/>
    </row>
    <row r="1419" spans="1:38" x14ac:dyDescent="0.25">
      <c r="A1419" s="687"/>
      <c r="B1419" s="688"/>
      <c r="C1419" s="688"/>
      <c r="D1419" s="688"/>
      <c r="E1419" s="688"/>
      <c r="F1419" s="688"/>
      <c r="G1419" s="688"/>
      <c r="H1419" s="688"/>
      <c r="I1419" s="688"/>
      <c r="J1419" s="688"/>
      <c r="K1419" s="688"/>
      <c r="L1419" s="688"/>
      <c r="M1419" s="688"/>
      <c r="N1419" s="688"/>
      <c r="O1419" s="688"/>
      <c r="P1419" s="688"/>
      <c r="Q1419" s="690"/>
    </row>
    <row r="1420" spans="1:38" x14ac:dyDescent="0.25">
      <c r="A1420" s="687"/>
      <c r="B1420" s="688"/>
      <c r="C1420" s="688"/>
      <c r="D1420" s="688"/>
      <c r="E1420" s="688"/>
      <c r="F1420" s="688"/>
      <c r="G1420" s="688"/>
      <c r="H1420" s="688"/>
      <c r="I1420" s="688"/>
      <c r="J1420" s="688"/>
      <c r="K1420" s="688"/>
      <c r="L1420" s="688"/>
      <c r="M1420" s="688"/>
      <c r="N1420" s="688"/>
      <c r="O1420" s="688"/>
      <c r="P1420" s="688"/>
      <c r="Q1420" s="690"/>
    </row>
    <row r="1421" spans="1:38" x14ac:dyDescent="0.25">
      <c r="A1421" s="687"/>
      <c r="B1421" s="688"/>
      <c r="C1421" s="688"/>
      <c r="D1421" s="688"/>
      <c r="E1421" s="688"/>
      <c r="F1421" s="688"/>
      <c r="G1421" s="688"/>
      <c r="H1421" s="688"/>
      <c r="I1421" s="688"/>
      <c r="J1421" s="688"/>
      <c r="K1421" s="688"/>
      <c r="L1421" s="688"/>
      <c r="M1421" s="688"/>
      <c r="N1421" s="688"/>
      <c r="O1421" s="688"/>
      <c r="P1421" s="688"/>
      <c r="Q1421" s="690"/>
    </row>
    <row r="1422" spans="1:38" x14ac:dyDescent="0.25">
      <c r="A1422" s="687"/>
      <c r="B1422" s="688"/>
      <c r="C1422" s="688"/>
      <c r="D1422" s="688"/>
      <c r="E1422" s="688"/>
      <c r="F1422" s="688"/>
      <c r="G1422" s="688"/>
      <c r="H1422" s="688"/>
      <c r="I1422" s="688"/>
      <c r="J1422" s="688"/>
      <c r="K1422" s="688"/>
      <c r="L1422" s="688"/>
      <c r="M1422" s="688"/>
      <c r="N1422" s="688"/>
      <c r="O1422" s="688"/>
      <c r="P1422" s="688"/>
      <c r="Q1422" s="690"/>
    </row>
    <row r="1423" spans="1:38" x14ac:dyDescent="0.25">
      <c r="A1423" s="687"/>
      <c r="B1423" s="688"/>
      <c r="C1423" s="688"/>
      <c r="D1423" s="688"/>
      <c r="E1423" s="688"/>
      <c r="F1423" s="688"/>
      <c r="G1423" s="688"/>
      <c r="H1423" s="688"/>
      <c r="I1423" s="688"/>
      <c r="J1423" s="688"/>
      <c r="K1423" s="688"/>
      <c r="L1423" s="688"/>
      <c r="M1423" s="688"/>
      <c r="N1423" s="688"/>
      <c r="O1423" s="688"/>
      <c r="P1423" s="688"/>
      <c r="Q1423" s="690"/>
    </row>
    <row r="1424" spans="1:38" x14ac:dyDescent="0.25">
      <c r="A1424" s="687"/>
      <c r="B1424" s="688"/>
      <c r="C1424" s="688"/>
      <c r="D1424" s="688"/>
      <c r="E1424" s="688"/>
      <c r="F1424" s="688"/>
      <c r="G1424" s="688"/>
      <c r="H1424" s="688"/>
      <c r="I1424" s="688"/>
      <c r="J1424" s="688"/>
      <c r="K1424" s="688"/>
      <c r="L1424" s="688"/>
      <c r="M1424" s="688"/>
      <c r="N1424" s="688"/>
      <c r="O1424" s="688"/>
      <c r="P1424" s="688"/>
      <c r="Q1424" s="690"/>
    </row>
    <row r="1425" spans="1:38" ht="15.75" thickBot="1" x14ac:dyDescent="0.3">
      <c r="A1425" s="691"/>
      <c r="B1425" s="692"/>
      <c r="C1425" s="692"/>
      <c r="D1425" s="692"/>
      <c r="E1425" s="692"/>
      <c r="F1425" s="692"/>
      <c r="G1425" s="692"/>
      <c r="H1425" s="692"/>
      <c r="I1425" s="692"/>
      <c r="J1425" s="692"/>
      <c r="K1425" s="692"/>
      <c r="L1425" s="692"/>
      <c r="M1425" s="692"/>
      <c r="N1425" s="692"/>
      <c r="O1425" s="692"/>
      <c r="P1425" s="692"/>
      <c r="Q1425" s="694"/>
    </row>
    <row r="1426" spans="1:38" ht="15.75" thickTop="1" x14ac:dyDescent="0.25"/>
    <row r="1427" spans="1:38" x14ac:dyDescent="0.25">
      <c r="B1427" s="244"/>
      <c r="C1427" s="244"/>
    </row>
    <row r="1430" spans="1:38" ht="23.25" x14ac:dyDescent="0.35">
      <c r="A1430" s="366"/>
      <c r="B1430" s="730" t="s">
        <v>309</v>
      </c>
      <c r="C1430" s="730"/>
      <c r="D1430" s="730"/>
      <c r="E1430" s="730"/>
      <c r="F1430" s="730"/>
      <c r="G1430" s="730"/>
      <c r="H1430" s="730"/>
      <c r="I1430" s="730"/>
      <c r="J1430" s="730"/>
      <c r="K1430" s="731"/>
      <c r="L1430" s="730"/>
      <c r="M1430" s="730"/>
      <c r="N1430" s="730"/>
      <c r="O1430" s="730"/>
      <c r="S1430" s="4"/>
      <c r="X1430" s="4"/>
      <c r="AA1430" s="4"/>
      <c r="AG1430" s="4"/>
    </row>
    <row r="1431" spans="1:38" ht="21.75" thickBot="1" x14ac:dyDescent="0.4">
      <c r="B1431" s="37"/>
      <c r="C1431" s="37"/>
      <c r="D1431" s="37"/>
      <c r="E1431" s="37"/>
      <c r="F1431" s="38"/>
      <c r="G1431" s="37"/>
      <c r="H1431" s="38"/>
      <c r="I1431" s="39"/>
      <c r="J1431" s="38"/>
      <c r="K1431" s="39"/>
      <c r="L1431" s="38"/>
    </row>
    <row r="1432" spans="1:38" ht="27" customHeight="1" thickBot="1" x14ac:dyDescent="0.3">
      <c r="A1432" s="732" t="s">
        <v>330</v>
      </c>
      <c r="B1432" s="733"/>
      <c r="C1432" s="733"/>
      <c r="D1432" s="733"/>
      <c r="E1432" s="733"/>
      <c r="F1432" s="733"/>
      <c r="G1432" s="733"/>
      <c r="H1432" s="733"/>
      <c r="I1432" s="733"/>
      <c r="J1432" s="733"/>
      <c r="K1432" s="734"/>
      <c r="L1432" s="733"/>
      <c r="M1432" s="733"/>
      <c r="N1432" s="733"/>
      <c r="O1432" s="733"/>
      <c r="P1432" s="733"/>
      <c r="Q1432" s="733"/>
      <c r="R1432" s="733"/>
      <c r="S1432" s="733"/>
      <c r="T1432" s="733"/>
      <c r="U1432" s="733"/>
      <c r="V1432" s="733"/>
      <c r="W1432" s="733"/>
      <c r="X1432" s="733"/>
      <c r="Y1432" s="733"/>
      <c r="Z1432" s="733"/>
      <c r="AA1432" s="733"/>
      <c r="AB1432" s="733"/>
      <c r="AC1432" s="733"/>
      <c r="AD1432" s="733"/>
      <c r="AE1432" s="733"/>
      <c r="AF1432" s="733"/>
      <c r="AG1432" s="733"/>
      <c r="AH1432" s="733"/>
      <c r="AI1432" s="733"/>
      <c r="AJ1432" s="733"/>
      <c r="AK1432" s="733"/>
      <c r="AL1432" s="40"/>
    </row>
    <row r="1433" spans="1:38" ht="33.75" customHeight="1" x14ac:dyDescent="0.25">
      <c r="A1433" s="735" t="s">
        <v>8</v>
      </c>
      <c r="B1433" s="736"/>
      <c r="C1433" s="706" t="s">
        <v>197</v>
      </c>
      <c r="D1433" s="707"/>
      <c r="E1433" s="710" t="s">
        <v>198</v>
      </c>
      <c r="F1433" s="711"/>
      <c r="G1433" s="711"/>
      <c r="H1433" s="711"/>
      <c r="I1433" s="711"/>
      <c r="J1433" s="711"/>
      <c r="K1433" s="712"/>
      <c r="L1433" s="711"/>
      <c r="M1433" s="711"/>
      <c r="N1433" s="743"/>
      <c r="O1433" s="613" t="s">
        <v>199</v>
      </c>
      <c r="P1433" s="614"/>
      <c r="Q1433" s="614"/>
      <c r="R1433" s="614"/>
      <c r="S1433" s="614"/>
      <c r="T1433" s="614"/>
      <c r="U1433" s="614"/>
      <c r="V1433" s="614"/>
      <c r="W1433" s="614"/>
      <c r="X1433" s="614"/>
      <c r="Y1433" s="614"/>
      <c r="Z1433" s="614"/>
      <c r="AA1433" s="614"/>
      <c r="AB1433" s="614"/>
      <c r="AC1433" s="614"/>
      <c r="AD1433" s="614"/>
      <c r="AE1433" s="614"/>
      <c r="AF1433" s="614"/>
      <c r="AG1433" s="614"/>
      <c r="AH1433" s="614"/>
      <c r="AI1433" s="614"/>
      <c r="AJ1433" s="614"/>
      <c r="AK1433" s="614"/>
      <c r="AL1433" s="615"/>
    </row>
    <row r="1434" spans="1:38" ht="51" customHeight="1" thickBot="1" x14ac:dyDescent="0.3">
      <c r="A1434" s="737"/>
      <c r="B1434" s="738"/>
      <c r="C1434" s="741"/>
      <c r="D1434" s="742"/>
      <c r="E1434" s="744"/>
      <c r="F1434" s="745"/>
      <c r="G1434" s="745"/>
      <c r="H1434" s="745"/>
      <c r="I1434" s="745"/>
      <c r="J1434" s="745"/>
      <c r="K1434" s="746"/>
      <c r="L1434" s="745"/>
      <c r="M1434" s="745"/>
      <c r="N1434" s="747"/>
      <c r="O1434" s="616"/>
      <c r="P1434" s="617"/>
      <c r="Q1434" s="617"/>
      <c r="R1434" s="617"/>
      <c r="S1434" s="617"/>
      <c r="T1434" s="617"/>
      <c r="U1434" s="617"/>
      <c r="V1434" s="617"/>
      <c r="W1434" s="617"/>
      <c r="X1434" s="617"/>
      <c r="Y1434" s="617"/>
      <c r="Z1434" s="617"/>
      <c r="AA1434" s="617"/>
      <c r="AB1434" s="617"/>
      <c r="AC1434" s="617"/>
      <c r="AD1434" s="617"/>
      <c r="AE1434" s="617"/>
      <c r="AF1434" s="617"/>
      <c r="AG1434" s="617"/>
      <c r="AH1434" s="617"/>
      <c r="AI1434" s="617"/>
      <c r="AJ1434" s="617"/>
      <c r="AK1434" s="617"/>
      <c r="AL1434" s="618"/>
    </row>
    <row r="1435" spans="1:38" ht="75" customHeight="1" x14ac:dyDescent="0.25">
      <c r="A1435" s="737"/>
      <c r="B1435" s="738"/>
      <c r="C1435" s="619" t="s">
        <v>200</v>
      </c>
      <c r="D1435" s="621" t="s">
        <v>201</v>
      </c>
      <c r="E1435" s="623" t="s">
        <v>0</v>
      </c>
      <c r="F1435" s="624"/>
      <c r="G1435" s="624"/>
      <c r="H1435" s="625"/>
      <c r="I1435" s="629" t="s">
        <v>1</v>
      </c>
      <c r="J1435" s="630"/>
      <c r="K1435" s="631"/>
      <c r="L1435" s="632"/>
      <c r="M1435" s="637" t="s">
        <v>2</v>
      </c>
      <c r="N1435" s="638"/>
      <c r="O1435" s="641" t="s">
        <v>202</v>
      </c>
      <c r="P1435" s="642"/>
      <c r="Q1435" s="642"/>
      <c r="R1435" s="642"/>
      <c r="S1435" s="645" t="s">
        <v>2</v>
      </c>
      <c r="T1435" s="646"/>
      <c r="U1435" s="649" t="s">
        <v>203</v>
      </c>
      <c r="V1435" s="650"/>
      <c r="W1435" s="650"/>
      <c r="X1435" s="650"/>
      <c r="Y1435" s="650"/>
      <c r="Z1435" s="651"/>
      <c r="AA1435" s="655" t="s">
        <v>2</v>
      </c>
      <c r="AB1435" s="656"/>
      <c r="AC1435" s="659" t="s">
        <v>5</v>
      </c>
      <c r="AD1435" s="660"/>
      <c r="AE1435" s="660"/>
      <c r="AF1435" s="661"/>
      <c r="AG1435" s="665" t="s">
        <v>2</v>
      </c>
      <c r="AH1435" s="666"/>
      <c r="AI1435" s="669" t="s">
        <v>204</v>
      </c>
      <c r="AJ1435" s="670"/>
      <c r="AK1435" s="670"/>
      <c r="AL1435" s="671"/>
    </row>
    <row r="1436" spans="1:38" ht="75" customHeight="1" thickBot="1" x14ac:dyDescent="0.3">
      <c r="A1436" s="737"/>
      <c r="B1436" s="738"/>
      <c r="C1436" s="619"/>
      <c r="D1436" s="621"/>
      <c r="E1436" s="626"/>
      <c r="F1436" s="627"/>
      <c r="G1436" s="627"/>
      <c r="H1436" s="628"/>
      <c r="I1436" s="633"/>
      <c r="J1436" s="634"/>
      <c r="K1436" s="635"/>
      <c r="L1436" s="636"/>
      <c r="M1436" s="639"/>
      <c r="N1436" s="640"/>
      <c r="O1436" s="643"/>
      <c r="P1436" s="644"/>
      <c r="Q1436" s="644"/>
      <c r="R1436" s="644"/>
      <c r="S1436" s="647"/>
      <c r="T1436" s="648"/>
      <c r="U1436" s="652"/>
      <c r="V1436" s="653"/>
      <c r="W1436" s="653"/>
      <c r="X1436" s="653"/>
      <c r="Y1436" s="653"/>
      <c r="Z1436" s="654"/>
      <c r="AA1436" s="657"/>
      <c r="AB1436" s="658"/>
      <c r="AC1436" s="662"/>
      <c r="AD1436" s="663"/>
      <c r="AE1436" s="663"/>
      <c r="AF1436" s="664"/>
      <c r="AG1436" s="667"/>
      <c r="AH1436" s="668"/>
      <c r="AI1436" s="672"/>
      <c r="AJ1436" s="673"/>
      <c r="AK1436" s="673"/>
      <c r="AL1436" s="674"/>
    </row>
    <row r="1437" spans="1:38" ht="139.5" customHeight="1" thickBot="1" x14ac:dyDescent="0.3">
      <c r="A1437" s="739"/>
      <c r="B1437" s="740"/>
      <c r="C1437" s="620"/>
      <c r="D1437" s="622"/>
      <c r="E1437" s="41" t="s">
        <v>15</v>
      </c>
      <c r="F1437" s="42" t="s">
        <v>205</v>
      </c>
      <c r="G1437" s="41" t="s">
        <v>206</v>
      </c>
      <c r="H1437" s="42" t="s">
        <v>14</v>
      </c>
      <c r="I1437" s="43" t="s">
        <v>15</v>
      </c>
      <c r="J1437" s="44" t="s">
        <v>207</v>
      </c>
      <c r="K1437" s="43" t="s">
        <v>17</v>
      </c>
      <c r="L1437" s="44" t="s">
        <v>208</v>
      </c>
      <c r="M1437" s="45" t="s">
        <v>19</v>
      </c>
      <c r="N1437" s="46" t="s">
        <v>20</v>
      </c>
      <c r="O1437" s="47" t="s">
        <v>209</v>
      </c>
      <c r="P1437" s="48" t="s">
        <v>210</v>
      </c>
      <c r="Q1437" s="47" t="s">
        <v>211</v>
      </c>
      <c r="R1437" s="48" t="s">
        <v>212</v>
      </c>
      <c r="S1437" s="49" t="s">
        <v>213</v>
      </c>
      <c r="T1437" s="50" t="s">
        <v>214</v>
      </c>
      <c r="U1437" s="51" t="s">
        <v>209</v>
      </c>
      <c r="V1437" s="52" t="s">
        <v>215</v>
      </c>
      <c r="W1437" s="53" t="s">
        <v>216</v>
      </c>
      <c r="X1437" s="54" t="s">
        <v>211</v>
      </c>
      <c r="Y1437" s="52" t="s">
        <v>217</v>
      </c>
      <c r="Z1437" s="53" t="s">
        <v>218</v>
      </c>
      <c r="AA1437" s="55" t="s">
        <v>219</v>
      </c>
      <c r="AB1437" s="56" t="s">
        <v>220</v>
      </c>
      <c r="AC1437" s="57" t="s">
        <v>209</v>
      </c>
      <c r="AD1437" s="58" t="s">
        <v>210</v>
      </c>
      <c r="AE1437" s="57" t="s">
        <v>211</v>
      </c>
      <c r="AF1437" s="58" t="s">
        <v>212</v>
      </c>
      <c r="AG1437" s="59" t="s">
        <v>221</v>
      </c>
      <c r="AH1437" s="60" t="s">
        <v>222</v>
      </c>
      <c r="AI1437" s="61" t="s">
        <v>223</v>
      </c>
      <c r="AJ1437" s="62" t="s">
        <v>224</v>
      </c>
      <c r="AK1437" s="63" t="s">
        <v>225</v>
      </c>
      <c r="AL1437" s="64" t="s">
        <v>226</v>
      </c>
    </row>
    <row r="1438" spans="1:38" ht="38.25" customHeight="1" thickBot="1" x14ac:dyDescent="0.3">
      <c r="A1438" s="598" t="s">
        <v>227</v>
      </c>
      <c r="B1438" s="675"/>
      <c r="C1438" s="65" t="s">
        <v>228</v>
      </c>
      <c r="D1438" s="575" t="s">
        <v>229</v>
      </c>
      <c r="E1438" s="65" t="s">
        <v>230</v>
      </c>
      <c r="F1438" s="66" t="s">
        <v>231</v>
      </c>
      <c r="G1438" s="65" t="s">
        <v>232</v>
      </c>
      <c r="H1438" s="66" t="s">
        <v>233</v>
      </c>
      <c r="I1438" s="67" t="s">
        <v>234</v>
      </c>
      <c r="J1438" s="66" t="s">
        <v>235</v>
      </c>
      <c r="K1438" s="67" t="s">
        <v>236</v>
      </c>
      <c r="L1438" s="66" t="s">
        <v>237</v>
      </c>
      <c r="M1438" s="65" t="s">
        <v>238</v>
      </c>
      <c r="N1438" s="66" t="s">
        <v>239</v>
      </c>
      <c r="O1438" s="65" t="s">
        <v>240</v>
      </c>
      <c r="P1438" s="66" t="s">
        <v>241</v>
      </c>
      <c r="Q1438" s="65" t="s">
        <v>242</v>
      </c>
      <c r="R1438" s="66" t="s">
        <v>243</v>
      </c>
      <c r="S1438" s="65" t="s">
        <v>244</v>
      </c>
      <c r="T1438" s="66" t="s">
        <v>245</v>
      </c>
      <c r="U1438" s="65" t="s">
        <v>246</v>
      </c>
      <c r="V1438" s="68" t="s">
        <v>247</v>
      </c>
      <c r="W1438" s="66" t="s">
        <v>248</v>
      </c>
      <c r="X1438" s="575" t="s">
        <v>249</v>
      </c>
      <c r="Y1438" s="66" t="s">
        <v>250</v>
      </c>
      <c r="Z1438" s="66" t="s">
        <v>251</v>
      </c>
      <c r="AA1438" s="65" t="s">
        <v>252</v>
      </c>
      <c r="AB1438" s="65" t="s">
        <v>253</v>
      </c>
      <c r="AC1438" s="65" t="s">
        <v>254</v>
      </c>
      <c r="AD1438" s="65" t="s">
        <v>255</v>
      </c>
      <c r="AE1438" s="65" t="s">
        <v>256</v>
      </c>
      <c r="AF1438" s="65" t="s">
        <v>257</v>
      </c>
      <c r="AG1438" s="65" t="s">
        <v>258</v>
      </c>
      <c r="AH1438" s="65" t="s">
        <v>259</v>
      </c>
      <c r="AI1438" s="65" t="s">
        <v>260</v>
      </c>
      <c r="AJ1438" s="575" t="s">
        <v>261</v>
      </c>
      <c r="AK1438" s="65" t="s">
        <v>262</v>
      </c>
      <c r="AL1438" s="576" t="s">
        <v>263</v>
      </c>
    </row>
    <row r="1439" spans="1:38" ht="99" customHeight="1" x14ac:dyDescent="0.25">
      <c r="A1439" s="69">
        <v>1</v>
      </c>
      <c r="B1439" s="70" t="s">
        <v>264</v>
      </c>
      <c r="C1439" s="676">
        <f>N1452</f>
        <v>393164.86</v>
      </c>
      <c r="D1439" s="679">
        <f>C1439-AH1452</f>
        <v>4306.5499999999884</v>
      </c>
      <c r="E1439" s="71"/>
      <c r="F1439" s="72"/>
      <c r="G1439" s="71"/>
      <c r="H1439" s="72"/>
      <c r="I1439" s="73"/>
      <c r="J1439" s="72"/>
      <c r="K1439" s="73"/>
      <c r="L1439" s="72"/>
      <c r="M1439" s="71"/>
      <c r="N1439" s="72"/>
      <c r="O1439" s="71"/>
      <c r="P1439" s="72"/>
      <c r="Q1439" s="71"/>
      <c r="R1439" s="72"/>
      <c r="S1439" s="71"/>
      <c r="T1439" s="72"/>
      <c r="U1439" s="71"/>
      <c r="V1439" s="74"/>
      <c r="W1439" s="72"/>
      <c r="X1439" s="71"/>
      <c r="Y1439" s="74"/>
      <c r="Z1439" s="72"/>
      <c r="AA1439" s="71"/>
      <c r="AB1439" s="72"/>
      <c r="AC1439" s="71"/>
      <c r="AD1439" s="72"/>
      <c r="AE1439" s="71"/>
      <c r="AF1439" s="72"/>
      <c r="AG1439" s="71"/>
      <c r="AH1439" s="72"/>
      <c r="AI1439" s="75"/>
      <c r="AJ1439" s="76"/>
      <c r="AK1439" s="77"/>
      <c r="AL1439" s="78"/>
    </row>
    <row r="1440" spans="1:38" ht="87" customHeight="1" x14ac:dyDescent="0.25">
      <c r="A1440" s="79">
        <v>2</v>
      </c>
      <c r="B1440" s="80" t="s">
        <v>40</v>
      </c>
      <c r="C1440" s="677"/>
      <c r="D1440" s="680"/>
      <c r="E1440" s="81">
        <v>0</v>
      </c>
      <c r="F1440" s="82">
        <v>0</v>
      </c>
      <c r="G1440" s="83">
        <v>16</v>
      </c>
      <c r="H1440" s="84">
        <v>392488.03</v>
      </c>
      <c r="I1440" s="85">
        <v>0</v>
      </c>
      <c r="J1440" s="86">
        <v>0</v>
      </c>
      <c r="K1440" s="85">
        <v>15</v>
      </c>
      <c r="L1440" s="86">
        <v>238169.35</v>
      </c>
      <c r="M1440" s="87">
        <f>SUM(I1440,K1440)</f>
        <v>15</v>
      </c>
      <c r="N1440" s="88">
        <f>SUM(J1440,L1440)</f>
        <v>238169.35</v>
      </c>
      <c r="O1440" s="89">
        <v>0</v>
      </c>
      <c r="P1440" s="90">
        <v>0</v>
      </c>
      <c r="Q1440" s="89">
        <v>0</v>
      </c>
      <c r="R1440" s="90">
        <v>0</v>
      </c>
      <c r="S1440" s="91">
        <f>SUM(O1440,Q1440)</f>
        <v>0</v>
      </c>
      <c r="T1440" s="92">
        <f>SUM(P1440,R1440)</f>
        <v>0</v>
      </c>
      <c r="U1440" s="93">
        <v>0</v>
      </c>
      <c r="V1440" s="94">
        <v>0</v>
      </c>
      <c r="W1440" s="95">
        <v>0</v>
      </c>
      <c r="X1440" s="96">
        <v>0</v>
      </c>
      <c r="Y1440" s="94">
        <v>0</v>
      </c>
      <c r="Z1440" s="95">
        <v>0</v>
      </c>
      <c r="AA1440" s="97">
        <f>SUM(U1440,X1440)</f>
        <v>0</v>
      </c>
      <c r="AB1440" s="98">
        <f>SUM(W1440,Z1440)</f>
        <v>0</v>
      </c>
      <c r="AC1440" s="99">
        <v>0</v>
      </c>
      <c r="AD1440" s="100">
        <v>0</v>
      </c>
      <c r="AE1440" s="99">
        <v>15</v>
      </c>
      <c r="AF1440" s="100">
        <v>233862.8</v>
      </c>
      <c r="AG1440" s="101">
        <f>SUM(AC1440,AE1440)</f>
        <v>15</v>
      </c>
      <c r="AH1440" s="102">
        <f>SUM(AD1440,AF1440,AB1440)</f>
        <v>233862.8</v>
      </c>
      <c r="AI1440" s="103">
        <f>IFERROR(AD1440/(C1439-AH1446),0)</f>
        <v>0</v>
      </c>
      <c r="AJ1440" s="104">
        <f>IFERROR(AF1440/(C1439-AH1446),0)</f>
        <v>0.5948212157108852</v>
      </c>
      <c r="AK1440" s="77"/>
      <c r="AL1440" s="105">
        <f>IFERROR(AH1440/C1439,0)</f>
        <v>0.5948212157108852</v>
      </c>
    </row>
    <row r="1441" spans="1:38" ht="85.5" customHeight="1" x14ac:dyDescent="0.25">
      <c r="A1441" s="79">
        <v>3</v>
      </c>
      <c r="B1441" s="80" t="s">
        <v>135</v>
      </c>
      <c r="C1441" s="677"/>
      <c r="D1441" s="680"/>
      <c r="E1441" s="441"/>
      <c r="F1441" s="442"/>
      <c r="G1441" s="443"/>
      <c r="H1441" s="444"/>
      <c r="I1441" s="440"/>
      <c r="J1441" s="444"/>
      <c r="K1441" s="440"/>
      <c r="L1441" s="444"/>
      <c r="M1441" s="445"/>
      <c r="N1441" s="444"/>
      <c r="O1441" s="443"/>
      <c r="P1441" s="444"/>
      <c r="Q1441" s="443"/>
      <c r="R1441" s="444"/>
      <c r="S1441" s="445"/>
      <c r="T1441" s="444"/>
      <c r="U1441" s="443"/>
      <c r="V1441" s="446"/>
      <c r="W1441" s="444"/>
      <c r="X1441" s="445"/>
      <c r="Y1441" s="446"/>
      <c r="Z1441" s="444"/>
      <c r="AA1441" s="445"/>
      <c r="AB1441" s="444"/>
      <c r="AC1441" s="443"/>
      <c r="AD1441" s="444"/>
      <c r="AE1441" s="443"/>
      <c r="AF1441" s="444"/>
      <c r="AG1441" s="445"/>
      <c r="AH1441" s="444"/>
      <c r="AI1441" s="132"/>
      <c r="AJ1441" s="133"/>
      <c r="AK1441" s="447"/>
      <c r="AL1441" s="448"/>
    </row>
    <row r="1442" spans="1:38" ht="101.25" customHeight="1" x14ac:dyDescent="0.25">
      <c r="A1442" s="79">
        <v>4</v>
      </c>
      <c r="B1442" s="80" t="s">
        <v>117</v>
      </c>
      <c r="C1442" s="677"/>
      <c r="D1442" s="680"/>
      <c r="E1442" s="441"/>
      <c r="F1442" s="442"/>
      <c r="G1442" s="443"/>
      <c r="H1442" s="444"/>
      <c r="I1442" s="440"/>
      <c r="J1442" s="444"/>
      <c r="K1442" s="440"/>
      <c r="L1442" s="444"/>
      <c r="M1442" s="445"/>
      <c r="N1442" s="444"/>
      <c r="O1442" s="443"/>
      <c r="P1442" s="444"/>
      <c r="Q1442" s="443"/>
      <c r="R1442" s="444"/>
      <c r="S1442" s="445"/>
      <c r="T1442" s="444"/>
      <c r="U1442" s="443"/>
      <c r="V1442" s="446"/>
      <c r="W1442" s="444"/>
      <c r="X1442" s="445"/>
      <c r="Y1442" s="446"/>
      <c r="Z1442" s="444"/>
      <c r="AA1442" s="445"/>
      <c r="AB1442" s="444"/>
      <c r="AC1442" s="443"/>
      <c r="AD1442" s="444"/>
      <c r="AE1442" s="443"/>
      <c r="AF1442" s="444"/>
      <c r="AG1442" s="445"/>
      <c r="AH1442" s="444"/>
      <c r="AI1442" s="132"/>
      <c r="AJ1442" s="133"/>
      <c r="AK1442" s="447"/>
      <c r="AL1442" s="448"/>
    </row>
    <row r="1443" spans="1:38" ht="138" customHeight="1" x14ac:dyDescent="0.25">
      <c r="A1443" s="79">
        <v>5</v>
      </c>
      <c r="B1443" s="80" t="s">
        <v>42</v>
      </c>
      <c r="C1443" s="677"/>
      <c r="D1443" s="680"/>
      <c r="E1443" s="81">
        <v>2</v>
      </c>
      <c r="F1443" s="82">
        <v>58727.97</v>
      </c>
      <c r="G1443" s="83">
        <v>5</v>
      </c>
      <c r="H1443" s="84">
        <v>243158.57</v>
      </c>
      <c r="I1443" s="85">
        <v>0</v>
      </c>
      <c r="J1443" s="86">
        <v>0</v>
      </c>
      <c r="K1443" s="85">
        <v>4</v>
      </c>
      <c r="L1443" s="86">
        <v>154995.51</v>
      </c>
      <c r="M1443" s="87">
        <f>SUM(I1443,K1443)</f>
        <v>4</v>
      </c>
      <c r="N1443" s="88">
        <f>SUM(J1443,L1443)</f>
        <v>154995.51</v>
      </c>
      <c r="O1443" s="89">
        <v>0</v>
      </c>
      <c r="P1443" s="90">
        <v>0</v>
      </c>
      <c r="Q1443" s="89">
        <v>0</v>
      </c>
      <c r="R1443" s="90">
        <v>0</v>
      </c>
      <c r="S1443" s="91">
        <f>SUM(O1443,Q1443)</f>
        <v>0</v>
      </c>
      <c r="T1443" s="92">
        <f>SUM(P1443,R1443)</f>
        <v>0</v>
      </c>
      <c r="U1443" s="93">
        <v>0</v>
      </c>
      <c r="V1443" s="94">
        <v>0</v>
      </c>
      <c r="W1443" s="95">
        <v>0</v>
      </c>
      <c r="X1443" s="96">
        <v>0</v>
      </c>
      <c r="Y1443" s="94">
        <v>0</v>
      </c>
      <c r="Z1443" s="95">
        <v>0</v>
      </c>
      <c r="AA1443" s="97">
        <f>SUM(U1443,X1443)</f>
        <v>0</v>
      </c>
      <c r="AB1443" s="98">
        <f>SUM(W1443,Z1443)</f>
        <v>0</v>
      </c>
      <c r="AC1443" s="99">
        <v>0</v>
      </c>
      <c r="AD1443" s="100">
        <v>0</v>
      </c>
      <c r="AE1443" s="99">
        <v>4</v>
      </c>
      <c r="AF1443" s="100">
        <v>154995.51</v>
      </c>
      <c r="AG1443" s="101">
        <f>SUM(AC1443,AE1443)</f>
        <v>4</v>
      </c>
      <c r="AH1443" s="102">
        <f>SUM(AD1443,AF1443,AB1443)</f>
        <v>154995.51</v>
      </c>
      <c r="AI1443" s="103">
        <f>IFERROR(AD1443/(C1439-AH1446),0)</f>
        <v>0</v>
      </c>
      <c r="AJ1443" s="104">
        <f>IFERROR(AF1443/(C1439-AH1446),0)</f>
        <v>0.39422523671113441</v>
      </c>
      <c r="AK1443" s="77"/>
      <c r="AL1443" s="105">
        <f>IFERROR(AH1443/C1439,0)</f>
        <v>0.39422523671113441</v>
      </c>
    </row>
    <row r="1444" spans="1:38" ht="116.25" customHeight="1" x14ac:dyDescent="0.25">
      <c r="A1444" s="79">
        <v>6</v>
      </c>
      <c r="B1444" s="80" t="s">
        <v>119</v>
      </c>
      <c r="C1444" s="677"/>
      <c r="D1444" s="680"/>
      <c r="E1444" s="441"/>
      <c r="F1444" s="442"/>
      <c r="G1444" s="443"/>
      <c r="H1444" s="444"/>
      <c r="I1444" s="440"/>
      <c r="J1444" s="444"/>
      <c r="K1444" s="440"/>
      <c r="L1444" s="444"/>
      <c r="M1444" s="445"/>
      <c r="N1444" s="444"/>
      <c r="O1444" s="443"/>
      <c r="P1444" s="444"/>
      <c r="Q1444" s="443"/>
      <c r="R1444" s="444"/>
      <c r="S1444" s="445"/>
      <c r="T1444" s="444"/>
      <c r="U1444" s="443"/>
      <c r="V1444" s="446"/>
      <c r="W1444" s="444"/>
      <c r="X1444" s="445"/>
      <c r="Y1444" s="446"/>
      <c r="Z1444" s="444"/>
      <c r="AA1444" s="445"/>
      <c r="AB1444" s="444"/>
      <c r="AC1444" s="443"/>
      <c r="AD1444" s="444"/>
      <c r="AE1444" s="443"/>
      <c r="AF1444" s="444"/>
      <c r="AG1444" s="445"/>
      <c r="AH1444" s="444"/>
      <c r="AI1444" s="132"/>
      <c r="AJ1444" s="133"/>
      <c r="AK1444" s="447"/>
      <c r="AL1444" s="448"/>
    </row>
    <row r="1445" spans="1:38" ht="65.25" customHeight="1" x14ac:dyDescent="0.25">
      <c r="A1445" s="79">
        <v>7</v>
      </c>
      <c r="B1445" s="80" t="s">
        <v>193</v>
      </c>
      <c r="C1445" s="677"/>
      <c r="D1445" s="680"/>
      <c r="E1445" s="441"/>
      <c r="F1445" s="442"/>
      <c r="G1445" s="443"/>
      <c r="H1445" s="444"/>
      <c r="I1445" s="443"/>
      <c r="J1445" s="444"/>
      <c r="K1445" s="443"/>
      <c r="L1445" s="444"/>
      <c r="M1445" s="445"/>
      <c r="N1445" s="444"/>
      <c r="O1445" s="443"/>
      <c r="P1445" s="444"/>
      <c r="Q1445" s="443"/>
      <c r="R1445" s="444"/>
      <c r="S1445" s="445"/>
      <c r="T1445" s="473"/>
      <c r="U1445" s="443"/>
      <c r="V1445" s="446"/>
      <c r="W1445" s="444"/>
      <c r="X1445" s="445"/>
      <c r="Y1445" s="446"/>
      <c r="Z1445" s="444"/>
      <c r="AA1445" s="445"/>
      <c r="AB1445" s="473"/>
      <c r="AC1445" s="443"/>
      <c r="AD1445" s="444"/>
      <c r="AE1445" s="443"/>
      <c r="AF1445" s="444"/>
      <c r="AG1445" s="440"/>
      <c r="AH1445" s="444"/>
      <c r="AI1445" s="132"/>
      <c r="AJ1445" s="133"/>
      <c r="AK1445" s="447"/>
      <c r="AL1445" s="449"/>
    </row>
    <row r="1446" spans="1:38" ht="59.25" customHeight="1" x14ac:dyDescent="0.25">
      <c r="A1446" s="79">
        <v>8</v>
      </c>
      <c r="B1446" s="80" t="s">
        <v>265</v>
      </c>
      <c r="C1446" s="677"/>
      <c r="D1446" s="680"/>
      <c r="E1446" s="474"/>
      <c r="F1446" s="475"/>
      <c r="G1446" s="450"/>
      <c r="H1446" s="451"/>
      <c r="I1446" s="443"/>
      <c r="J1446" s="444"/>
      <c r="K1446" s="440"/>
      <c r="L1446" s="444"/>
      <c r="M1446" s="476"/>
      <c r="N1446" s="442"/>
      <c r="O1446" s="450"/>
      <c r="P1446" s="451"/>
      <c r="Q1446" s="450"/>
      <c r="R1446" s="451"/>
      <c r="S1446" s="476"/>
      <c r="T1446" s="442"/>
      <c r="U1446" s="443"/>
      <c r="V1446" s="446"/>
      <c r="W1446" s="444"/>
      <c r="X1446" s="445"/>
      <c r="Y1446" s="446"/>
      <c r="Z1446" s="444"/>
      <c r="AA1446" s="476"/>
      <c r="AB1446" s="442"/>
      <c r="AC1446" s="443"/>
      <c r="AD1446" s="444"/>
      <c r="AE1446" s="443"/>
      <c r="AF1446" s="444"/>
      <c r="AG1446" s="445"/>
      <c r="AH1446" s="444"/>
      <c r="AI1446" s="132"/>
      <c r="AJ1446" s="133"/>
      <c r="AK1446" s="447"/>
      <c r="AL1446" s="448"/>
    </row>
    <row r="1447" spans="1:38" ht="60" customHeight="1" x14ac:dyDescent="0.25">
      <c r="A1447" s="79">
        <v>9</v>
      </c>
      <c r="B1447" s="80" t="s">
        <v>120</v>
      </c>
      <c r="C1447" s="677"/>
      <c r="D1447" s="680"/>
      <c r="E1447" s="441"/>
      <c r="F1447" s="442"/>
      <c r="G1447" s="443"/>
      <c r="H1447" s="444"/>
      <c r="I1447" s="440"/>
      <c r="J1447" s="444"/>
      <c r="K1447" s="440"/>
      <c r="L1447" s="444"/>
      <c r="M1447" s="445"/>
      <c r="N1447" s="444"/>
      <c r="O1447" s="443"/>
      <c r="P1447" s="444"/>
      <c r="Q1447" s="443"/>
      <c r="R1447" s="444"/>
      <c r="S1447" s="445"/>
      <c r="T1447" s="444"/>
      <c r="U1447" s="443"/>
      <c r="V1447" s="446"/>
      <c r="W1447" s="444"/>
      <c r="X1447" s="445"/>
      <c r="Y1447" s="446"/>
      <c r="Z1447" s="444"/>
      <c r="AA1447" s="445"/>
      <c r="AB1447" s="444"/>
      <c r="AC1447" s="443"/>
      <c r="AD1447" s="444"/>
      <c r="AE1447" s="443"/>
      <c r="AF1447" s="444"/>
      <c r="AG1447" s="445"/>
      <c r="AH1447" s="444"/>
      <c r="AI1447" s="132"/>
      <c r="AJ1447" s="133"/>
      <c r="AK1447" s="447"/>
      <c r="AL1447" s="448"/>
    </row>
    <row r="1448" spans="1:38" ht="73.5" customHeight="1" x14ac:dyDescent="0.25">
      <c r="A1448" s="79">
        <v>10</v>
      </c>
      <c r="B1448" s="80" t="s">
        <v>121</v>
      </c>
      <c r="C1448" s="677"/>
      <c r="D1448" s="680"/>
      <c r="E1448" s="441"/>
      <c r="F1448" s="442"/>
      <c r="G1448" s="443"/>
      <c r="H1448" s="444"/>
      <c r="I1448" s="440"/>
      <c r="J1448" s="444"/>
      <c r="K1448" s="440"/>
      <c r="L1448" s="444"/>
      <c r="M1448" s="445"/>
      <c r="N1448" s="444"/>
      <c r="O1448" s="443"/>
      <c r="P1448" s="444"/>
      <c r="Q1448" s="443"/>
      <c r="R1448" s="444"/>
      <c r="S1448" s="445"/>
      <c r="T1448" s="444"/>
      <c r="U1448" s="443"/>
      <c r="V1448" s="446"/>
      <c r="W1448" s="444"/>
      <c r="X1448" s="445"/>
      <c r="Y1448" s="446"/>
      <c r="Z1448" s="444"/>
      <c r="AA1448" s="445"/>
      <c r="AB1448" s="444"/>
      <c r="AC1448" s="450"/>
      <c r="AD1448" s="451"/>
      <c r="AE1448" s="450"/>
      <c r="AF1448" s="451"/>
      <c r="AG1448" s="445"/>
      <c r="AH1448" s="444"/>
      <c r="AI1448" s="132"/>
      <c r="AJ1448" s="133"/>
      <c r="AK1448" s="447"/>
      <c r="AL1448" s="448"/>
    </row>
    <row r="1449" spans="1:38" ht="120" customHeight="1" x14ac:dyDescent="0.25">
      <c r="A1449" s="79">
        <v>11</v>
      </c>
      <c r="B1449" s="80" t="s">
        <v>122</v>
      </c>
      <c r="C1449" s="677"/>
      <c r="D1449" s="680"/>
      <c r="E1449" s="441"/>
      <c r="F1449" s="442"/>
      <c r="G1449" s="443"/>
      <c r="H1449" s="444"/>
      <c r="I1449" s="440"/>
      <c r="J1449" s="444"/>
      <c r="K1449" s="440"/>
      <c r="L1449" s="444"/>
      <c r="M1449" s="445"/>
      <c r="N1449" s="444"/>
      <c r="O1449" s="443"/>
      <c r="P1449" s="444"/>
      <c r="Q1449" s="443"/>
      <c r="R1449" s="444"/>
      <c r="S1449" s="445"/>
      <c r="T1449" s="444"/>
      <c r="U1449" s="443"/>
      <c r="V1449" s="446"/>
      <c r="W1449" s="444"/>
      <c r="X1449" s="445"/>
      <c r="Y1449" s="446"/>
      <c r="Z1449" s="444"/>
      <c r="AA1449" s="445"/>
      <c r="AB1449" s="444"/>
      <c r="AC1449" s="443"/>
      <c r="AD1449" s="444"/>
      <c r="AE1449" s="443"/>
      <c r="AF1449" s="444"/>
      <c r="AG1449" s="445"/>
      <c r="AH1449" s="444"/>
      <c r="AI1449" s="132"/>
      <c r="AJ1449" s="133"/>
      <c r="AK1449" s="447"/>
      <c r="AL1449" s="448"/>
    </row>
    <row r="1450" spans="1:38" ht="63.75" customHeight="1" x14ac:dyDescent="0.25">
      <c r="A1450" s="79">
        <v>12</v>
      </c>
      <c r="B1450" s="80" t="s">
        <v>123</v>
      </c>
      <c r="C1450" s="677"/>
      <c r="D1450" s="680"/>
      <c r="E1450" s="441"/>
      <c r="F1450" s="442"/>
      <c r="G1450" s="443"/>
      <c r="H1450" s="444"/>
      <c r="I1450" s="440"/>
      <c r="J1450" s="444"/>
      <c r="K1450" s="440"/>
      <c r="L1450" s="444"/>
      <c r="M1450" s="445"/>
      <c r="N1450" s="444"/>
      <c r="O1450" s="443"/>
      <c r="P1450" s="444"/>
      <c r="Q1450" s="443"/>
      <c r="R1450" s="444"/>
      <c r="S1450" s="445"/>
      <c r="T1450" s="444"/>
      <c r="U1450" s="443"/>
      <c r="V1450" s="446"/>
      <c r="W1450" s="444"/>
      <c r="X1450" s="445"/>
      <c r="Y1450" s="446"/>
      <c r="Z1450" s="444"/>
      <c r="AA1450" s="445"/>
      <c r="AB1450" s="444"/>
      <c r="AC1450" s="443"/>
      <c r="AD1450" s="444"/>
      <c r="AE1450" s="443"/>
      <c r="AF1450" s="444"/>
      <c r="AG1450" s="445"/>
      <c r="AH1450" s="444"/>
      <c r="AI1450" s="132"/>
      <c r="AJ1450" s="133"/>
      <c r="AK1450" s="447"/>
      <c r="AL1450" s="448"/>
    </row>
    <row r="1451" spans="1:38" ht="62.25" customHeight="1" thickBot="1" x14ac:dyDescent="0.3">
      <c r="A1451" s="138">
        <v>13</v>
      </c>
      <c r="B1451" s="139" t="s">
        <v>124</v>
      </c>
      <c r="C1451" s="678"/>
      <c r="D1451" s="681"/>
      <c r="E1451" s="452"/>
      <c r="F1451" s="453"/>
      <c r="G1451" s="454"/>
      <c r="H1451" s="455"/>
      <c r="I1451" s="477"/>
      <c r="J1451" s="457"/>
      <c r="K1451" s="477"/>
      <c r="L1451" s="457"/>
      <c r="M1451" s="456"/>
      <c r="N1451" s="457"/>
      <c r="O1451" s="454"/>
      <c r="P1451" s="455"/>
      <c r="Q1451" s="454"/>
      <c r="R1451" s="455"/>
      <c r="S1451" s="458"/>
      <c r="T1451" s="455"/>
      <c r="U1451" s="454"/>
      <c r="V1451" s="459"/>
      <c r="W1451" s="455"/>
      <c r="X1451" s="458"/>
      <c r="Y1451" s="459"/>
      <c r="Z1451" s="455"/>
      <c r="AA1451" s="458"/>
      <c r="AB1451" s="455"/>
      <c r="AC1451" s="454"/>
      <c r="AD1451" s="455"/>
      <c r="AE1451" s="454"/>
      <c r="AF1451" s="455"/>
      <c r="AG1451" s="458"/>
      <c r="AH1451" s="455"/>
      <c r="AI1451" s="460"/>
      <c r="AJ1451" s="461"/>
      <c r="AK1451" s="462"/>
      <c r="AL1451" s="463"/>
    </row>
    <row r="1452" spans="1:38" ht="29.25" customHeight="1" thickBot="1" x14ac:dyDescent="0.3">
      <c r="A1452" s="682" t="s">
        <v>266</v>
      </c>
      <c r="B1452" s="683"/>
      <c r="C1452" s="166">
        <f>C1439</f>
        <v>393164.86</v>
      </c>
      <c r="D1452" s="166">
        <f>D1439</f>
        <v>4306.5499999999884</v>
      </c>
      <c r="E1452" s="167">
        <f t="shared" ref="E1452:L1452" si="262">SUM(E1439:E1451)</f>
        <v>2</v>
      </c>
      <c r="F1452" s="168">
        <f t="shared" si="262"/>
        <v>58727.97</v>
      </c>
      <c r="G1452" s="167">
        <f t="shared" si="262"/>
        <v>21</v>
      </c>
      <c r="H1452" s="168">
        <f t="shared" si="262"/>
        <v>635646.60000000009</v>
      </c>
      <c r="I1452" s="169">
        <f t="shared" si="262"/>
        <v>0</v>
      </c>
      <c r="J1452" s="170">
        <f t="shared" si="262"/>
        <v>0</v>
      </c>
      <c r="K1452" s="169">
        <f t="shared" si="262"/>
        <v>19</v>
      </c>
      <c r="L1452" s="170">
        <f t="shared" si="262"/>
        <v>393164.86</v>
      </c>
      <c r="M1452" s="169">
        <f>SUM(M1439:M1451)</f>
        <v>19</v>
      </c>
      <c r="N1452" s="170">
        <f>SUM(N1439:N1451)</f>
        <v>393164.86</v>
      </c>
      <c r="O1452" s="171">
        <f>SUM(O1439:O1451)</f>
        <v>0</v>
      </c>
      <c r="P1452" s="168">
        <f>SUM(P1439:P1451)</f>
        <v>0</v>
      </c>
      <c r="Q1452" s="172">
        <f t="shared" ref="Q1452:AJ1452" si="263">SUM(Q1439:Q1451)</f>
        <v>0</v>
      </c>
      <c r="R1452" s="168">
        <f t="shared" si="263"/>
        <v>0</v>
      </c>
      <c r="S1452" s="173">
        <f t="shared" si="263"/>
        <v>0</v>
      </c>
      <c r="T1452" s="168">
        <f t="shared" si="263"/>
        <v>0</v>
      </c>
      <c r="U1452" s="172">
        <f t="shared" si="263"/>
        <v>0</v>
      </c>
      <c r="V1452" s="168">
        <f t="shared" si="263"/>
        <v>0</v>
      </c>
      <c r="W1452" s="168">
        <f t="shared" si="263"/>
        <v>0</v>
      </c>
      <c r="X1452" s="173">
        <f t="shared" si="263"/>
        <v>0</v>
      </c>
      <c r="Y1452" s="168">
        <f t="shared" si="263"/>
        <v>0</v>
      </c>
      <c r="Z1452" s="168">
        <f t="shared" si="263"/>
        <v>0</v>
      </c>
      <c r="AA1452" s="173">
        <f t="shared" si="263"/>
        <v>0</v>
      </c>
      <c r="AB1452" s="168">
        <f t="shared" si="263"/>
        <v>0</v>
      </c>
      <c r="AC1452" s="172">
        <f t="shared" si="263"/>
        <v>0</v>
      </c>
      <c r="AD1452" s="168">
        <f t="shared" si="263"/>
        <v>0</v>
      </c>
      <c r="AE1452" s="172">
        <f t="shared" si="263"/>
        <v>19</v>
      </c>
      <c r="AF1452" s="168">
        <f t="shared" si="263"/>
        <v>388858.31</v>
      </c>
      <c r="AG1452" s="173">
        <f t="shared" si="263"/>
        <v>19</v>
      </c>
      <c r="AH1452" s="168">
        <f t="shared" si="263"/>
        <v>388858.31</v>
      </c>
      <c r="AI1452" s="174">
        <f t="shared" si="263"/>
        <v>0</v>
      </c>
      <c r="AJ1452" s="174">
        <f t="shared" si="263"/>
        <v>0.98904645242201961</v>
      </c>
      <c r="AK1452" s="175">
        <f>AK1446</f>
        <v>0</v>
      </c>
      <c r="AL1452" s="176">
        <f>AH1452/C1439</f>
        <v>0.98904645242201961</v>
      </c>
    </row>
    <row r="1453" spans="1:38" ht="21.75" thickBot="1" x14ac:dyDescent="0.4">
      <c r="AF1453" s="177" t="s">
        <v>267</v>
      </c>
      <c r="AG1453" s="178">
        <v>4.1475999999999997</v>
      </c>
      <c r="AH1453" s="179">
        <f>AH1452/AG1453</f>
        <v>93755.017359436795</v>
      </c>
    </row>
    <row r="1454" spans="1:38" ht="15.75" thickTop="1" x14ac:dyDescent="0.25">
      <c r="A1454" s="604" t="s">
        <v>268</v>
      </c>
      <c r="B1454" s="684"/>
      <c r="C1454" s="684"/>
      <c r="D1454" s="684"/>
      <c r="E1454" s="684"/>
      <c r="F1454" s="684"/>
      <c r="G1454" s="684"/>
      <c r="H1454" s="684"/>
      <c r="I1454" s="684"/>
      <c r="J1454" s="684"/>
      <c r="K1454" s="685"/>
      <c r="L1454" s="684"/>
      <c r="M1454" s="684"/>
      <c r="N1454" s="684"/>
      <c r="O1454" s="684"/>
      <c r="P1454" s="684"/>
      <c r="Q1454" s="686"/>
    </row>
    <row r="1455" spans="1:38" ht="18.75" x14ac:dyDescent="0.3">
      <c r="A1455" s="687"/>
      <c r="B1455" s="688"/>
      <c r="C1455" s="688"/>
      <c r="D1455" s="688"/>
      <c r="E1455" s="688"/>
      <c r="F1455" s="688"/>
      <c r="G1455" s="688"/>
      <c r="H1455" s="688"/>
      <c r="I1455" s="688"/>
      <c r="J1455" s="688"/>
      <c r="K1455" s="689"/>
      <c r="L1455" s="688"/>
      <c r="M1455" s="688"/>
      <c r="N1455" s="688"/>
      <c r="O1455" s="688"/>
      <c r="P1455" s="688"/>
      <c r="Q1455" s="690"/>
      <c r="AF1455" s="180"/>
    </row>
    <row r="1456" spans="1:38" ht="15.75" x14ac:dyDescent="0.25">
      <c r="A1456" s="687"/>
      <c r="B1456" s="688"/>
      <c r="C1456" s="688"/>
      <c r="D1456" s="688"/>
      <c r="E1456" s="688"/>
      <c r="F1456" s="688"/>
      <c r="G1456" s="688"/>
      <c r="H1456" s="688"/>
      <c r="I1456" s="688"/>
      <c r="J1456" s="688"/>
      <c r="K1456" s="689"/>
      <c r="L1456" s="688"/>
      <c r="M1456" s="688"/>
      <c r="N1456" s="688"/>
      <c r="O1456" s="688"/>
      <c r="P1456" s="688"/>
      <c r="Q1456" s="690"/>
      <c r="AE1456" s="181" t="s">
        <v>269</v>
      </c>
      <c r="AF1456" s="182"/>
    </row>
    <row r="1457" spans="1:38" ht="15.75" x14ac:dyDescent="0.25">
      <c r="A1457" s="687"/>
      <c r="B1457" s="688"/>
      <c r="C1457" s="688"/>
      <c r="D1457" s="688"/>
      <c r="E1457" s="688"/>
      <c r="F1457" s="688"/>
      <c r="G1457" s="688"/>
      <c r="H1457" s="688"/>
      <c r="I1457" s="688"/>
      <c r="J1457" s="688"/>
      <c r="K1457" s="689"/>
      <c r="L1457" s="688"/>
      <c r="M1457" s="688"/>
      <c r="N1457" s="688"/>
      <c r="O1457" s="688"/>
      <c r="P1457" s="688"/>
      <c r="Q1457" s="690"/>
      <c r="AE1457" s="181" t="s">
        <v>270</v>
      </c>
      <c r="AF1457" s="183">
        <f>(AF1452-AF1446)+(Z1452-Z1446)</f>
        <v>388858.31</v>
      </c>
    </row>
    <row r="1458" spans="1:38" ht="15.75" x14ac:dyDescent="0.25">
      <c r="A1458" s="687"/>
      <c r="B1458" s="688"/>
      <c r="C1458" s="688"/>
      <c r="D1458" s="688"/>
      <c r="E1458" s="688"/>
      <c r="F1458" s="688"/>
      <c r="G1458" s="688"/>
      <c r="H1458" s="688"/>
      <c r="I1458" s="688"/>
      <c r="J1458" s="688"/>
      <c r="K1458" s="689"/>
      <c r="L1458" s="688"/>
      <c r="M1458" s="688"/>
      <c r="N1458" s="688"/>
      <c r="O1458" s="688"/>
      <c r="P1458" s="688"/>
      <c r="Q1458" s="690"/>
      <c r="AE1458" s="181" t="s">
        <v>271</v>
      </c>
      <c r="AF1458" s="183">
        <f>AD1452+W1452</f>
        <v>0</v>
      </c>
    </row>
    <row r="1459" spans="1:38" ht="15.75" x14ac:dyDescent="0.25">
      <c r="A1459" s="687"/>
      <c r="B1459" s="688"/>
      <c r="C1459" s="688"/>
      <c r="D1459" s="688"/>
      <c r="E1459" s="688"/>
      <c r="F1459" s="688"/>
      <c r="G1459" s="688"/>
      <c r="H1459" s="688"/>
      <c r="I1459" s="688"/>
      <c r="J1459" s="688"/>
      <c r="K1459" s="689"/>
      <c r="L1459" s="688"/>
      <c r="M1459" s="688"/>
      <c r="N1459" s="688"/>
      <c r="O1459" s="688"/>
      <c r="P1459" s="688"/>
      <c r="Q1459" s="690"/>
      <c r="AE1459" s="181" t="s">
        <v>272</v>
      </c>
      <c r="AF1459" s="183">
        <f>AF1446+Z1446</f>
        <v>0</v>
      </c>
    </row>
    <row r="1460" spans="1:38" ht="15.75" x14ac:dyDescent="0.25">
      <c r="A1460" s="687"/>
      <c r="B1460" s="688"/>
      <c r="C1460" s="688"/>
      <c r="D1460" s="688"/>
      <c r="E1460" s="688"/>
      <c r="F1460" s="688"/>
      <c r="G1460" s="688"/>
      <c r="H1460" s="688"/>
      <c r="I1460" s="688"/>
      <c r="J1460" s="688"/>
      <c r="K1460" s="689"/>
      <c r="L1460" s="688"/>
      <c r="M1460" s="688"/>
      <c r="N1460" s="688"/>
      <c r="O1460" s="688"/>
      <c r="P1460" s="688"/>
      <c r="Q1460" s="690"/>
      <c r="AE1460" s="181" t="s">
        <v>2</v>
      </c>
      <c r="AF1460" s="184">
        <f>SUM(AF1457:AF1459)</f>
        <v>388858.31</v>
      </c>
    </row>
    <row r="1461" spans="1:38" x14ac:dyDescent="0.25">
      <c r="A1461" s="687"/>
      <c r="B1461" s="688"/>
      <c r="C1461" s="688"/>
      <c r="D1461" s="688"/>
      <c r="E1461" s="688"/>
      <c r="F1461" s="688"/>
      <c r="G1461" s="688"/>
      <c r="H1461" s="688"/>
      <c r="I1461" s="688"/>
      <c r="J1461" s="688"/>
      <c r="K1461" s="689"/>
      <c r="L1461" s="688"/>
      <c r="M1461" s="688"/>
      <c r="N1461" s="688"/>
      <c r="O1461" s="688"/>
      <c r="P1461" s="688"/>
      <c r="Q1461" s="690"/>
    </row>
    <row r="1462" spans="1:38" ht="15.75" thickBot="1" x14ac:dyDescent="0.3">
      <c r="A1462" s="691"/>
      <c r="B1462" s="692"/>
      <c r="C1462" s="692"/>
      <c r="D1462" s="692"/>
      <c r="E1462" s="692"/>
      <c r="F1462" s="692"/>
      <c r="G1462" s="692"/>
      <c r="H1462" s="692"/>
      <c r="I1462" s="692"/>
      <c r="J1462" s="692"/>
      <c r="K1462" s="693"/>
      <c r="L1462" s="692"/>
      <c r="M1462" s="692"/>
      <c r="N1462" s="692"/>
      <c r="O1462" s="692"/>
      <c r="P1462" s="692"/>
      <c r="Q1462" s="694"/>
    </row>
    <row r="1463" spans="1:38" ht="15.75" thickTop="1" x14ac:dyDescent="0.25"/>
    <row r="1465" spans="1:38" ht="15.75" thickBot="1" x14ac:dyDescent="0.3"/>
    <row r="1466" spans="1:38" ht="27" thickBot="1" x14ac:dyDescent="0.3">
      <c r="A1466" s="695" t="s">
        <v>330</v>
      </c>
      <c r="B1466" s="696"/>
      <c r="C1466" s="696"/>
      <c r="D1466" s="696"/>
      <c r="E1466" s="696"/>
      <c r="F1466" s="696"/>
      <c r="G1466" s="696"/>
      <c r="H1466" s="696"/>
      <c r="I1466" s="696"/>
      <c r="J1466" s="696"/>
      <c r="K1466" s="697"/>
      <c r="L1466" s="696"/>
      <c r="M1466" s="696"/>
      <c r="N1466" s="696"/>
      <c r="O1466" s="696"/>
      <c r="P1466" s="696"/>
      <c r="Q1466" s="696"/>
      <c r="R1466" s="696"/>
      <c r="S1466" s="696"/>
      <c r="T1466" s="696"/>
      <c r="U1466" s="696"/>
      <c r="V1466" s="696"/>
      <c r="W1466" s="696"/>
      <c r="X1466" s="696"/>
      <c r="Y1466" s="696"/>
      <c r="Z1466" s="696"/>
      <c r="AA1466" s="696"/>
      <c r="AB1466" s="696"/>
      <c r="AC1466" s="696"/>
      <c r="AD1466" s="696"/>
      <c r="AE1466" s="696"/>
      <c r="AF1466" s="696"/>
      <c r="AG1466" s="696"/>
      <c r="AH1466" s="696"/>
      <c r="AI1466" s="696"/>
      <c r="AJ1466" s="696"/>
      <c r="AK1466" s="698"/>
      <c r="AL1466" s="185"/>
    </row>
    <row r="1467" spans="1:38" ht="21" customHeight="1" x14ac:dyDescent="0.25">
      <c r="A1467" s="699" t="s">
        <v>273</v>
      </c>
      <c r="B1467" s="700"/>
      <c r="C1467" s="706" t="s">
        <v>197</v>
      </c>
      <c r="D1467" s="707"/>
      <c r="E1467" s="710" t="s">
        <v>274</v>
      </c>
      <c r="F1467" s="711"/>
      <c r="G1467" s="711"/>
      <c r="H1467" s="711"/>
      <c r="I1467" s="711"/>
      <c r="J1467" s="711"/>
      <c r="K1467" s="712"/>
      <c r="L1467" s="711"/>
      <c r="M1467" s="711"/>
      <c r="N1467" s="711"/>
      <c r="O1467" s="613" t="s">
        <v>199</v>
      </c>
      <c r="P1467" s="614"/>
      <c r="Q1467" s="614"/>
      <c r="R1467" s="614"/>
      <c r="S1467" s="614"/>
      <c r="T1467" s="614"/>
      <c r="U1467" s="614"/>
      <c r="V1467" s="614"/>
      <c r="W1467" s="614"/>
      <c r="X1467" s="614"/>
      <c r="Y1467" s="614"/>
      <c r="Z1467" s="614"/>
      <c r="AA1467" s="614"/>
      <c r="AB1467" s="614"/>
      <c r="AC1467" s="614"/>
      <c r="AD1467" s="614"/>
      <c r="AE1467" s="614"/>
      <c r="AF1467" s="614"/>
      <c r="AG1467" s="614"/>
      <c r="AH1467" s="614"/>
      <c r="AI1467" s="614"/>
      <c r="AJ1467" s="614"/>
      <c r="AK1467" s="615"/>
      <c r="AL1467" s="186"/>
    </row>
    <row r="1468" spans="1:38" ht="36" customHeight="1" thickBot="1" x14ac:dyDescent="0.3">
      <c r="A1468" s="701"/>
      <c r="B1468" s="702"/>
      <c r="C1468" s="708"/>
      <c r="D1468" s="709"/>
      <c r="E1468" s="713"/>
      <c r="F1468" s="714"/>
      <c r="G1468" s="714"/>
      <c r="H1468" s="714"/>
      <c r="I1468" s="714"/>
      <c r="J1468" s="714"/>
      <c r="K1468" s="715"/>
      <c r="L1468" s="714"/>
      <c r="M1468" s="714"/>
      <c r="N1468" s="714"/>
      <c r="O1468" s="716"/>
      <c r="P1468" s="717"/>
      <c r="Q1468" s="717"/>
      <c r="R1468" s="717"/>
      <c r="S1468" s="717"/>
      <c r="T1468" s="717"/>
      <c r="U1468" s="717"/>
      <c r="V1468" s="717"/>
      <c r="W1468" s="717"/>
      <c r="X1468" s="717"/>
      <c r="Y1468" s="717"/>
      <c r="Z1468" s="717"/>
      <c r="AA1468" s="717"/>
      <c r="AB1468" s="717"/>
      <c r="AC1468" s="717"/>
      <c r="AD1468" s="717"/>
      <c r="AE1468" s="717"/>
      <c r="AF1468" s="717"/>
      <c r="AG1468" s="717"/>
      <c r="AH1468" s="717"/>
      <c r="AI1468" s="717"/>
      <c r="AJ1468" s="717"/>
      <c r="AK1468" s="718"/>
      <c r="AL1468" s="186"/>
    </row>
    <row r="1469" spans="1:38" s="180" customFormat="1" ht="84" customHeight="1" thickBot="1" x14ac:dyDescent="0.35">
      <c r="A1469" s="701"/>
      <c r="B1469" s="703"/>
      <c r="C1469" s="719" t="s">
        <v>200</v>
      </c>
      <c r="D1469" s="721" t="s">
        <v>201</v>
      </c>
      <c r="E1469" s="723" t="s">
        <v>0</v>
      </c>
      <c r="F1469" s="724"/>
      <c r="G1469" s="724"/>
      <c r="H1469" s="725"/>
      <c r="I1469" s="726" t="s">
        <v>1</v>
      </c>
      <c r="J1469" s="727"/>
      <c r="K1469" s="728"/>
      <c r="L1469" s="729"/>
      <c r="M1469" s="578" t="s">
        <v>2</v>
      </c>
      <c r="N1469" s="579"/>
      <c r="O1469" s="580" t="s">
        <v>202</v>
      </c>
      <c r="P1469" s="581"/>
      <c r="Q1469" s="581"/>
      <c r="R1469" s="582"/>
      <c r="S1469" s="583" t="s">
        <v>2</v>
      </c>
      <c r="T1469" s="584"/>
      <c r="U1469" s="585" t="s">
        <v>203</v>
      </c>
      <c r="V1469" s="586"/>
      <c r="W1469" s="586"/>
      <c r="X1469" s="586"/>
      <c r="Y1469" s="586"/>
      <c r="Z1469" s="587"/>
      <c r="AA1469" s="588" t="s">
        <v>2</v>
      </c>
      <c r="AB1469" s="589"/>
      <c r="AC1469" s="590" t="s">
        <v>5</v>
      </c>
      <c r="AD1469" s="591"/>
      <c r="AE1469" s="591"/>
      <c r="AF1469" s="592"/>
      <c r="AG1469" s="593" t="s">
        <v>2</v>
      </c>
      <c r="AH1469" s="594"/>
      <c r="AI1469" s="595" t="s">
        <v>204</v>
      </c>
      <c r="AJ1469" s="596"/>
      <c r="AK1469" s="597"/>
      <c r="AL1469" s="187"/>
    </row>
    <row r="1470" spans="1:38" ht="113.25" thickBot="1" x14ac:dyDescent="0.3">
      <c r="A1470" s="704"/>
      <c r="B1470" s="705"/>
      <c r="C1470" s="720"/>
      <c r="D1470" s="722"/>
      <c r="E1470" s="41" t="s">
        <v>15</v>
      </c>
      <c r="F1470" s="42" t="s">
        <v>205</v>
      </c>
      <c r="G1470" s="41" t="s">
        <v>206</v>
      </c>
      <c r="H1470" s="42" t="s">
        <v>14</v>
      </c>
      <c r="I1470" s="43" t="s">
        <v>15</v>
      </c>
      <c r="J1470" s="44" t="s">
        <v>207</v>
      </c>
      <c r="K1470" s="43" t="s">
        <v>17</v>
      </c>
      <c r="L1470" s="44" t="s">
        <v>208</v>
      </c>
      <c r="M1470" s="45" t="s">
        <v>19</v>
      </c>
      <c r="N1470" s="46" t="s">
        <v>20</v>
      </c>
      <c r="O1470" s="47" t="s">
        <v>209</v>
      </c>
      <c r="P1470" s="48" t="s">
        <v>210</v>
      </c>
      <c r="Q1470" s="47" t="s">
        <v>211</v>
      </c>
      <c r="R1470" s="48" t="s">
        <v>212</v>
      </c>
      <c r="S1470" s="49" t="s">
        <v>213</v>
      </c>
      <c r="T1470" s="50" t="s">
        <v>214</v>
      </c>
      <c r="U1470" s="51" t="s">
        <v>209</v>
      </c>
      <c r="V1470" s="52" t="s">
        <v>215</v>
      </c>
      <c r="W1470" s="53" t="s">
        <v>216</v>
      </c>
      <c r="X1470" s="54" t="s">
        <v>211</v>
      </c>
      <c r="Y1470" s="52" t="s">
        <v>217</v>
      </c>
      <c r="Z1470" s="53" t="s">
        <v>218</v>
      </c>
      <c r="AA1470" s="55" t="s">
        <v>219</v>
      </c>
      <c r="AB1470" s="56" t="s">
        <v>220</v>
      </c>
      <c r="AC1470" s="57" t="s">
        <v>209</v>
      </c>
      <c r="AD1470" s="58" t="s">
        <v>210</v>
      </c>
      <c r="AE1470" s="57" t="s">
        <v>211</v>
      </c>
      <c r="AF1470" s="58" t="s">
        <v>212</v>
      </c>
      <c r="AG1470" s="59" t="s">
        <v>221</v>
      </c>
      <c r="AH1470" s="60" t="s">
        <v>222</v>
      </c>
      <c r="AI1470" s="61" t="s">
        <v>223</v>
      </c>
      <c r="AJ1470" s="63" t="s">
        <v>224</v>
      </c>
      <c r="AK1470" s="188" t="s">
        <v>275</v>
      </c>
      <c r="AL1470" s="189"/>
    </row>
    <row r="1471" spans="1:38" ht="15.75" thickBot="1" x14ac:dyDescent="0.3">
      <c r="A1471" s="598" t="s">
        <v>227</v>
      </c>
      <c r="B1471" s="599"/>
      <c r="C1471" s="190" t="s">
        <v>228</v>
      </c>
      <c r="D1471" s="191" t="s">
        <v>229</v>
      </c>
      <c r="E1471" s="192" t="s">
        <v>230</v>
      </c>
      <c r="F1471" s="193" t="s">
        <v>231</v>
      </c>
      <c r="G1471" s="192" t="s">
        <v>232</v>
      </c>
      <c r="H1471" s="193" t="s">
        <v>233</v>
      </c>
      <c r="I1471" s="194" t="s">
        <v>234</v>
      </c>
      <c r="J1471" s="193" t="s">
        <v>235</v>
      </c>
      <c r="K1471" s="194" t="s">
        <v>236</v>
      </c>
      <c r="L1471" s="193" t="s">
        <v>237</v>
      </c>
      <c r="M1471" s="194" t="s">
        <v>238</v>
      </c>
      <c r="N1471" s="193" t="s">
        <v>239</v>
      </c>
      <c r="O1471" s="192" t="s">
        <v>240</v>
      </c>
      <c r="P1471" s="193" t="s">
        <v>241</v>
      </c>
      <c r="Q1471" s="192" t="s">
        <v>242</v>
      </c>
      <c r="R1471" s="193" t="s">
        <v>243</v>
      </c>
      <c r="S1471" s="194" t="s">
        <v>244</v>
      </c>
      <c r="T1471" s="193" t="s">
        <v>245</v>
      </c>
      <c r="U1471" s="192" t="s">
        <v>246</v>
      </c>
      <c r="V1471" s="195" t="s">
        <v>247</v>
      </c>
      <c r="W1471" s="196" t="s">
        <v>248</v>
      </c>
      <c r="X1471" s="197" t="s">
        <v>249</v>
      </c>
      <c r="Y1471" s="198" t="s">
        <v>250</v>
      </c>
      <c r="Z1471" s="193" t="s">
        <v>251</v>
      </c>
      <c r="AA1471" s="194" t="s">
        <v>252</v>
      </c>
      <c r="AB1471" s="199" t="s">
        <v>253</v>
      </c>
      <c r="AC1471" s="192" t="s">
        <v>254</v>
      </c>
      <c r="AD1471" s="199" t="s">
        <v>255</v>
      </c>
      <c r="AE1471" s="192" t="s">
        <v>256</v>
      </c>
      <c r="AF1471" s="199" t="s">
        <v>257</v>
      </c>
      <c r="AG1471" s="194" t="s">
        <v>258</v>
      </c>
      <c r="AH1471" s="199" t="s">
        <v>259</v>
      </c>
      <c r="AI1471" s="190" t="s">
        <v>260</v>
      </c>
      <c r="AJ1471" s="199" t="s">
        <v>261</v>
      </c>
      <c r="AK1471" s="200" t="s">
        <v>262</v>
      </c>
      <c r="AL1471" s="201"/>
    </row>
    <row r="1472" spans="1:38" ht="37.5" x14ac:dyDescent="0.25">
      <c r="A1472" s="202">
        <v>1</v>
      </c>
      <c r="B1472" s="203" t="s">
        <v>276</v>
      </c>
      <c r="C1472" s="748">
        <f>N1484</f>
        <v>393164.86000000004</v>
      </c>
      <c r="D1472" s="749">
        <f>C1472-AH1484</f>
        <v>4306.5499999999302</v>
      </c>
      <c r="E1472" s="81">
        <v>2</v>
      </c>
      <c r="F1472" s="82">
        <v>58727.97</v>
      </c>
      <c r="G1472" s="83">
        <v>14</v>
      </c>
      <c r="H1472" s="84">
        <v>439754.06</v>
      </c>
      <c r="I1472" s="339">
        <v>0</v>
      </c>
      <c r="J1472" s="86">
        <v>0</v>
      </c>
      <c r="K1472" s="339">
        <v>12</v>
      </c>
      <c r="L1472" s="86">
        <v>209379.7</v>
      </c>
      <c r="M1472" s="87">
        <f>SUM(I1472,K1472)</f>
        <v>12</v>
      </c>
      <c r="N1472" s="88">
        <f>SUM(J1472,L1472)</f>
        <v>209379.7</v>
      </c>
      <c r="O1472" s="89">
        <v>0</v>
      </c>
      <c r="P1472" s="90">
        <v>0</v>
      </c>
      <c r="Q1472" s="89">
        <v>0</v>
      </c>
      <c r="R1472" s="90">
        <v>0</v>
      </c>
      <c r="S1472" s="91">
        <f>SUM(O1472,Q1472)</f>
        <v>0</v>
      </c>
      <c r="T1472" s="92">
        <f>SUM(P1472,R1472)</f>
        <v>0</v>
      </c>
      <c r="U1472" s="93">
        <v>0</v>
      </c>
      <c r="V1472" s="94">
        <v>0</v>
      </c>
      <c r="W1472" s="95">
        <v>0</v>
      </c>
      <c r="X1472" s="96">
        <v>0</v>
      </c>
      <c r="Y1472" s="94">
        <v>0</v>
      </c>
      <c r="Z1472" s="95">
        <v>0</v>
      </c>
      <c r="AA1472" s="97">
        <f>SUM(U1472,X1472)</f>
        <v>0</v>
      </c>
      <c r="AB1472" s="98">
        <f>SUM(W1472,Z1472)</f>
        <v>0</v>
      </c>
      <c r="AC1472" s="99">
        <v>0</v>
      </c>
      <c r="AD1472" s="100">
        <v>0</v>
      </c>
      <c r="AE1472" s="99">
        <v>12</v>
      </c>
      <c r="AF1472" s="100">
        <v>209245.1</v>
      </c>
      <c r="AG1472" s="101">
        <f>SUM(AC1472,AE1472)</f>
        <v>12</v>
      </c>
      <c r="AH1472" s="102">
        <f>SUM(AD1472,AF1472,AB1472)</f>
        <v>209245.1</v>
      </c>
      <c r="AI1472" s="103">
        <f>IFERROR(AD1472/C1472,0)</f>
        <v>0</v>
      </c>
      <c r="AJ1472" s="134">
        <f>IFERROR(AF1472/C1472,0)</f>
        <v>0.53220702379149543</v>
      </c>
      <c r="AK1472" s="222">
        <f>IFERROR(AH1472/C1472,0)</f>
        <v>0.53220702379149543</v>
      </c>
      <c r="AL1472" s="223"/>
    </row>
    <row r="1473" spans="1:38" ht="75" x14ac:dyDescent="0.25">
      <c r="A1473" s="224">
        <v>2</v>
      </c>
      <c r="B1473" s="203" t="s">
        <v>277</v>
      </c>
      <c r="C1473" s="748"/>
      <c r="D1473" s="749"/>
      <c r="E1473" s="81"/>
      <c r="F1473" s="82"/>
      <c r="G1473" s="83"/>
      <c r="H1473" s="84"/>
      <c r="I1473" s="339"/>
      <c r="J1473" s="86"/>
      <c r="K1473" s="339"/>
      <c r="L1473" s="86"/>
      <c r="M1473" s="87"/>
      <c r="N1473" s="88"/>
      <c r="O1473" s="89"/>
      <c r="P1473" s="90"/>
      <c r="Q1473" s="89"/>
      <c r="R1473" s="90"/>
      <c r="S1473" s="91"/>
      <c r="T1473" s="92"/>
      <c r="U1473" s="93"/>
      <c r="V1473" s="94"/>
      <c r="W1473" s="95"/>
      <c r="X1473" s="96"/>
      <c r="Y1473" s="94"/>
      <c r="Z1473" s="95"/>
      <c r="AA1473" s="97"/>
      <c r="AB1473" s="98"/>
      <c r="AC1473" s="99"/>
      <c r="AD1473" s="100"/>
      <c r="AE1473" s="99"/>
      <c r="AF1473" s="100"/>
      <c r="AG1473" s="101"/>
      <c r="AH1473" s="102"/>
      <c r="AI1473" s="103"/>
      <c r="AJ1473" s="134"/>
      <c r="AK1473" s="222"/>
      <c r="AL1473" s="223"/>
    </row>
    <row r="1474" spans="1:38" ht="37.5" x14ac:dyDescent="0.25">
      <c r="A1474" s="224">
        <v>3</v>
      </c>
      <c r="B1474" s="203" t="s">
        <v>278</v>
      </c>
      <c r="C1474" s="748"/>
      <c r="D1474" s="749"/>
      <c r="E1474" s="81"/>
      <c r="F1474" s="82"/>
      <c r="G1474" s="83"/>
      <c r="H1474" s="84"/>
      <c r="I1474" s="339"/>
      <c r="J1474" s="86"/>
      <c r="K1474" s="339"/>
      <c r="L1474" s="86"/>
      <c r="M1474" s="87"/>
      <c r="N1474" s="88"/>
      <c r="O1474" s="89"/>
      <c r="P1474" s="90"/>
      <c r="Q1474" s="89"/>
      <c r="R1474" s="90"/>
      <c r="S1474" s="91"/>
      <c r="T1474" s="92"/>
      <c r="U1474" s="93"/>
      <c r="V1474" s="94"/>
      <c r="W1474" s="95"/>
      <c r="X1474" s="96"/>
      <c r="Y1474" s="94"/>
      <c r="Z1474" s="95"/>
      <c r="AA1474" s="97"/>
      <c r="AB1474" s="98"/>
      <c r="AC1474" s="99"/>
      <c r="AD1474" s="100"/>
      <c r="AE1474" s="99"/>
      <c r="AF1474" s="100"/>
      <c r="AG1474" s="101"/>
      <c r="AH1474" s="102"/>
      <c r="AI1474" s="103"/>
      <c r="AJ1474" s="134"/>
      <c r="AK1474" s="222"/>
      <c r="AL1474" s="223"/>
    </row>
    <row r="1475" spans="1:38" ht="37.5" x14ac:dyDescent="0.25">
      <c r="A1475" s="224">
        <v>4</v>
      </c>
      <c r="B1475" s="203" t="s">
        <v>279</v>
      </c>
      <c r="C1475" s="748"/>
      <c r="D1475" s="749"/>
      <c r="E1475" s="81"/>
      <c r="F1475" s="82"/>
      <c r="G1475" s="83"/>
      <c r="H1475" s="84"/>
      <c r="I1475" s="339"/>
      <c r="J1475" s="86"/>
      <c r="K1475" s="339"/>
      <c r="L1475" s="86"/>
      <c r="M1475" s="87"/>
      <c r="N1475" s="88"/>
      <c r="O1475" s="89"/>
      <c r="P1475" s="90"/>
      <c r="Q1475" s="89"/>
      <c r="R1475" s="90"/>
      <c r="S1475" s="91"/>
      <c r="T1475" s="92"/>
      <c r="U1475" s="93"/>
      <c r="V1475" s="94"/>
      <c r="W1475" s="95"/>
      <c r="X1475" s="96"/>
      <c r="Y1475" s="94"/>
      <c r="Z1475" s="95"/>
      <c r="AA1475" s="97"/>
      <c r="AB1475" s="98"/>
      <c r="AC1475" s="99"/>
      <c r="AD1475" s="100"/>
      <c r="AE1475" s="99"/>
      <c r="AF1475" s="100"/>
      <c r="AG1475" s="101"/>
      <c r="AH1475" s="102"/>
      <c r="AI1475" s="103"/>
      <c r="AJ1475" s="134"/>
      <c r="AK1475" s="222"/>
      <c r="AL1475" s="223"/>
    </row>
    <row r="1476" spans="1:38" ht="37.5" x14ac:dyDescent="0.25">
      <c r="A1476" s="224">
        <v>5</v>
      </c>
      <c r="B1476" s="203" t="s">
        <v>280</v>
      </c>
      <c r="C1476" s="748"/>
      <c r="D1476" s="749"/>
      <c r="E1476" s="81"/>
      <c r="F1476" s="82"/>
      <c r="G1476" s="83"/>
      <c r="H1476" s="84"/>
      <c r="I1476" s="339"/>
      <c r="J1476" s="86"/>
      <c r="K1476" s="339"/>
      <c r="L1476" s="86"/>
      <c r="M1476" s="87"/>
      <c r="N1476" s="88"/>
      <c r="O1476" s="89"/>
      <c r="P1476" s="342"/>
      <c r="Q1476" s="89"/>
      <c r="R1476" s="90"/>
      <c r="S1476" s="91"/>
      <c r="T1476" s="92"/>
      <c r="U1476" s="93"/>
      <c r="V1476" s="94"/>
      <c r="W1476" s="95"/>
      <c r="X1476" s="96"/>
      <c r="Y1476" s="94"/>
      <c r="Z1476" s="95"/>
      <c r="AA1476" s="97"/>
      <c r="AB1476" s="98"/>
      <c r="AC1476" s="99"/>
      <c r="AD1476" s="100"/>
      <c r="AE1476" s="99"/>
      <c r="AF1476" s="100"/>
      <c r="AG1476" s="101"/>
      <c r="AH1476" s="102"/>
      <c r="AI1476" s="103"/>
      <c r="AJ1476" s="134"/>
      <c r="AK1476" s="222"/>
      <c r="AL1476" s="223"/>
    </row>
    <row r="1477" spans="1:38" ht="37.5" x14ac:dyDescent="0.25">
      <c r="A1477" s="224">
        <v>6</v>
      </c>
      <c r="B1477" s="203" t="s">
        <v>281</v>
      </c>
      <c r="C1477" s="748"/>
      <c r="D1477" s="749"/>
      <c r="E1477" s="81"/>
      <c r="F1477" s="82"/>
      <c r="G1477" s="83"/>
      <c r="H1477" s="84"/>
      <c r="I1477" s="339"/>
      <c r="J1477" s="340"/>
      <c r="K1477" s="339"/>
      <c r="L1477" s="340"/>
      <c r="M1477" s="87"/>
      <c r="N1477" s="88"/>
      <c r="O1477" s="89"/>
      <c r="P1477" s="342"/>
      <c r="Q1477" s="89"/>
      <c r="R1477" s="90"/>
      <c r="S1477" s="91"/>
      <c r="T1477" s="92"/>
      <c r="U1477" s="93"/>
      <c r="V1477" s="94"/>
      <c r="W1477" s="95"/>
      <c r="X1477" s="96"/>
      <c r="Y1477" s="94"/>
      <c r="Z1477" s="95"/>
      <c r="AA1477" s="97"/>
      <c r="AB1477" s="98"/>
      <c r="AC1477" s="99"/>
      <c r="AD1477" s="100"/>
      <c r="AE1477" s="99"/>
      <c r="AF1477" s="100"/>
      <c r="AG1477" s="101"/>
      <c r="AH1477" s="102"/>
      <c r="AI1477" s="103"/>
      <c r="AJ1477" s="134"/>
      <c r="AK1477" s="222"/>
      <c r="AL1477" s="223"/>
    </row>
    <row r="1478" spans="1:38" ht="37.5" x14ac:dyDescent="0.3">
      <c r="A1478" s="306">
        <v>7</v>
      </c>
      <c r="B1478" s="225" t="s">
        <v>282</v>
      </c>
      <c r="C1478" s="748"/>
      <c r="D1478" s="749"/>
      <c r="E1478" s="81"/>
      <c r="F1478" s="82"/>
      <c r="G1478" s="83"/>
      <c r="H1478" s="84"/>
      <c r="I1478" s="339"/>
      <c r="J1478" s="340"/>
      <c r="K1478" s="339"/>
      <c r="L1478" s="340"/>
      <c r="M1478" s="87"/>
      <c r="N1478" s="88"/>
      <c r="O1478" s="89"/>
      <c r="P1478" s="342"/>
      <c r="Q1478" s="89"/>
      <c r="R1478" s="90"/>
      <c r="S1478" s="91"/>
      <c r="T1478" s="92"/>
      <c r="U1478" s="93"/>
      <c r="V1478" s="94"/>
      <c r="W1478" s="95"/>
      <c r="X1478" s="96"/>
      <c r="Y1478" s="94"/>
      <c r="Z1478" s="95"/>
      <c r="AA1478" s="97"/>
      <c r="AB1478" s="98"/>
      <c r="AC1478" s="99"/>
      <c r="AD1478" s="100"/>
      <c r="AE1478" s="99"/>
      <c r="AF1478" s="100"/>
      <c r="AG1478" s="101"/>
      <c r="AH1478" s="102"/>
      <c r="AI1478" s="103"/>
      <c r="AJ1478" s="134"/>
      <c r="AK1478" s="222"/>
      <c r="AL1478" s="223"/>
    </row>
    <row r="1479" spans="1:38" ht="37.5" x14ac:dyDescent="0.25">
      <c r="A1479" s="229">
        <v>8</v>
      </c>
      <c r="B1479" s="226" t="s">
        <v>283</v>
      </c>
      <c r="C1479" s="748"/>
      <c r="D1479" s="749"/>
      <c r="E1479" s="81"/>
      <c r="F1479" s="82"/>
      <c r="G1479" s="83"/>
      <c r="H1479" s="84"/>
      <c r="I1479" s="339"/>
      <c r="J1479" s="340"/>
      <c r="K1479" s="339"/>
      <c r="L1479" s="340"/>
      <c r="M1479" s="122"/>
      <c r="N1479" s="123"/>
      <c r="O1479" s="89"/>
      <c r="P1479" s="342"/>
      <c r="Q1479" s="89"/>
      <c r="R1479" s="90"/>
      <c r="S1479" s="91"/>
      <c r="T1479" s="92"/>
      <c r="U1479" s="93"/>
      <c r="V1479" s="94"/>
      <c r="W1479" s="95"/>
      <c r="X1479" s="96"/>
      <c r="Y1479" s="94"/>
      <c r="Z1479" s="95"/>
      <c r="AA1479" s="97"/>
      <c r="AB1479" s="98"/>
      <c r="AC1479" s="99"/>
      <c r="AD1479" s="100"/>
      <c r="AE1479" s="99"/>
      <c r="AF1479" s="100"/>
      <c r="AG1479" s="101"/>
      <c r="AH1479" s="102"/>
      <c r="AI1479" s="103"/>
      <c r="AJ1479" s="134"/>
      <c r="AK1479" s="222"/>
      <c r="AL1479" s="223"/>
    </row>
    <row r="1480" spans="1:38" ht="21" x14ac:dyDescent="0.25">
      <c r="A1480" s="229" t="s">
        <v>332</v>
      </c>
      <c r="B1480" s="226" t="s">
        <v>43</v>
      </c>
      <c r="C1480" s="748"/>
      <c r="D1480" s="749"/>
      <c r="E1480" s="81">
        <v>0</v>
      </c>
      <c r="F1480" s="82">
        <v>0</v>
      </c>
      <c r="G1480" s="83">
        <v>3</v>
      </c>
      <c r="H1480" s="84">
        <v>75880.52</v>
      </c>
      <c r="I1480" s="339">
        <v>0</v>
      </c>
      <c r="J1480" s="340">
        <v>0</v>
      </c>
      <c r="K1480" s="339">
        <v>3</v>
      </c>
      <c r="L1480" s="340">
        <v>73435.94</v>
      </c>
      <c r="M1480" s="122">
        <f t="shared" ref="M1480:N1483" si="264">SUM(I1480,K1480)</f>
        <v>3</v>
      </c>
      <c r="N1480" s="123">
        <f t="shared" si="264"/>
        <v>73435.94</v>
      </c>
      <c r="O1480" s="89">
        <v>0</v>
      </c>
      <c r="P1480" s="342">
        <v>0</v>
      </c>
      <c r="Q1480" s="89">
        <v>0</v>
      </c>
      <c r="R1480" s="90">
        <v>0</v>
      </c>
      <c r="S1480" s="91">
        <f t="shared" ref="S1480:T1483" si="265">SUM(O1480,Q1480)</f>
        <v>0</v>
      </c>
      <c r="T1480" s="92">
        <f t="shared" si="265"/>
        <v>0</v>
      </c>
      <c r="U1480" s="93">
        <v>0</v>
      </c>
      <c r="V1480" s="94">
        <v>0</v>
      </c>
      <c r="W1480" s="95">
        <v>0</v>
      </c>
      <c r="X1480" s="96">
        <v>0</v>
      </c>
      <c r="Y1480" s="94">
        <v>0</v>
      </c>
      <c r="Z1480" s="95">
        <v>0</v>
      </c>
      <c r="AA1480" s="97">
        <f>SUM(U1480,X1480)</f>
        <v>0</v>
      </c>
      <c r="AB1480" s="98">
        <f>SUM(W1480,Z1480)</f>
        <v>0</v>
      </c>
      <c r="AC1480" s="99">
        <v>0</v>
      </c>
      <c r="AD1480" s="100">
        <v>0</v>
      </c>
      <c r="AE1480" s="99">
        <v>3</v>
      </c>
      <c r="AF1480" s="100">
        <v>73435.94</v>
      </c>
      <c r="AG1480" s="101">
        <f>SUM(AC1480,AE1480)</f>
        <v>3</v>
      </c>
      <c r="AH1480" s="102">
        <f>SUM(AD1480,AF1480,AB1480)</f>
        <v>73435.94</v>
      </c>
      <c r="AI1480" s="103">
        <f>IFERROR(AD1480/C1472,0)</f>
        <v>0</v>
      </c>
      <c r="AJ1480" s="134">
        <f>IFERROR(AF1480/C1472,0)</f>
        <v>0.18678154502414074</v>
      </c>
      <c r="AK1480" s="222">
        <f>IFERROR(AH1480/C1472,0)</f>
        <v>0.18678154502414074</v>
      </c>
      <c r="AL1480" s="223"/>
    </row>
    <row r="1481" spans="1:38" ht="21" x14ac:dyDescent="0.25">
      <c r="A1481" s="229" t="s">
        <v>333</v>
      </c>
      <c r="B1481" s="226" t="s">
        <v>59</v>
      </c>
      <c r="C1481" s="748"/>
      <c r="D1481" s="749"/>
      <c r="E1481" s="81">
        <v>0</v>
      </c>
      <c r="F1481" s="82">
        <v>0</v>
      </c>
      <c r="G1481" s="83">
        <v>2</v>
      </c>
      <c r="H1481" s="84">
        <v>56744.61</v>
      </c>
      <c r="I1481" s="339">
        <v>0</v>
      </c>
      <c r="J1481" s="340">
        <v>0</v>
      </c>
      <c r="K1481" s="339">
        <v>2</v>
      </c>
      <c r="L1481" s="340">
        <v>56242.61</v>
      </c>
      <c r="M1481" s="122">
        <f t="shared" si="264"/>
        <v>2</v>
      </c>
      <c r="N1481" s="123">
        <f t="shared" si="264"/>
        <v>56242.61</v>
      </c>
      <c r="O1481" s="89">
        <v>0</v>
      </c>
      <c r="P1481" s="342">
        <v>0</v>
      </c>
      <c r="Q1481" s="89">
        <v>0</v>
      </c>
      <c r="R1481" s="90">
        <v>0</v>
      </c>
      <c r="S1481" s="91">
        <f t="shared" si="265"/>
        <v>0</v>
      </c>
      <c r="T1481" s="92">
        <f t="shared" si="265"/>
        <v>0</v>
      </c>
      <c r="U1481" s="93">
        <v>0</v>
      </c>
      <c r="V1481" s="94">
        <v>0</v>
      </c>
      <c r="W1481" s="95">
        <v>0</v>
      </c>
      <c r="X1481" s="96">
        <v>0</v>
      </c>
      <c r="Y1481" s="94">
        <v>0</v>
      </c>
      <c r="Z1481" s="95">
        <v>0</v>
      </c>
      <c r="AA1481" s="97">
        <f>SUM(U1481,X1481)</f>
        <v>0</v>
      </c>
      <c r="AB1481" s="98">
        <f>SUM(W1481,Z1481)</f>
        <v>0</v>
      </c>
      <c r="AC1481" s="99">
        <v>0</v>
      </c>
      <c r="AD1481" s="100">
        <v>0</v>
      </c>
      <c r="AE1481" s="99">
        <v>2</v>
      </c>
      <c r="AF1481" s="100">
        <v>52070.66</v>
      </c>
      <c r="AG1481" s="101">
        <f>SUM(AC1481,AE1481)</f>
        <v>2</v>
      </c>
      <c r="AH1481" s="102">
        <f>SUM(AD1481,AF1481,AB1481)</f>
        <v>52070.66</v>
      </c>
      <c r="AI1481" s="103">
        <f>IFERROR(AD1481/C1472,0)</f>
        <v>0</v>
      </c>
      <c r="AJ1481" s="134">
        <f>IFERROR(AF1481/C1472,0)</f>
        <v>0.13243976076600539</v>
      </c>
      <c r="AK1481" s="222">
        <f>IFERROR(AH1481/C1472,0)</f>
        <v>0.13243976076600539</v>
      </c>
      <c r="AL1481" s="223"/>
    </row>
    <row r="1482" spans="1:38" ht="21" x14ac:dyDescent="0.25">
      <c r="A1482" s="229" t="s">
        <v>334</v>
      </c>
      <c r="B1482" s="226" t="s">
        <v>61</v>
      </c>
      <c r="C1482" s="748"/>
      <c r="D1482" s="749"/>
      <c r="E1482" s="81">
        <v>0</v>
      </c>
      <c r="F1482" s="82">
        <v>0</v>
      </c>
      <c r="G1482" s="83">
        <v>1</v>
      </c>
      <c r="H1482" s="84">
        <v>26270.59</v>
      </c>
      <c r="I1482" s="339">
        <v>0</v>
      </c>
      <c r="J1482" s="340">
        <v>0</v>
      </c>
      <c r="K1482" s="339">
        <v>1</v>
      </c>
      <c r="L1482" s="340">
        <v>26270.59</v>
      </c>
      <c r="M1482" s="122">
        <f t="shared" si="264"/>
        <v>1</v>
      </c>
      <c r="N1482" s="123">
        <f t="shared" si="264"/>
        <v>26270.59</v>
      </c>
      <c r="O1482" s="89">
        <v>0</v>
      </c>
      <c r="P1482" s="342">
        <v>0</v>
      </c>
      <c r="Q1482" s="89">
        <v>0</v>
      </c>
      <c r="R1482" s="90">
        <v>0</v>
      </c>
      <c r="S1482" s="91">
        <f t="shared" si="265"/>
        <v>0</v>
      </c>
      <c r="T1482" s="92">
        <f t="shared" si="265"/>
        <v>0</v>
      </c>
      <c r="U1482" s="93">
        <v>0</v>
      </c>
      <c r="V1482" s="94">
        <v>0</v>
      </c>
      <c r="W1482" s="95">
        <v>0</v>
      </c>
      <c r="X1482" s="96">
        <v>0</v>
      </c>
      <c r="Y1482" s="94">
        <v>0</v>
      </c>
      <c r="Z1482" s="95">
        <v>0</v>
      </c>
      <c r="AA1482" s="97">
        <f>SUM(U1482,X1482)</f>
        <v>0</v>
      </c>
      <c r="AB1482" s="98">
        <f>SUM(W1482,Z1482)</f>
        <v>0</v>
      </c>
      <c r="AC1482" s="99">
        <v>0</v>
      </c>
      <c r="AD1482" s="100">
        <v>0</v>
      </c>
      <c r="AE1482" s="99">
        <v>1</v>
      </c>
      <c r="AF1482" s="100">
        <v>26270.59</v>
      </c>
      <c r="AG1482" s="101">
        <f>SUM(AC1482,AE1482)</f>
        <v>1</v>
      </c>
      <c r="AH1482" s="102">
        <f>SUM(AD1482,AF1482,AB1482)</f>
        <v>26270.59</v>
      </c>
      <c r="AI1482" s="103">
        <f>IFERROR(AD1482/C1472,0)</f>
        <v>0</v>
      </c>
      <c r="AJ1482" s="134">
        <f>IFERROR(AF1482/C1472,0)</f>
        <v>6.6818255324242348E-2</v>
      </c>
      <c r="AK1482" s="222">
        <f>IFERROR(AH1482/C1472,0)</f>
        <v>6.6818255324242348E-2</v>
      </c>
      <c r="AL1482" s="223"/>
    </row>
    <row r="1483" spans="1:38" ht="21" x14ac:dyDescent="0.25">
      <c r="A1483" s="229" t="s">
        <v>335</v>
      </c>
      <c r="B1483" s="226" t="s">
        <v>52</v>
      </c>
      <c r="C1483" s="748"/>
      <c r="D1483" s="749"/>
      <c r="E1483" s="81">
        <v>0</v>
      </c>
      <c r="F1483" s="82">
        <v>0</v>
      </c>
      <c r="G1483" s="83">
        <v>1</v>
      </c>
      <c r="H1483" s="84">
        <v>36996.82</v>
      </c>
      <c r="I1483" s="339">
        <v>0</v>
      </c>
      <c r="J1483" s="340">
        <v>0</v>
      </c>
      <c r="K1483" s="339">
        <v>1</v>
      </c>
      <c r="L1483" s="340">
        <v>27836.02</v>
      </c>
      <c r="M1483" s="122">
        <f t="shared" si="264"/>
        <v>1</v>
      </c>
      <c r="N1483" s="123">
        <f t="shared" si="264"/>
        <v>27836.02</v>
      </c>
      <c r="O1483" s="89">
        <v>0</v>
      </c>
      <c r="P1483" s="342">
        <v>0</v>
      </c>
      <c r="Q1483" s="89">
        <v>0</v>
      </c>
      <c r="R1483" s="90">
        <v>0</v>
      </c>
      <c r="S1483" s="91">
        <f t="shared" si="265"/>
        <v>0</v>
      </c>
      <c r="T1483" s="92">
        <f t="shared" si="265"/>
        <v>0</v>
      </c>
      <c r="U1483" s="93">
        <v>0</v>
      </c>
      <c r="V1483" s="94">
        <v>0</v>
      </c>
      <c r="W1483" s="95">
        <v>0</v>
      </c>
      <c r="X1483" s="96">
        <v>0</v>
      </c>
      <c r="Y1483" s="94">
        <v>0</v>
      </c>
      <c r="Z1483" s="95">
        <v>0</v>
      </c>
      <c r="AA1483" s="97">
        <f>SUM(U1483,X1483)</f>
        <v>0</v>
      </c>
      <c r="AB1483" s="98">
        <f>SUM(W1483,Z1483)</f>
        <v>0</v>
      </c>
      <c r="AC1483" s="99">
        <v>0</v>
      </c>
      <c r="AD1483" s="100">
        <v>0</v>
      </c>
      <c r="AE1483" s="99">
        <v>1</v>
      </c>
      <c r="AF1483" s="100">
        <v>27836.02</v>
      </c>
      <c r="AG1483" s="101">
        <f>SUM(AC1483,AE1483)</f>
        <v>1</v>
      </c>
      <c r="AH1483" s="102">
        <f>SUM(AD1483,AF1483,AB1483)</f>
        <v>27836.02</v>
      </c>
      <c r="AI1483" s="103">
        <f>IFERROR(AD1483/C1472,0)</f>
        <v>0</v>
      </c>
      <c r="AJ1483" s="134">
        <f>IFERROR(AF1483/C1472,0)</f>
        <v>7.0799867516135595E-2</v>
      </c>
      <c r="AK1483" s="222">
        <f>IFERROR(AH1483/C1472,0)</f>
        <v>7.0799867516135595E-2</v>
      </c>
      <c r="AL1483" s="223"/>
    </row>
    <row r="1484" spans="1:38" ht="24" thickBot="1" x14ac:dyDescent="0.3">
      <c r="A1484" s="616" t="s">
        <v>266</v>
      </c>
      <c r="B1484" s="618"/>
      <c r="C1484" s="231">
        <f>C1472</f>
        <v>393164.86000000004</v>
      </c>
      <c r="D1484" s="231">
        <f>D1472</f>
        <v>4306.5499999999302</v>
      </c>
      <c r="E1484" s="167">
        <f t="shared" ref="E1484:AH1484" si="266">SUM(E1472:E1483)</f>
        <v>2</v>
      </c>
      <c r="F1484" s="168">
        <f t="shared" si="266"/>
        <v>58727.97</v>
      </c>
      <c r="G1484" s="167">
        <f t="shared" si="266"/>
        <v>21</v>
      </c>
      <c r="H1484" s="232">
        <f t="shared" si="266"/>
        <v>635646.6</v>
      </c>
      <c r="I1484" s="233">
        <f t="shared" si="266"/>
        <v>0</v>
      </c>
      <c r="J1484" s="168">
        <f t="shared" si="266"/>
        <v>0</v>
      </c>
      <c r="K1484" s="233">
        <f t="shared" si="266"/>
        <v>19</v>
      </c>
      <c r="L1484" s="168">
        <f t="shared" si="266"/>
        <v>393164.86000000004</v>
      </c>
      <c r="M1484" s="233">
        <f t="shared" si="266"/>
        <v>19</v>
      </c>
      <c r="N1484" s="168">
        <f t="shared" si="266"/>
        <v>393164.86000000004</v>
      </c>
      <c r="O1484" s="172">
        <f t="shared" si="266"/>
        <v>0</v>
      </c>
      <c r="P1484" s="168">
        <f t="shared" si="266"/>
        <v>0</v>
      </c>
      <c r="Q1484" s="172">
        <f t="shared" si="266"/>
        <v>0</v>
      </c>
      <c r="R1484" s="234">
        <f t="shared" si="266"/>
        <v>0</v>
      </c>
      <c r="S1484" s="173">
        <f t="shared" si="266"/>
        <v>0</v>
      </c>
      <c r="T1484" s="234">
        <f t="shared" si="266"/>
        <v>0</v>
      </c>
      <c r="U1484" s="235">
        <f t="shared" si="266"/>
        <v>0</v>
      </c>
      <c r="V1484" s="234">
        <f t="shared" si="266"/>
        <v>0</v>
      </c>
      <c r="W1484" s="232">
        <f t="shared" si="266"/>
        <v>0</v>
      </c>
      <c r="X1484" s="173">
        <f t="shared" si="266"/>
        <v>0</v>
      </c>
      <c r="Y1484" s="234">
        <f t="shared" si="266"/>
        <v>0</v>
      </c>
      <c r="Z1484" s="234">
        <f t="shared" si="266"/>
        <v>0</v>
      </c>
      <c r="AA1484" s="236">
        <f t="shared" si="266"/>
        <v>0</v>
      </c>
      <c r="AB1484" s="168">
        <f t="shared" si="266"/>
        <v>0</v>
      </c>
      <c r="AC1484" s="171">
        <f t="shared" si="266"/>
        <v>0</v>
      </c>
      <c r="AD1484" s="168">
        <f t="shared" si="266"/>
        <v>0</v>
      </c>
      <c r="AE1484" s="172">
        <f t="shared" si="266"/>
        <v>19</v>
      </c>
      <c r="AF1484" s="168">
        <f t="shared" si="266"/>
        <v>388858.31000000011</v>
      </c>
      <c r="AG1484" s="173">
        <f t="shared" si="266"/>
        <v>19</v>
      </c>
      <c r="AH1484" s="232">
        <f t="shared" si="266"/>
        <v>388858.31000000011</v>
      </c>
      <c r="AI1484" s="237">
        <f>AD1484/C1439</f>
        <v>0</v>
      </c>
      <c r="AJ1484" s="238">
        <f>AF1484/C1439</f>
        <v>0.98904645242201994</v>
      </c>
      <c r="AK1484" s="239">
        <f>AH1484/C1439</f>
        <v>0.98904645242201994</v>
      </c>
      <c r="AL1484" s="223"/>
    </row>
    <row r="1485" spans="1:38" ht="15.75" thickBot="1" x14ac:dyDescent="0.3">
      <c r="E1485" s="240"/>
      <c r="F1485" s="241"/>
      <c r="G1485" s="240"/>
      <c r="H1485" s="241"/>
      <c r="I1485" s="242"/>
      <c r="J1485" s="240"/>
      <c r="K1485" s="242"/>
      <c r="L1485" s="241"/>
      <c r="M1485" s="240"/>
      <c r="N1485" s="240"/>
      <c r="O1485" s="240"/>
      <c r="P1485" s="240"/>
      <c r="Q1485" s="240"/>
      <c r="R1485" s="240"/>
      <c r="S1485" s="240"/>
      <c r="T1485" s="240"/>
      <c r="U1485" s="240"/>
      <c r="V1485" s="240"/>
      <c r="W1485" s="240"/>
      <c r="X1485" s="240"/>
      <c r="Y1485" s="240"/>
      <c r="Z1485" s="240"/>
      <c r="AA1485" s="240"/>
      <c r="AB1485" s="240"/>
      <c r="AC1485" s="240"/>
      <c r="AD1485" s="240"/>
      <c r="AE1485" s="240"/>
      <c r="AF1485" s="240"/>
      <c r="AG1485" s="240"/>
      <c r="AH1485" s="240"/>
      <c r="AJ1485" s="243"/>
      <c r="AK1485" s="243"/>
      <c r="AL1485" s="243"/>
    </row>
    <row r="1486" spans="1:38" ht="19.5" thickTop="1" x14ac:dyDescent="0.3">
      <c r="A1486" s="604" t="s">
        <v>268</v>
      </c>
      <c r="B1486" s="684"/>
      <c r="C1486" s="684"/>
      <c r="D1486" s="684"/>
      <c r="E1486" s="684"/>
      <c r="F1486" s="684"/>
      <c r="G1486" s="684"/>
      <c r="H1486" s="684"/>
      <c r="I1486" s="684"/>
      <c r="J1486" s="684"/>
      <c r="K1486" s="685"/>
      <c r="L1486" s="684"/>
      <c r="M1486" s="684"/>
      <c r="N1486" s="684"/>
      <c r="O1486" s="684"/>
      <c r="P1486" s="684"/>
      <c r="Q1486" s="686"/>
      <c r="AD1486" s="180"/>
    </row>
    <row r="1487" spans="1:38" x14ac:dyDescent="0.25">
      <c r="A1487" s="687"/>
      <c r="B1487" s="688"/>
      <c r="C1487" s="688"/>
      <c r="D1487" s="688"/>
      <c r="E1487" s="688"/>
      <c r="F1487" s="688"/>
      <c r="G1487" s="688"/>
      <c r="H1487" s="688"/>
      <c r="I1487" s="688"/>
      <c r="J1487" s="688"/>
      <c r="K1487" s="689"/>
      <c r="L1487" s="688"/>
      <c r="M1487" s="688"/>
      <c r="N1487" s="688"/>
      <c r="O1487" s="688"/>
      <c r="P1487" s="688"/>
      <c r="Q1487" s="690"/>
    </row>
    <row r="1488" spans="1:38" x14ac:dyDescent="0.25">
      <c r="A1488" s="687"/>
      <c r="B1488" s="688"/>
      <c r="C1488" s="688"/>
      <c r="D1488" s="688"/>
      <c r="E1488" s="688"/>
      <c r="F1488" s="688"/>
      <c r="G1488" s="688"/>
      <c r="H1488" s="688"/>
      <c r="I1488" s="688"/>
      <c r="J1488" s="688"/>
      <c r="K1488" s="689"/>
      <c r="L1488" s="688"/>
      <c r="M1488" s="688"/>
      <c r="N1488" s="688"/>
      <c r="O1488" s="688"/>
      <c r="P1488" s="688"/>
      <c r="Q1488" s="690"/>
    </row>
    <row r="1489" spans="1:38" x14ac:dyDescent="0.25">
      <c r="A1489" s="687"/>
      <c r="B1489" s="688"/>
      <c r="C1489" s="688"/>
      <c r="D1489" s="688"/>
      <c r="E1489" s="688"/>
      <c r="F1489" s="688"/>
      <c r="G1489" s="688"/>
      <c r="H1489" s="688"/>
      <c r="I1489" s="688"/>
      <c r="J1489" s="688"/>
      <c r="K1489" s="689"/>
      <c r="L1489" s="688"/>
      <c r="M1489" s="688"/>
      <c r="N1489" s="688"/>
      <c r="O1489" s="688"/>
      <c r="P1489" s="688"/>
      <c r="Q1489" s="690"/>
    </row>
    <row r="1490" spans="1:38" x14ac:dyDescent="0.25">
      <c r="A1490" s="687"/>
      <c r="B1490" s="688"/>
      <c r="C1490" s="688"/>
      <c r="D1490" s="688"/>
      <c r="E1490" s="688"/>
      <c r="F1490" s="688"/>
      <c r="G1490" s="688"/>
      <c r="H1490" s="688"/>
      <c r="I1490" s="688"/>
      <c r="J1490" s="688"/>
      <c r="K1490" s="689"/>
      <c r="L1490" s="688"/>
      <c r="M1490" s="688"/>
      <c r="N1490" s="688"/>
      <c r="O1490" s="688"/>
      <c r="P1490" s="688"/>
      <c r="Q1490" s="690"/>
    </row>
    <row r="1491" spans="1:38" x14ac:dyDescent="0.25">
      <c r="A1491" s="687"/>
      <c r="B1491" s="688"/>
      <c r="C1491" s="688"/>
      <c r="D1491" s="688"/>
      <c r="E1491" s="688"/>
      <c r="F1491" s="688"/>
      <c r="G1491" s="688"/>
      <c r="H1491" s="688"/>
      <c r="I1491" s="688"/>
      <c r="J1491" s="688"/>
      <c r="K1491" s="689"/>
      <c r="L1491" s="688"/>
      <c r="M1491" s="688"/>
      <c r="N1491" s="688"/>
      <c r="O1491" s="688"/>
      <c r="P1491" s="688"/>
      <c r="Q1491" s="690"/>
    </row>
    <row r="1492" spans="1:38" x14ac:dyDescent="0.25">
      <c r="A1492" s="687"/>
      <c r="B1492" s="688"/>
      <c r="C1492" s="688"/>
      <c r="D1492" s="688"/>
      <c r="E1492" s="688"/>
      <c r="F1492" s="688"/>
      <c r="G1492" s="688"/>
      <c r="H1492" s="688"/>
      <c r="I1492" s="688"/>
      <c r="J1492" s="688"/>
      <c r="K1492" s="689"/>
      <c r="L1492" s="688"/>
      <c r="M1492" s="688"/>
      <c r="N1492" s="688"/>
      <c r="O1492" s="688"/>
      <c r="P1492" s="688"/>
      <c r="Q1492" s="690"/>
    </row>
    <row r="1493" spans="1:38" x14ac:dyDescent="0.25">
      <c r="A1493" s="687"/>
      <c r="B1493" s="688"/>
      <c r="C1493" s="688"/>
      <c r="D1493" s="688"/>
      <c r="E1493" s="688"/>
      <c r="F1493" s="688"/>
      <c r="G1493" s="688"/>
      <c r="H1493" s="688"/>
      <c r="I1493" s="688"/>
      <c r="J1493" s="688"/>
      <c r="K1493" s="689"/>
      <c r="L1493" s="688"/>
      <c r="M1493" s="688"/>
      <c r="N1493" s="688"/>
      <c r="O1493" s="688"/>
      <c r="P1493" s="688"/>
      <c r="Q1493" s="690"/>
    </row>
    <row r="1494" spans="1:38" ht="15.75" thickBot="1" x14ac:dyDescent="0.3">
      <c r="A1494" s="691"/>
      <c r="B1494" s="692"/>
      <c r="C1494" s="692"/>
      <c r="D1494" s="692"/>
      <c r="E1494" s="692"/>
      <c r="F1494" s="692"/>
      <c r="G1494" s="692"/>
      <c r="H1494" s="692"/>
      <c r="I1494" s="692"/>
      <c r="J1494" s="692"/>
      <c r="K1494" s="693"/>
      <c r="L1494" s="692"/>
      <c r="M1494" s="692"/>
      <c r="N1494" s="692"/>
      <c r="O1494" s="692"/>
      <c r="P1494" s="692"/>
      <c r="Q1494" s="694"/>
    </row>
    <row r="1495" spans="1:38" ht="15.75" thickTop="1" x14ac:dyDescent="0.25"/>
    <row r="1496" spans="1:38" x14ac:dyDescent="0.25">
      <c r="B1496" s="244"/>
      <c r="C1496" s="244"/>
    </row>
    <row r="1499" spans="1:38" ht="23.25" x14ac:dyDescent="0.35">
      <c r="A1499" s="245"/>
      <c r="B1499" s="730" t="s">
        <v>310</v>
      </c>
      <c r="C1499" s="730"/>
      <c r="D1499" s="730"/>
      <c r="E1499" s="730"/>
      <c r="F1499" s="730"/>
      <c r="G1499" s="730"/>
      <c r="H1499" s="730"/>
      <c r="I1499" s="730"/>
      <c r="J1499" s="730"/>
      <c r="K1499" s="731"/>
      <c r="L1499" s="730"/>
      <c r="M1499" s="730"/>
      <c r="N1499" s="730"/>
      <c r="O1499" s="730"/>
      <c r="S1499" s="4"/>
      <c r="X1499" s="4"/>
      <c r="AA1499" s="4"/>
      <c r="AG1499" s="4"/>
    </row>
    <row r="1500" spans="1:38" ht="21.75" thickBot="1" x14ac:dyDescent="0.4">
      <c r="B1500" s="37"/>
      <c r="C1500" s="37"/>
      <c r="D1500" s="37"/>
      <c r="E1500" s="37"/>
      <c r="F1500" s="38"/>
      <c r="G1500" s="37"/>
      <c r="H1500" s="38"/>
      <c r="I1500" s="39"/>
      <c r="J1500" s="38"/>
      <c r="K1500" s="39"/>
      <c r="L1500" s="38"/>
    </row>
    <row r="1501" spans="1:38" ht="27" customHeight="1" thickBot="1" x14ac:dyDescent="0.3">
      <c r="A1501" s="732" t="s">
        <v>330</v>
      </c>
      <c r="B1501" s="733"/>
      <c r="C1501" s="733"/>
      <c r="D1501" s="733"/>
      <c r="E1501" s="733"/>
      <c r="F1501" s="733"/>
      <c r="G1501" s="733"/>
      <c r="H1501" s="733"/>
      <c r="I1501" s="733"/>
      <c r="J1501" s="733"/>
      <c r="K1501" s="734"/>
      <c r="L1501" s="733"/>
      <c r="M1501" s="733"/>
      <c r="N1501" s="733"/>
      <c r="O1501" s="733"/>
      <c r="P1501" s="733"/>
      <c r="Q1501" s="733"/>
      <c r="R1501" s="733"/>
      <c r="S1501" s="733"/>
      <c r="T1501" s="733"/>
      <c r="U1501" s="733"/>
      <c r="V1501" s="733"/>
      <c r="W1501" s="733"/>
      <c r="X1501" s="733"/>
      <c r="Y1501" s="733"/>
      <c r="Z1501" s="733"/>
      <c r="AA1501" s="733"/>
      <c r="AB1501" s="733"/>
      <c r="AC1501" s="733"/>
      <c r="AD1501" s="733"/>
      <c r="AE1501" s="733"/>
      <c r="AF1501" s="733"/>
      <c r="AG1501" s="733"/>
      <c r="AH1501" s="733"/>
      <c r="AI1501" s="733"/>
      <c r="AJ1501" s="733"/>
      <c r="AK1501" s="733"/>
      <c r="AL1501" s="40"/>
    </row>
    <row r="1502" spans="1:38" ht="33.75" customHeight="1" x14ac:dyDescent="0.25">
      <c r="A1502" s="735" t="s">
        <v>8</v>
      </c>
      <c r="B1502" s="736"/>
      <c r="C1502" s="706" t="s">
        <v>197</v>
      </c>
      <c r="D1502" s="707"/>
      <c r="E1502" s="710" t="s">
        <v>198</v>
      </c>
      <c r="F1502" s="711"/>
      <c r="G1502" s="711"/>
      <c r="H1502" s="711"/>
      <c r="I1502" s="711"/>
      <c r="J1502" s="711"/>
      <c r="K1502" s="712"/>
      <c r="L1502" s="711"/>
      <c r="M1502" s="711"/>
      <c r="N1502" s="743"/>
      <c r="O1502" s="613" t="s">
        <v>199</v>
      </c>
      <c r="P1502" s="614"/>
      <c r="Q1502" s="614"/>
      <c r="R1502" s="614"/>
      <c r="S1502" s="614"/>
      <c r="T1502" s="614"/>
      <c r="U1502" s="614"/>
      <c r="V1502" s="614"/>
      <c r="W1502" s="614"/>
      <c r="X1502" s="614"/>
      <c r="Y1502" s="614"/>
      <c r="Z1502" s="614"/>
      <c r="AA1502" s="614"/>
      <c r="AB1502" s="614"/>
      <c r="AC1502" s="614"/>
      <c r="AD1502" s="614"/>
      <c r="AE1502" s="614"/>
      <c r="AF1502" s="614"/>
      <c r="AG1502" s="614"/>
      <c r="AH1502" s="614"/>
      <c r="AI1502" s="614"/>
      <c r="AJ1502" s="614"/>
      <c r="AK1502" s="614"/>
      <c r="AL1502" s="615"/>
    </row>
    <row r="1503" spans="1:38" ht="51" customHeight="1" thickBot="1" x14ac:dyDescent="0.3">
      <c r="A1503" s="737"/>
      <c r="B1503" s="738"/>
      <c r="C1503" s="741"/>
      <c r="D1503" s="742"/>
      <c r="E1503" s="744"/>
      <c r="F1503" s="745"/>
      <c r="G1503" s="745"/>
      <c r="H1503" s="745"/>
      <c r="I1503" s="745"/>
      <c r="J1503" s="745"/>
      <c r="K1503" s="746"/>
      <c r="L1503" s="745"/>
      <c r="M1503" s="745"/>
      <c r="N1503" s="747"/>
      <c r="O1503" s="616"/>
      <c r="P1503" s="617"/>
      <c r="Q1503" s="617"/>
      <c r="R1503" s="617"/>
      <c r="S1503" s="617"/>
      <c r="T1503" s="617"/>
      <c r="U1503" s="617"/>
      <c r="V1503" s="617"/>
      <c r="W1503" s="617"/>
      <c r="X1503" s="617"/>
      <c r="Y1503" s="617"/>
      <c r="Z1503" s="617"/>
      <c r="AA1503" s="617"/>
      <c r="AB1503" s="617"/>
      <c r="AC1503" s="617"/>
      <c r="AD1503" s="617"/>
      <c r="AE1503" s="617"/>
      <c r="AF1503" s="617"/>
      <c r="AG1503" s="617"/>
      <c r="AH1503" s="617"/>
      <c r="AI1503" s="617"/>
      <c r="AJ1503" s="617"/>
      <c r="AK1503" s="617"/>
      <c r="AL1503" s="618"/>
    </row>
    <row r="1504" spans="1:38" ht="75" customHeight="1" x14ac:dyDescent="0.25">
      <c r="A1504" s="737"/>
      <c r="B1504" s="738"/>
      <c r="C1504" s="619" t="s">
        <v>200</v>
      </c>
      <c r="D1504" s="621" t="s">
        <v>201</v>
      </c>
      <c r="E1504" s="623" t="s">
        <v>0</v>
      </c>
      <c r="F1504" s="624"/>
      <c r="G1504" s="624"/>
      <c r="H1504" s="625"/>
      <c r="I1504" s="629" t="s">
        <v>1</v>
      </c>
      <c r="J1504" s="630"/>
      <c r="K1504" s="631"/>
      <c r="L1504" s="632"/>
      <c r="M1504" s="637" t="s">
        <v>2</v>
      </c>
      <c r="N1504" s="638"/>
      <c r="O1504" s="641" t="s">
        <v>202</v>
      </c>
      <c r="P1504" s="642"/>
      <c r="Q1504" s="642"/>
      <c r="R1504" s="642"/>
      <c r="S1504" s="645" t="s">
        <v>2</v>
      </c>
      <c r="T1504" s="646"/>
      <c r="U1504" s="649" t="s">
        <v>203</v>
      </c>
      <c r="V1504" s="650"/>
      <c r="W1504" s="650"/>
      <c r="X1504" s="650"/>
      <c r="Y1504" s="650"/>
      <c r="Z1504" s="651"/>
      <c r="AA1504" s="655" t="s">
        <v>2</v>
      </c>
      <c r="AB1504" s="656"/>
      <c r="AC1504" s="659" t="s">
        <v>5</v>
      </c>
      <c r="AD1504" s="660"/>
      <c r="AE1504" s="660"/>
      <c r="AF1504" s="661"/>
      <c r="AG1504" s="665" t="s">
        <v>2</v>
      </c>
      <c r="AH1504" s="666"/>
      <c r="AI1504" s="669" t="s">
        <v>204</v>
      </c>
      <c r="AJ1504" s="670"/>
      <c r="AK1504" s="670"/>
      <c r="AL1504" s="671"/>
    </row>
    <row r="1505" spans="1:38" ht="75" customHeight="1" thickBot="1" x14ac:dyDescent="0.3">
      <c r="A1505" s="737"/>
      <c r="B1505" s="738"/>
      <c r="C1505" s="619"/>
      <c r="D1505" s="621"/>
      <c r="E1505" s="626"/>
      <c r="F1505" s="627"/>
      <c r="G1505" s="627"/>
      <c r="H1505" s="628"/>
      <c r="I1505" s="633"/>
      <c r="J1505" s="634"/>
      <c r="K1505" s="635"/>
      <c r="L1505" s="636"/>
      <c r="M1505" s="639"/>
      <c r="N1505" s="640"/>
      <c r="O1505" s="643"/>
      <c r="P1505" s="644"/>
      <c r="Q1505" s="644"/>
      <c r="R1505" s="644"/>
      <c r="S1505" s="647"/>
      <c r="T1505" s="648"/>
      <c r="U1505" s="652"/>
      <c r="V1505" s="653"/>
      <c r="W1505" s="653"/>
      <c r="X1505" s="653"/>
      <c r="Y1505" s="653"/>
      <c r="Z1505" s="654"/>
      <c r="AA1505" s="657"/>
      <c r="AB1505" s="658"/>
      <c r="AC1505" s="662"/>
      <c r="AD1505" s="663"/>
      <c r="AE1505" s="663"/>
      <c r="AF1505" s="664"/>
      <c r="AG1505" s="667"/>
      <c r="AH1505" s="668"/>
      <c r="AI1505" s="672"/>
      <c r="AJ1505" s="673"/>
      <c r="AK1505" s="673"/>
      <c r="AL1505" s="674"/>
    </row>
    <row r="1506" spans="1:38" ht="139.5" customHeight="1" thickBot="1" x14ac:dyDescent="0.3">
      <c r="A1506" s="739"/>
      <c r="B1506" s="740"/>
      <c r="C1506" s="620"/>
      <c r="D1506" s="622"/>
      <c r="E1506" s="41" t="s">
        <v>15</v>
      </c>
      <c r="F1506" s="42" t="s">
        <v>205</v>
      </c>
      <c r="G1506" s="41" t="s">
        <v>206</v>
      </c>
      <c r="H1506" s="42" t="s">
        <v>14</v>
      </c>
      <c r="I1506" s="43" t="s">
        <v>15</v>
      </c>
      <c r="J1506" s="44" t="s">
        <v>207</v>
      </c>
      <c r="K1506" s="43" t="s">
        <v>17</v>
      </c>
      <c r="L1506" s="44" t="s">
        <v>208</v>
      </c>
      <c r="M1506" s="45" t="s">
        <v>19</v>
      </c>
      <c r="N1506" s="46" t="s">
        <v>20</v>
      </c>
      <c r="O1506" s="47" t="s">
        <v>209</v>
      </c>
      <c r="P1506" s="48" t="s">
        <v>210</v>
      </c>
      <c r="Q1506" s="47" t="s">
        <v>211</v>
      </c>
      <c r="R1506" s="48" t="s">
        <v>212</v>
      </c>
      <c r="S1506" s="49" t="s">
        <v>213</v>
      </c>
      <c r="T1506" s="50" t="s">
        <v>214</v>
      </c>
      <c r="U1506" s="51" t="s">
        <v>209</v>
      </c>
      <c r="V1506" s="52" t="s">
        <v>215</v>
      </c>
      <c r="W1506" s="53" t="s">
        <v>216</v>
      </c>
      <c r="X1506" s="54" t="s">
        <v>211</v>
      </c>
      <c r="Y1506" s="52" t="s">
        <v>217</v>
      </c>
      <c r="Z1506" s="53" t="s">
        <v>218</v>
      </c>
      <c r="AA1506" s="55" t="s">
        <v>219</v>
      </c>
      <c r="AB1506" s="56" t="s">
        <v>220</v>
      </c>
      <c r="AC1506" s="57" t="s">
        <v>209</v>
      </c>
      <c r="AD1506" s="58" t="s">
        <v>210</v>
      </c>
      <c r="AE1506" s="57" t="s">
        <v>211</v>
      </c>
      <c r="AF1506" s="58" t="s">
        <v>212</v>
      </c>
      <c r="AG1506" s="59" t="s">
        <v>221</v>
      </c>
      <c r="AH1506" s="60" t="s">
        <v>222</v>
      </c>
      <c r="AI1506" s="61" t="s">
        <v>223</v>
      </c>
      <c r="AJ1506" s="62" t="s">
        <v>224</v>
      </c>
      <c r="AK1506" s="63" t="s">
        <v>225</v>
      </c>
      <c r="AL1506" s="64" t="s">
        <v>226</v>
      </c>
    </row>
    <row r="1507" spans="1:38" ht="38.25" customHeight="1" thickBot="1" x14ac:dyDescent="0.3">
      <c r="A1507" s="598" t="s">
        <v>227</v>
      </c>
      <c r="B1507" s="675"/>
      <c r="C1507" s="65" t="s">
        <v>228</v>
      </c>
      <c r="D1507" s="575" t="s">
        <v>229</v>
      </c>
      <c r="E1507" s="65" t="s">
        <v>230</v>
      </c>
      <c r="F1507" s="66" t="s">
        <v>231</v>
      </c>
      <c r="G1507" s="65" t="s">
        <v>232</v>
      </c>
      <c r="H1507" s="66" t="s">
        <v>233</v>
      </c>
      <c r="I1507" s="67" t="s">
        <v>234</v>
      </c>
      <c r="J1507" s="66" t="s">
        <v>235</v>
      </c>
      <c r="K1507" s="67" t="s">
        <v>236</v>
      </c>
      <c r="L1507" s="66" t="s">
        <v>237</v>
      </c>
      <c r="M1507" s="65" t="s">
        <v>238</v>
      </c>
      <c r="N1507" s="66" t="s">
        <v>239</v>
      </c>
      <c r="O1507" s="65" t="s">
        <v>240</v>
      </c>
      <c r="P1507" s="66" t="s">
        <v>241</v>
      </c>
      <c r="Q1507" s="65" t="s">
        <v>242</v>
      </c>
      <c r="R1507" s="66" t="s">
        <v>243</v>
      </c>
      <c r="S1507" s="65" t="s">
        <v>244</v>
      </c>
      <c r="T1507" s="66" t="s">
        <v>245</v>
      </c>
      <c r="U1507" s="65" t="s">
        <v>246</v>
      </c>
      <c r="V1507" s="68" t="s">
        <v>247</v>
      </c>
      <c r="W1507" s="66" t="s">
        <v>248</v>
      </c>
      <c r="X1507" s="575" t="s">
        <v>249</v>
      </c>
      <c r="Y1507" s="66" t="s">
        <v>250</v>
      </c>
      <c r="Z1507" s="66" t="s">
        <v>251</v>
      </c>
      <c r="AA1507" s="65" t="s">
        <v>252</v>
      </c>
      <c r="AB1507" s="65" t="s">
        <v>253</v>
      </c>
      <c r="AC1507" s="65" t="s">
        <v>254</v>
      </c>
      <c r="AD1507" s="65" t="s">
        <v>255</v>
      </c>
      <c r="AE1507" s="65" t="s">
        <v>256</v>
      </c>
      <c r="AF1507" s="65" t="s">
        <v>257</v>
      </c>
      <c r="AG1507" s="65" t="s">
        <v>258</v>
      </c>
      <c r="AH1507" s="65" t="s">
        <v>259</v>
      </c>
      <c r="AI1507" s="65" t="s">
        <v>260</v>
      </c>
      <c r="AJ1507" s="575" t="s">
        <v>261</v>
      </c>
      <c r="AK1507" s="65" t="s">
        <v>262</v>
      </c>
      <c r="AL1507" s="576" t="s">
        <v>263</v>
      </c>
    </row>
    <row r="1508" spans="1:38" ht="99" customHeight="1" x14ac:dyDescent="0.25">
      <c r="A1508" s="69">
        <v>1</v>
      </c>
      <c r="B1508" s="70" t="s">
        <v>264</v>
      </c>
      <c r="C1508" s="676">
        <f>N1521</f>
        <v>301873.41000000003</v>
      </c>
      <c r="D1508" s="679">
        <f>C1508-AH1521</f>
        <v>9554.0800000000163</v>
      </c>
      <c r="E1508" s="71"/>
      <c r="F1508" s="72"/>
      <c r="G1508" s="71"/>
      <c r="H1508" s="72"/>
      <c r="I1508" s="73"/>
      <c r="J1508" s="72"/>
      <c r="K1508" s="73"/>
      <c r="L1508" s="72"/>
      <c r="M1508" s="71"/>
      <c r="N1508" s="72"/>
      <c r="O1508" s="71"/>
      <c r="P1508" s="72"/>
      <c r="Q1508" s="71"/>
      <c r="R1508" s="72"/>
      <c r="S1508" s="71"/>
      <c r="T1508" s="72"/>
      <c r="U1508" s="71"/>
      <c r="V1508" s="74"/>
      <c r="W1508" s="72"/>
      <c r="X1508" s="71"/>
      <c r="Y1508" s="74"/>
      <c r="Z1508" s="72"/>
      <c r="AA1508" s="71"/>
      <c r="AB1508" s="72"/>
      <c r="AC1508" s="71"/>
      <c r="AD1508" s="72"/>
      <c r="AE1508" s="71"/>
      <c r="AF1508" s="72"/>
      <c r="AG1508" s="71"/>
      <c r="AH1508" s="72"/>
      <c r="AI1508" s="75"/>
      <c r="AJ1508" s="76"/>
      <c r="AK1508" s="77"/>
      <c r="AL1508" s="78"/>
    </row>
    <row r="1509" spans="1:38" ht="87" customHeight="1" x14ac:dyDescent="0.25">
      <c r="A1509" s="79">
        <v>2</v>
      </c>
      <c r="B1509" s="80" t="s">
        <v>40</v>
      </c>
      <c r="C1509" s="677"/>
      <c r="D1509" s="680"/>
      <c r="E1509" s="81">
        <v>0</v>
      </c>
      <c r="F1509" s="82">
        <v>0</v>
      </c>
      <c r="G1509" s="83">
        <v>9</v>
      </c>
      <c r="H1509" s="84">
        <v>235446.99000000002</v>
      </c>
      <c r="I1509" s="85">
        <v>0</v>
      </c>
      <c r="J1509" s="86">
        <v>0</v>
      </c>
      <c r="K1509" s="85">
        <v>7</v>
      </c>
      <c r="L1509" s="86">
        <v>139802.9</v>
      </c>
      <c r="M1509" s="87">
        <f>SUM(I1509,K1509)</f>
        <v>7</v>
      </c>
      <c r="N1509" s="88">
        <f>SUM(J1509,L1509)</f>
        <v>139802.9</v>
      </c>
      <c r="O1509" s="89">
        <v>0</v>
      </c>
      <c r="P1509" s="90">
        <v>0</v>
      </c>
      <c r="Q1509" s="89">
        <v>0</v>
      </c>
      <c r="R1509" s="90">
        <v>0</v>
      </c>
      <c r="S1509" s="91">
        <f>SUM(O1509,Q1509)</f>
        <v>0</v>
      </c>
      <c r="T1509" s="92">
        <f>SUM(P1509,R1509)</f>
        <v>0</v>
      </c>
      <c r="U1509" s="93">
        <v>0</v>
      </c>
      <c r="V1509" s="94">
        <v>0</v>
      </c>
      <c r="W1509" s="95">
        <v>0</v>
      </c>
      <c r="X1509" s="96">
        <v>0</v>
      </c>
      <c r="Y1509" s="94">
        <v>0</v>
      </c>
      <c r="Z1509" s="95">
        <v>0</v>
      </c>
      <c r="AA1509" s="97">
        <f>SUM(U1509,X1509)</f>
        <v>0</v>
      </c>
      <c r="AB1509" s="98">
        <f>SUM(W1509,Z1509)</f>
        <v>0</v>
      </c>
      <c r="AC1509" s="99">
        <v>0</v>
      </c>
      <c r="AD1509" s="100">
        <v>0</v>
      </c>
      <c r="AE1509" s="99">
        <v>7</v>
      </c>
      <c r="AF1509" s="100">
        <v>133948.57</v>
      </c>
      <c r="AG1509" s="101">
        <f>SUM(AC1509,AE1509)</f>
        <v>7</v>
      </c>
      <c r="AH1509" s="102">
        <f>SUM(AD1509,AF1509,AB1509)</f>
        <v>133948.57</v>
      </c>
      <c r="AI1509" s="103">
        <f>IFERROR(AD1509/(C1508-AH1515),0)</f>
        <v>0</v>
      </c>
      <c r="AJ1509" s="104">
        <f>IFERROR(AF1509/(C1508-AH1515),0)</f>
        <v>0.44372430814625241</v>
      </c>
      <c r="AK1509" s="77"/>
      <c r="AL1509" s="105">
        <f>IFERROR(AH1509/C1508,0)</f>
        <v>0.44372430814625241</v>
      </c>
    </row>
    <row r="1510" spans="1:38" ht="85.5" customHeight="1" x14ac:dyDescent="0.25">
      <c r="A1510" s="79">
        <v>3</v>
      </c>
      <c r="B1510" s="80" t="s">
        <v>135</v>
      </c>
      <c r="C1510" s="677"/>
      <c r="D1510" s="680"/>
      <c r="E1510" s="441"/>
      <c r="F1510" s="442"/>
      <c r="G1510" s="443"/>
      <c r="H1510" s="444"/>
      <c r="I1510" s="440"/>
      <c r="J1510" s="444"/>
      <c r="K1510" s="440"/>
      <c r="L1510" s="444"/>
      <c r="M1510" s="445"/>
      <c r="N1510" s="444"/>
      <c r="O1510" s="443"/>
      <c r="P1510" s="444"/>
      <c r="Q1510" s="443"/>
      <c r="R1510" s="444"/>
      <c r="S1510" s="445"/>
      <c r="T1510" s="444"/>
      <c r="U1510" s="443"/>
      <c r="V1510" s="446"/>
      <c r="W1510" s="444"/>
      <c r="X1510" s="445"/>
      <c r="Y1510" s="446"/>
      <c r="Z1510" s="444"/>
      <c r="AA1510" s="445"/>
      <c r="AB1510" s="444"/>
      <c r="AC1510" s="443"/>
      <c r="AD1510" s="444"/>
      <c r="AE1510" s="443"/>
      <c r="AF1510" s="444"/>
      <c r="AG1510" s="445"/>
      <c r="AH1510" s="444"/>
      <c r="AI1510" s="132"/>
      <c r="AJ1510" s="133"/>
      <c r="AK1510" s="447"/>
      <c r="AL1510" s="448"/>
    </row>
    <row r="1511" spans="1:38" ht="101.25" customHeight="1" x14ac:dyDescent="0.25">
      <c r="A1511" s="79">
        <v>4</v>
      </c>
      <c r="B1511" s="80" t="s">
        <v>117</v>
      </c>
      <c r="C1511" s="677"/>
      <c r="D1511" s="680"/>
      <c r="E1511" s="441"/>
      <c r="F1511" s="442"/>
      <c r="G1511" s="443"/>
      <c r="H1511" s="444"/>
      <c r="I1511" s="440"/>
      <c r="J1511" s="444"/>
      <c r="K1511" s="440"/>
      <c r="L1511" s="444"/>
      <c r="M1511" s="445"/>
      <c r="N1511" s="444"/>
      <c r="O1511" s="443"/>
      <c r="P1511" s="444"/>
      <c r="Q1511" s="443"/>
      <c r="R1511" s="444"/>
      <c r="S1511" s="445"/>
      <c r="T1511" s="444"/>
      <c r="U1511" s="443"/>
      <c r="V1511" s="446"/>
      <c r="W1511" s="444"/>
      <c r="X1511" s="445"/>
      <c r="Y1511" s="446"/>
      <c r="Z1511" s="444"/>
      <c r="AA1511" s="445"/>
      <c r="AB1511" s="444"/>
      <c r="AC1511" s="443"/>
      <c r="AD1511" s="444"/>
      <c r="AE1511" s="443"/>
      <c r="AF1511" s="444"/>
      <c r="AG1511" s="445"/>
      <c r="AH1511" s="444"/>
      <c r="AI1511" s="132"/>
      <c r="AJ1511" s="133"/>
      <c r="AK1511" s="447"/>
      <c r="AL1511" s="448"/>
    </row>
    <row r="1512" spans="1:38" ht="138" customHeight="1" x14ac:dyDescent="0.25">
      <c r="A1512" s="79">
        <v>5</v>
      </c>
      <c r="B1512" s="80" t="s">
        <v>42</v>
      </c>
      <c r="C1512" s="677"/>
      <c r="D1512" s="680"/>
      <c r="E1512" s="81">
        <v>2</v>
      </c>
      <c r="F1512" s="82">
        <v>128322.54</v>
      </c>
      <c r="G1512" s="83">
        <v>2</v>
      </c>
      <c r="H1512" s="84">
        <v>113730.23</v>
      </c>
      <c r="I1512" s="85">
        <v>1</v>
      </c>
      <c r="J1512" s="86">
        <v>83577.84</v>
      </c>
      <c r="K1512" s="85">
        <v>2</v>
      </c>
      <c r="L1512" s="86">
        <v>78492.67</v>
      </c>
      <c r="M1512" s="87">
        <f>SUM(I1512,K1512)</f>
        <v>3</v>
      </c>
      <c r="N1512" s="88">
        <f>SUM(J1512,L1512)</f>
        <v>162070.51</v>
      </c>
      <c r="O1512" s="89">
        <v>0</v>
      </c>
      <c r="P1512" s="90">
        <v>0</v>
      </c>
      <c r="Q1512" s="89">
        <v>0</v>
      </c>
      <c r="R1512" s="90">
        <v>0</v>
      </c>
      <c r="S1512" s="91">
        <f>SUM(O1512,Q1512)</f>
        <v>0</v>
      </c>
      <c r="T1512" s="92">
        <f>SUM(P1512,R1512)</f>
        <v>0</v>
      </c>
      <c r="U1512" s="93">
        <v>0</v>
      </c>
      <c r="V1512" s="94">
        <v>0</v>
      </c>
      <c r="W1512" s="95">
        <v>0</v>
      </c>
      <c r="X1512" s="96">
        <v>0</v>
      </c>
      <c r="Y1512" s="94">
        <v>0</v>
      </c>
      <c r="Z1512" s="95">
        <v>0</v>
      </c>
      <c r="AA1512" s="97">
        <f>SUM(U1512,X1512)</f>
        <v>0</v>
      </c>
      <c r="AB1512" s="98">
        <f>SUM(W1512,Z1512)</f>
        <v>0</v>
      </c>
      <c r="AC1512" s="99">
        <v>1</v>
      </c>
      <c r="AD1512" s="100">
        <v>83577.84</v>
      </c>
      <c r="AE1512" s="99">
        <v>2</v>
      </c>
      <c r="AF1512" s="100">
        <v>74792.92</v>
      </c>
      <c r="AG1512" s="101">
        <f>SUM(AC1512,AE1512)</f>
        <v>3</v>
      </c>
      <c r="AH1512" s="102">
        <f>SUM(AD1512,AF1512,AB1512)</f>
        <v>158370.76</v>
      </c>
      <c r="AI1512" s="103">
        <f>IFERROR(AD1512/(C1508-AH1515),0)</f>
        <v>0.27686386820223746</v>
      </c>
      <c r="AJ1512" s="104">
        <f>IFERROR(AF1512/(C1508-AH1515),0)</f>
        <v>0.24776253065813247</v>
      </c>
      <c r="AK1512" s="77"/>
      <c r="AL1512" s="105">
        <f>IFERROR(AH1512/C1508,0)</f>
        <v>0.52462639886036999</v>
      </c>
    </row>
    <row r="1513" spans="1:38" ht="116.25" customHeight="1" x14ac:dyDescent="0.25">
      <c r="A1513" s="79">
        <v>6</v>
      </c>
      <c r="B1513" s="80" t="s">
        <v>119</v>
      </c>
      <c r="C1513" s="677"/>
      <c r="D1513" s="680"/>
      <c r="E1513" s="441"/>
      <c r="F1513" s="442"/>
      <c r="G1513" s="443"/>
      <c r="H1513" s="444"/>
      <c r="I1513" s="440"/>
      <c r="J1513" s="444"/>
      <c r="K1513" s="440"/>
      <c r="L1513" s="444"/>
      <c r="M1513" s="445"/>
      <c r="N1513" s="444"/>
      <c r="O1513" s="443"/>
      <c r="P1513" s="444"/>
      <c r="Q1513" s="443"/>
      <c r="R1513" s="444"/>
      <c r="S1513" s="445"/>
      <c r="T1513" s="444"/>
      <c r="U1513" s="443"/>
      <c r="V1513" s="446"/>
      <c r="W1513" s="444"/>
      <c r="X1513" s="445"/>
      <c r="Y1513" s="446"/>
      <c r="Z1513" s="444"/>
      <c r="AA1513" s="445"/>
      <c r="AB1513" s="444"/>
      <c r="AC1513" s="443"/>
      <c r="AD1513" s="444"/>
      <c r="AE1513" s="443"/>
      <c r="AF1513" s="444"/>
      <c r="AG1513" s="445"/>
      <c r="AH1513" s="444"/>
      <c r="AI1513" s="132"/>
      <c r="AJ1513" s="133"/>
      <c r="AK1513" s="447"/>
      <c r="AL1513" s="448"/>
    </row>
    <row r="1514" spans="1:38" ht="65.25" customHeight="1" x14ac:dyDescent="0.25">
      <c r="A1514" s="79">
        <v>7</v>
      </c>
      <c r="B1514" s="80" t="s">
        <v>193</v>
      </c>
      <c r="C1514" s="677"/>
      <c r="D1514" s="680"/>
      <c r="E1514" s="441"/>
      <c r="F1514" s="442"/>
      <c r="G1514" s="443"/>
      <c r="H1514" s="444"/>
      <c r="I1514" s="443"/>
      <c r="J1514" s="444"/>
      <c r="K1514" s="443"/>
      <c r="L1514" s="444"/>
      <c r="M1514" s="445"/>
      <c r="N1514" s="444"/>
      <c r="O1514" s="443"/>
      <c r="P1514" s="444"/>
      <c r="Q1514" s="443"/>
      <c r="R1514" s="444"/>
      <c r="S1514" s="445"/>
      <c r="T1514" s="473"/>
      <c r="U1514" s="443"/>
      <c r="V1514" s="446"/>
      <c r="W1514" s="444"/>
      <c r="X1514" s="445"/>
      <c r="Y1514" s="446"/>
      <c r="Z1514" s="444"/>
      <c r="AA1514" s="445"/>
      <c r="AB1514" s="473"/>
      <c r="AC1514" s="443"/>
      <c r="AD1514" s="444"/>
      <c r="AE1514" s="443"/>
      <c r="AF1514" s="444"/>
      <c r="AG1514" s="440"/>
      <c r="AH1514" s="444"/>
      <c r="AI1514" s="132"/>
      <c r="AJ1514" s="133"/>
      <c r="AK1514" s="447"/>
      <c r="AL1514" s="449"/>
    </row>
    <row r="1515" spans="1:38" ht="59.25" customHeight="1" x14ac:dyDescent="0.25">
      <c r="A1515" s="79">
        <v>8</v>
      </c>
      <c r="B1515" s="80" t="s">
        <v>265</v>
      </c>
      <c r="C1515" s="677"/>
      <c r="D1515" s="680"/>
      <c r="E1515" s="474"/>
      <c r="F1515" s="475"/>
      <c r="G1515" s="450"/>
      <c r="H1515" s="451"/>
      <c r="I1515" s="443"/>
      <c r="J1515" s="444"/>
      <c r="K1515" s="440"/>
      <c r="L1515" s="444"/>
      <c r="M1515" s="476"/>
      <c r="N1515" s="442"/>
      <c r="O1515" s="450"/>
      <c r="P1515" s="451"/>
      <c r="Q1515" s="450"/>
      <c r="R1515" s="451"/>
      <c r="S1515" s="476"/>
      <c r="T1515" s="442"/>
      <c r="U1515" s="443"/>
      <c r="V1515" s="446"/>
      <c r="W1515" s="444"/>
      <c r="X1515" s="445"/>
      <c r="Y1515" s="446"/>
      <c r="Z1515" s="444"/>
      <c r="AA1515" s="476"/>
      <c r="AB1515" s="442"/>
      <c r="AC1515" s="443"/>
      <c r="AD1515" s="444"/>
      <c r="AE1515" s="443"/>
      <c r="AF1515" s="444"/>
      <c r="AG1515" s="445"/>
      <c r="AH1515" s="444"/>
      <c r="AI1515" s="132"/>
      <c r="AJ1515" s="133"/>
      <c r="AK1515" s="447"/>
      <c r="AL1515" s="448"/>
    </row>
    <row r="1516" spans="1:38" ht="60" customHeight="1" x14ac:dyDescent="0.25">
      <c r="A1516" s="79">
        <v>9</v>
      </c>
      <c r="B1516" s="80" t="s">
        <v>120</v>
      </c>
      <c r="C1516" s="677"/>
      <c r="D1516" s="680"/>
      <c r="E1516" s="441"/>
      <c r="F1516" s="442"/>
      <c r="G1516" s="443"/>
      <c r="H1516" s="444"/>
      <c r="I1516" s="440"/>
      <c r="J1516" s="444"/>
      <c r="K1516" s="440"/>
      <c r="L1516" s="444"/>
      <c r="M1516" s="445"/>
      <c r="N1516" s="444"/>
      <c r="O1516" s="443"/>
      <c r="P1516" s="444"/>
      <c r="Q1516" s="443"/>
      <c r="R1516" s="444"/>
      <c r="S1516" s="445"/>
      <c r="T1516" s="444"/>
      <c r="U1516" s="443"/>
      <c r="V1516" s="446"/>
      <c r="W1516" s="444"/>
      <c r="X1516" s="445"/>
      <c r="Y1516" s="446"/>
      <c r="Z1516" s="444"/>
      <c r="AA1516" s="445"/>
      <c r="AB1516" s="444"/>
      <c r="AC1516" s="443"/>
      <c r="AD1516" s="444"/>
      <c r="AE1516" s="443"/>
      <c r="AF1516" s="444"/>
      <c r="AG1516" s="445"/>
      <c r="AH1516" s="444"/>
      <c r="AI1516" s="132"/>
      <c r="AJ1516" s="133"/>
      <c r="AK1516" s="447"/>
      <c r="AL1516" s="448"/>
    </row>
    <row r="1517" spans="1:38" ht="73.5" customHeight="1" x14ac:dyDescent="0.25">
      <c r="A1517" s="79">
        <v>10</v>
      </c>
      <c r="B1517" s="80" t="s">
        <v>121</v>
      </c>
      <c r="C1517" s="677"/>
      <c r="D1517" s="680"/>
      <c r="E1517" s="441"/>
      <c r="F1517" s="442"/>
      <c r="G1517" s="443"/>
      <c r="H1517" s="444"/>
      <c r="I1517" s="440"/>
      <c r="J1517" s="444"/>
      <c r="K1517" s="440"/>
      <c r="L1517" s="444"/>
      <c r="M1517" s="445"/>
      <c r="N1517" s="444"/>
      <c r="O1517" s="443"/>
      <c r="P1517" s="444"/>
      <c r="Q1517" s="443"/>
      <c r="R1517" s="444"/>
      <c r="S1517" s="445"/>
      <c r="T1517" s="444"/>
      <c r="U1517" s="443"/>
      <c r="V1517" s="446"/>
      <c r="W1517" s="444"/>
      <c r="X1517" s="445"/>
      <c r="Y1517" s="446"/>
      <c r="Z1517" s="444"/>
      <c r="AA1517" s="445"/>
      <c r="AB1517" s="444"/>
      <c r="AC1517" s="450"/>
      <c r="AD1517" s="451"/>
      <c r="AE1517" s="450"/>
      <c r="AF1517" s="451"/>
      <c r="AG1517" s="445"/>
      <c r="AH1517" s="444"/>
      <c r="AI1517" s="132"/>
      <c r="AJ1517" s="133"/>
      <c r="AK1517" s="447"/>
      <c r="AL1517" s="448"/>
    </row>
    <row r="1518" spans="1:38" ht="120" customHeight="1" x14ac:dyDescent="0.25">
      <c r="A1518" s="79">
        <v>11</v>
      </c>
      <c r="B1518" s="80" t="s">
        <v>122</v>
      </c>
      <c r="C1518" s="677"/>
      <c r="D1518" s="680"/>
      <c r="E1518" s="441"/>
      <c r="F1518" s="442"/>
      <c r="G1518" s="443"/>
      <c r="H1518" s="444"/>
      <c r="I1518" s="440"/>
      <c r="J1518" s="444"/>
      <c r="K1518" s="440"/>
      <c r="L1518" s="444"/>
      <c r="M1518" s="445"/>
      <c r="N1518" s="444"/>
      <c r="O1518" s="443"/>
      <c r="P1518" s="444"/>
      <c r="Q1518" s="443"/>
      <c r="R1518" s="444"/>
      <c r="S1518" s="445"/>
      <c r="T1518" s="444"/>
      <c r="U1518" s="443"/>
      <c r="V1518" s="446"/>
      <c r="W1518" s="444"/>
      <c r="X1518" s="445"/>
      <c r="Y1518" s="446"/>
      <c r="Z1518" s="444"/>
      <c r="AA1518" s="445"/>
      <c r="AB1518" s="444"/>
      <c r="AC1518" s="443"/>
      <c r="AD1518" s="444"/>
      <c r="AE1518" s="443"/>
      <c r="AF1518" s="444"/>
      <c r="AG1518" s="445"/>
      <c r="AH1518" s="444"/>
      <c r="AI1518" s="132"/>
      <c r="AJ1518" s="133"/>
      <c r="AK1518" s="447"/>
      <c r="AL1518" s="448"/>
    </row>
    <row r="1519" spans="1:38" ht="63.75" customHeight="1" x14ac:dyDescent="0.25">
      <c r="A1519" s="79">
        <v>12</v>
      </c>
      <c r="B1519" s="80" t="s">
        <v>123</v>
      </c>
      <c r="C1519" s="677"/>
      <c r="D1519" s="680"/>
      <c r="E1519" s="441"/>
      <c r="F1519" s="442"/>
      <c r="G1519" s="443"/>
      <c r="H1519" s="444"/>
      <c r="I1519" s="440"/>
      <c r="J1519" s="444"/>
      <c r="K1519" s="440"/>
      <c r="L1519" s="444"/>
      <c r="M1519" s="445"/>
      <c r="N1519" s="444"/>
      <c r="O1519" s="443"/>
      <c r="P1519" s="444"/>
      <c r="Q1519" s="443"/>
      <c r="R1519" s="444"/>
      <c r="S1519" s="445"/>
      <c r="T1519" s="444"/>
      <c r="U1519" s="443"/>
      <c r="V1519" s="446"/>
      <c r="W1519" s="444"/>
      <c r="X1519" s="445"/>
      <c r="Y1519" s="446"/>
      <c r="Z1519" s="444"/>
      <c r="AA1519" s="445"/>
      <c r="AB1519" s="444"/>
      <c r="AC1519" s="443"/>
      <c r="AD1519" s="444"/>
      <c r="AE1519" s="443"/>
      <c r="AF1519" s="444"/>
      <c r="AG1519" s="445"/>
      <c r="AH1519" s="444"/>
      <c r="AI1519" s="132"/>
      <c r="AJ1519" s="133"/>
      <c r="AK1519" s="447"/>
      <c r="AL1519" s="448"/>
    </row>
    <row r="1520" spans="1:38" ht="62.25" customHeight="1" thickBot="1" x14ac:dyDescent="0.3">
      <c r="A1520" s="138">
        <v>13</v>
      </c>
      <c r="B1520" s="139" t="s">
        <v>124</v>
      </c>
      <c r="C1520" s="678"/>
      <c r="D1520" s="681"/>
      <c r="E1520" s="452"/>
      <c r="F1520" s="453"/>
      <c r="G1520" s="454"/>
      <c r="H1520" s="455"/>
      <c r="I1520" s="477"/>
      <c r="J1520" s="457"/>
      <c r="K1520" s="477"/>
      <c r="L1520" s="457"/>
      <c r="M1520" s="456"/>
      <c r="N1520" s="457"/>
      <c r="O1520" s="454"/>
      <c r="P1520" s="455"/>
      <c r="Q1520" s="454"/>
      <c r="R1520" s="455"/>
      <c r="S1520" s="458"/>
      <c r="T1520" s="455"/>
      <c r="U1520" s="454"/>
      <c r="V1520" s="459"/>
      <c r="W1520" s="455"/>
      <c r="X1520" s="458"/>
      <c r="Y1520" s="459"/>
      <c r="Z1520" s="455"/>
      <c r="AA1520" s="458"/>
      <c r="AB1520" s="455"/>
      <c r="AC1520" s="454"/>
      <c r="AD1520" s="455"/>
      <c r="AE1520" s="454"/>
      <c r="AF1520" s="455"/>
      <c r="AG1520" s="458"/>
      <c r="AH1520" s="455"/>
      <c r="AI1520" s="460"/>
      <c r="AJ1520" s="461"/>
      <c r="AK1520" s="462"/>
      <c r="AL1520" s="463"/>
    </row>
    <row r="1521" spans="1:38" ht="29.25" customHeight="1" thickBot="1" x14ac:dyDescent="0.3">
      <c r="A1521" s="682" t="s">
        <v>266</v>
      </c>
      <c r="B1521" s="683"/>
      <c r="C1521" s="166">
        <f>C1508</f>
        <v>301873.41000000003</v>
      </c>
      <c r="D1521" s="166">
        <f>D1508</f>
        <v>9554.0800000000163</v>
      </c>
      <c r="E1521" s="167">
        <f t="shared" ref="E1521:L1521" si="267">SUM(E1508:E1520)</f>
        <v>2</v>
      </c>
      <c r="F1521" s="168">
        <f t="shared" si="267"/>
        <v>128322.54</v>
      </c>
      <c r="G1521" s="167">
        <f t="shared" si="267"/>
        <v>11</v>
      </c>
      <c r="H1521" s="168">
        <f t="shared" si="267"/>
        <v>349177.22000000003</v>
      </c>
      <c r="I1521" s="169">
        <f t="shared" si="267"/>
        <v>1</v>
      </c>
      <c r="J1521" s="170">
        <f t="shared" si="267"/>
        <v>83577.84</v>
      </c>
      <c r="K1521" s="169">
        <f t="shared" si="267"/>
        <v>9</v>
      </c>
      <c r="L1521" s="170">
        <f t="shared" si="267"/>
        <v>218295.57</v>
      </c>
      <c r="M1521" s="169">
        <f>SUM(M1508:M1520)</f>
        <v>10</v>
      </c>
      <c r="N1521" s="170">
        <f>SUM(N1508:N1520)</f>
        <v>301873.41000000003</v>
      </c>
      <c r="O1521" s="171">
        <f>SUM(O1508:O1520)</f>
        <v>0</v>
      </c>
      <c r="P1521" s="168">
        <f>SUM(P1508:P1520)</f>
        <v>0</v>
      </c>
      <c r="Q1521" s="172">
        <f t="shared" ref="Q1521:AJ1521" si="268">SUM(Q1508:Q1520)</f>
        <v>0</v>
      </c>
      <c r="R1521" s="168">
        <f t="shared" si="268"/>
        <v>0</v>
      </c>
      <c r="S1521" s="173">
        <f t="shared" si="268"/>
        <v>0</v>
      </c>
      <c r="T1521" s="168">
        <f t="shared" si="268"/>
        <v>0</v>
      </c>
      <c r="U1521" s="172">
        <f t="shared" si="268"/>
        <v>0</v>
      </c>
      <c r="V1521" s="168">
        <f t="shared" si="268"/>
        <v>0</v>
      </c>
      <c r="W1521" s="168">
        <f t="shared" si="268"/>
        <v>0</v>
      </c>
      <c r="X1521" s="173">
        <f t="shared" si="268"/>
        <v>0</v>
      </c>
      <c r="Y1521" s="168">
        <f t="shared" si="268"/>
        <v>0</v>
      </c>
      <c r="Z1521" s="168">
        <f t="shared" si="268"/>
        <v>0</v>
      </c>
      <c r="AA1521" s="173">
        <f t="shared" si="268"/>
        <v>0</v>
      </c>
      <c r="AB1521" s="168">
        <f t="shared" si="268"/>
        <v>0</v>
      </c>
      <c r="AC1521" s="172">
        <f t="shared" si="268"/>
        <v>1</v>
      </c>
      <c r="AD1521" s="168">
        <f t="shared" si="268"/>
        <v>83577.84</v>
      </c>
      <c r="AE1521" s="172">
        <f t="shared" si="268"/>
        <v>9</v>
      </c>
      <c r="AF1521" s="168">
        <f t="shared" si="268"/>
        <v>208741.49</v>
      </c>
      <c r="AG1521" s="173">
        <f t="shared" si="268"/>
        <v>10</v>
      </c>
      <c r="AH1521" s="168">
        <f t="shared" si="268"/>
        <v>292319.33</v>
      </c>
      <c r="AI1521" s="174">
        <f t="shared" si="268"/>
        <v>0.27686386820223746</v>
      </c>
      <c r="AJ1521" s="174">
        <f t="shared" si="268"/>
        <v>0.69148683880438488</v>
      </c>
      <c r="AK1521" s="175">
        <f>AK1515</f>
        <v>0</v>
      </c>
      <c r="AL1521" s="176">
        <f>AH1521/C1508</f>
        <v>0.9683507070066224</v>
      </c>
    </row>
    <row r="1522" spans="1:38" ht="21.75" thickBot="1" x14ac:dyDescent="0.4">
      <c r="AF1522" s="177" t="s">
        <v>267</v>
      </c>
      <c r="AG1522" s="178">
        <v>4.1475999999999997</v>
      </c>
      <c r="AH1522" s="179">
        <f>AH1521/AG1522</f>
        <v>70479.151798630541</v>
      </c>
    </row>
    <row r="1523" spans="1:38" ht="15.75" thickTop="1" x14ac:dyDescent="0.25">
      <c r="A1523" s="604" t="s">
        <v>268</v>
      </c>
      <c r="B1523" s="684"/>
      <c r="C1523" s="684"/>
      <c r="D1523" s="684"/>
      <c r="E1523" s="684"/>
      <c r="F1523" s="684"/>
      <c r="G1523" s="684"/>
      <c r="H1523" s="684"/>
      <c r="I1523" s="684"/>
      <c r="J1523" s="684"/>
      <c r="K1523" s="685"/>
      <c r="L1523" s="684"/>
      <c r="M1523" s="684"/>
      <c r="N1523" s="684"/>
      <c r="O1523" s="684"/>
      <c r="P1523" s="684"/>
      <c r="Q1523" s="686"/>
    </row>
    <row r="1524" spans="1:38" ht="18.75" x14ac:dyDescent="0.3">
      <c r="A1524" s="687"/>
      <c r="B1524" s="688"/>
      <c r="C1524" s="688"/>
      <c r="D1524" s="688"/>
      <c r="E1524" s="688"/>
      <c r="F1524" s="688"/>
      <c r="G1524" s="688"/>
      <c r="H1524" s="688"/>
      <c r="I1524" s="688"/>
      <c r="J1524" s="688"/>
      <c r="K1524" s="689"/>
      <c r="L1524" s="688"/>
      <c r="M1524" s="688"/>
      <c r="N1524" s="688"/>
      <c r="O1524" s="688"/>
      <c r="P1524" s="688"/>
      <c r="Q1524" s="690"/>
      <c r="AF1524" s="180"/>
    </row>
    <row r="1525" spans="1:38" ht="15.75" x14ac:dyDescent="0.25">
      <c r="A1525" s="687"/>
      <c r="B1525" s="688"/>
      <c r="C1525" s="688"/>
      <c r="D1525" s="688"/>
      <c r="E1525" s="688"/>
      <c r="F1525" s="688"/>
      <c r="G1525" s="688"/>
      <c r="H1525" s="688"/>
      <c r="I1525" s="688"/>
      <c r="J1525" s="688"/>
      <c r="K1525" s="689"/>
      <c r="L1525" s="688"/>
      <c r="M1525" s="688"/>
      <c r="N1525" s="688"/>
      <c r="O1525" s="688"/>
      <c r="P1525" s="688"/>
      <c r="Q1525" s="690"/>
      <c r="AE1525" s="181" t="s">
        <v>269</v>
      </c>
      <c r="AF1525" s="182"/>
    </row>
    <row r="1526" spans="1:38" ht="15.75" x14ac:dyDescent="0.25">
      <c r="A1526" s="687"/>
      <c r="B1526" s="688"/>
      <c r="C1526" s="688"/>
      <c r="D1526" s="688"/>
      <c r="E1526" s="688"/>
      <c r="F1526" s="688"/>
      <c r="G1526" s="688"/>
      <c r="H1526" s="688"/>
      <c r="I1526" s="688"/>
      <c r="J1526" s="688"/>
      <c r="K1526" s="689"/>
      <c r="L1526" s="688"/>
      <c r="M1526" s="688"/>
      <c r="N1526" s="688"/>
      <c r="O1526" s="688"/>
      <c r="P1526" s="688"/>
      <c r="Q1526" s="690"/>
      <c r="AE1526" s="181" t="s">
        <v>270</v>
      </c>
      <c r="AF1526" s="183">
        <f>(AF1521-AF1515)+(Z1521-Z1515)</f>
        <v>208741.49</v>
      </c>
    </row>
    <row r="1527" spans="1:38" ht="15.75" x14ac:dyDescent="0.25">
      <c r="A1527" s="687"/>
      <c r="B1527" s="688"/>
      <c r="C1527" s="688"/>
      <c r="D1527" s="688"/>
      <c r="E1527" s="688"/>
      <c r="F1527" s="688"/>
      <c r="G1527" s="688"/>
      <c r="H1527" s="688"/>
      <c r="I1527" s="688"/>
      <c r="J1527" s="688"/>
      <c r="K1527" s="689"/>
      <c r="L1527" s="688"/>
      <c r="M1527" s="688"/>
      <c r="N1527" s="688"/>
      <c r="O1527" s="688"/>
      <c r="P1527" s="688"/>
      <c r="Q1527" s="690"/>
      <c r="AE1527" s="181" t="s">
        <v>271</v>
      </c>
      <c r="AF1527" s="183">
        <f>AD1521+W1521</f>
        <v>83577.84</v>
      </c>
    </row>
    <row r="1528" spans="1:38" ht="15.75" x14ac:dyDescent="0.25">
      <c r="A1528" s="687"/>
      <c r="B1528" s="688"/>
      <c r="C1528" s="688"/>
      <c r="D1528" s="688"/>
      <c r="E1528" s="688"/>
      <c r="F1528" s="688"/>
      <c r="G1528" s="688"/>
      <c r="H1528" s="688"/>
      <c r="I1528" s="688"/>
      <c r="J1528" s="688"/>
      <c r="K1528" s="689"/>
      <c r="L1528" s="688"/>
      <c r="M1528" s="688"/>
      <c r="N1528" s="688"/>
      <c r="O1528" s="688"/>
      <c r="P1528" s="688"/>
      <c r="Q1528" s="690"/>
      <c r="AE1528" s="181" t="s">
        <v>272</v>
      </c>
      <c r="AF1528" s="183">
        <f>AF1515+Z1515</f>
        <v>0</v>
      </c>
    </row>
    <row r="1529" spans="1:38" ht="15.75" x14ac:dyDescent="0.25">
      <c r="A1529" s="687"/>
      <c r="B1529" s="688"/>
      <c r="C1529" s="688"/>
      <c r="D1529" s="688"/>
      <c r="E1529" s="688"/>
      <c r="F1529" s="688"/>
      <c r="G1529" s="688"/>
      <c r="H1529" s="688"/>
      <c r="I1529" s="688"/>
      <c r="J1529" s="688"/>
      <c r="K1529" s="689"/>
      <c r="L1529" s="688"/>
      <c r="M1529" s="688"/>
      <c r="N1529" s="688"/>
      <c r="O1529" s="688"/>
      <c r="P1529" s="688"/>
      <c r="Q1529" s="690"/>
      <c r="AE1529" s="181" t="s">
        <v>2</v>
      </c>
      <c r="AF1529" s="184">
        <f>SUM(AF1526:AF1528)</f>
        <v>292319.32999999996</v>
      </c>
    </row>
    <row r="1530" spans="1:38" x14ac:dyDescent="0.25">
      <c r="A1530" s="687"/>
      <c r="B1530" s="688"/>
      <c r="C1530" s="688"/>
      <c r="D1530" s="688"/>
      <c r="E1530" s="688"/>
      <c r="F1530" s="688"/>
      <c r="G1530" s="688"/>
      <c r="H1530" s="688"/>
      <c r="I1530" s="688"/>
      <c r="J1530" s="688"/>
      <c r="K1530" s="689"/>
      <c r="L1530" s="688"/>
      <c r="M1530" s="688"/>
      <c r="N1530" s="688"/>
      <c r="O1530" s="688"/>
      <c r="P1530" s="688"/>
      <c r="Q1530" s="690"/>
    </row>
    <row r="1531" spans="1:38" ht="15.75" thickBot="1" x14ac:dyDescent="0.3">
      <c r="A1531" s="691"/>
      <c r="B1531" s="692"/>
      <c r="C1531" s="692"/>
      <c r="D1531" s="692"/>
      <c r="E1531" s="692"/>
      <c r="F1531" s="692"/>
      <c r="G1531" s="692"/>
      <c r="H1531" s="692"/>
      <c r="I1531" s="692"/>
      <c r="J1531" s="692"/>
      <c r="K1531" s="693"/>
      <c r="L1531" s="692"/>
      <c r="M1531" s="692"/>
      <c r="N1531" s="692"/>
      <c r="O1531" s="692"/>
      <c r="P1531" s="692"/>
      <c r="Q1531" s="694"/>
    </row>
    <row r="1532" spans="1:38" ht="15.75" thickTop="1" x14ac:dyDescent="0.25"/>
    <row r="1534" spans="1:38" ht="15.75" thickBot="1" x14ac:dyDescent="0.3"/>
    <row r="1535" spans="1:38" ht="27" thickBot="1" x14ac:dyDescent="0.3">
      <c r="A1535" s="695" t="s">
        <v>330</v>
      </c>
      <c r="B1535" s="696"/>
      <c r="C1535" s="696"/>
      <c r="D1535" s="696"/>
      <c r="E1535" s="696"/>
      <c r="F1535" s="696"/>
      <c r="G1535" s="696"/>
      <c r="H1535" s="696"/>
      <c r="I1535" s="696"/>
      <c r="J1535" s="696"/>
      <c r="K1535" s="697"/>
      <c r="L1535" s="696"/>
      <c r="M1535" s="696"/>
      <c r="N1535" s="696"/>
      <c r="O1535" s="696"/>
      <c r="P1535" s="696"/>
      <c r="Q1535" s="696"/>
      <c r="R1535" s="696"/>
      <c r="S1535" s="696"/>
      <c r="T1535" s="696"/>
      <c r="U1535" s="696"/>
      <c r="V1535" s="696"/>
      <c r="W1535" s="696"/>
      <c r="X1535" s="696"/>
      <c r="Y1535" s="696"/>
      <c r="Z1535" s="696"/>
      <c r="AA1535" s="696"/>
      <c r="AB1535" s="696"/>
      <c r="AC1535" s="696"/>
      <c r="AD1535" s="696"/>
      <c r="AE1535" s="696"/>
      <c r="AF1535" s="696"/>
      <c r="AG1535" s="696"/>
      <c r="AH1535" s="696"/>
      <c r="AI1535" s="696"/>
      <c r="AJ1535" s="696"/>
      <c r="AK1535" s="698"/>
      <c r="AL1535" s="185"/>
    </row>
    <row r="1536" spans="1:38" ht="21" customHeight="1" x14ac:dyDescent="0.25">
      <c r="A1536" s="699" t="s">
        <v>273</v>
      </c>
      <c r="B1536" s="700"/>
      <c r="C1536" s="706" t="s">
        <v>197</v>
      </c>
      <c r="D1536" s="707"/>
      <c r="E1536" s="710" t="s">
        <v>274</v>
      </c>
      <c r="F1536" s="711"/>
      <c r="G1536" s="711"/>
      <c r="H1536" s="711"/>
      <c r="I1536" s="711"/>
      <c r="J1536" s="711"/>
      <c r="K1536" s="712"/>
      <c r="L1536" s="711"/>
      <c r="M1536" s="711"/>
      <c r="N1536" s="711"/>
      <c r="O1536" s="613" t="s">
        <v>199</v>
      </c>
      <c r="P1536" s="614"/>
      <c r="Q1536" s="614"/>
      <c r="R1536" s="614"/>
      <c r="S1536" s="614"/>
      <c r="T1536" s="614"/>
      <c r="U1536" s="614"/>
      <c r="V1536" s="614"/>
      <c r="W1536" s="614"/>
      <c r="X1536" s="614"/>
      <c r="Y1536" s="614"/>
      <c r="Z1536" s="614"/>
      <c r="AA1536" s="614"/>
      <c r="AB1536" s="614"/>
      <c r="AC1536" s="614"/>
      <c r="AD1536" s="614"/>
      <c r="AE1536" s="614"/>
      <c r="AF1536" s="614"/>
      <c r="AG1536" s="614"/>
      <c r="AH1536" s="614"/>
      <c r="AI1536" s="614"/>
      <c r="AJ1536" s="614"/>
      <c r="AK1536" s="615"/>
      <c r="AL1536" s="186"/>
    </row>
    <row r="1537" spans="1:38" ht="36" customHeight="1" thickBot="1" x14ac:dyDescent="0.3">
      <c r="A1537" s="701"/>
      <c r="B1537" s="702"/>
      <c r="C1537" s="708"/>
      <c r="D1537" s="709"/>
      <c r="E1537" s="713"/>
      <c r="F1537" s="714"/>
      <c r="G1537" s="714"/>
      <c r="H1537" s="714"/>
      <c r="I1537" s="714"/>
      <c r="J1537" s="714"/>
      <c r="K1537" s="715"/>
      <c r="L1537" s="714"/>
      <c r="M1537" s="714"/>
      <c r="N1537" s="714"/>
      <c r="O1537" s="716"/>
      <c r="P1537" s="717"/>
      <c r="Q1537" s="717"/>
      <c r="R1537" s="717"/>
      <c r="S1537" s="717"/>
      <c r="T1537" s="717"/>
      <c r="U1537" s="717"/>
      <c r="V1537" s="717"/>
      <c r="W1537" s="717"/>
      <c r="X1537" s="717"/>
      <c r="Y1537" s="717"/>
      <c r="Z1537" s="717"/>
      <c r="AA1537" s="717"/>
      <c r="AB1537" s="717"/>
      <c r="AC1537" s="717"/>
      <c r="AD1537" s="717"/>
      <c r="AE1537" s="717"/>
      <c r="AF1537" s="717"/>
      <c r="AG1537" s="717"/>
      <c r="AH1537" s="717"/>
      <c r="AI1537" s="717"/>
      <c r="AJ1537" s="717"/>
      <c r="AK1537" s="718"/>
      <c r="AL1537" s="186"/>
    </row>
    <row r="1538" spans="1:38" s="180" customFormat="1" ht="84" customHeight="1" thickBot="1" x14ac:dyDescent="0.35">
      <c r="A1538" s="701"/>
      <c r="B1538" s="703"/>
      <c r="C1538" s="719" t="s">
        <v>200</v>
      </c>
      <c r="D1538" s="721" t="s">
        <v>201</v>
      </c>
      <c r="E1538" s="723" t="s">
        <v>0</v>
      </c>
      <c r="F1538" s="724"/>
      <c r="G1538" s="724"/>
      <c r="H1538" s="725"/>
      <c r="I1538" s="726" t="s">
        <v>1</v>
      </c>
      <c r="J1538" s="727"/>
      <c r="K1538" s="728"/>
      <c r="L1538" s="729"/>
      <c r="M1538" s="578" t="s">
        <v>2</v>
      </c>
      <c r="N1538" s="579"/>
      <c r="O1538" s="580" t="s">
        <v>202</v>
      </c>
      <c r="P1538" s="581"/>
      <c r="Q1538" s="581"/>
      <c r="R1538" s="582"/>
      <c r="S1538" s="583" t="s">
        <v>2</v>
      </c>
      <c r="T1538" s="584"/>
      <c r="U1538" s="585" t="s">
        <v>203</v>
      </c>
      <c r="V1538" s="586"/>
      <c r="W1538" s="586"/>
      <c r="X1538" s="586"/>
      <c r="Y1538" s="586"/>
      <c r="Z1538" s="587"/>
      <c r="AA1538" s="588" t="s">
        <v>2</v>
      </c>
      <c r="AB1538" s="589"/>
      <c r="AC1538" s="590" t="s">
        <v>5</v>
      </c>
      <c r="AD1538" s="591"/>
      <c r="AE1538" s="591"/>
      <c r="AF1538" s="592"/>
      <c r="AG1538" s="593" t="s">
        <v>2</v>
      </c>
      <c r="AH1538" s="594"/>
      <c r="AI1538" s="595" t="s">
        <v>204</v>
      </c>
      <c r="AJ1538" s="596"/>
      <c r="AK1538" s="597"/>
      <c r="AL1538" s="187"/>
    </row>
    <row r="1539" spans="1:38" ht="113.25" thickBot="1" x14ac:dyDescent="0.3">
      <c r="A1539" s="704"/>
      <c r="B1539" s="705"/>
      <c r="C1539" s="720"/>
      <c r="D1539" s="722"/>
      <c r="E1539" s="41" t="s">
        <v>15</v>
      </c>
      <c r="F1539" s="42" t="s">
        <v>205</v>
      </c>
      <c r="G1539" s="41" t="s">
        <v>206</v>
      </c>
      <c r="H1539" s="42" t="s">
        <v>14</v>
      </c>
      <c r="I1539" s="43" t="s">
        <v>15</v>
      </c>
      <c r="J1539" s="44" t="s">
        <v>207</v>
      </c>
      <c r="K1539" s="43" t="s">
        <v>17</v>
      </c>
      <c r="L1539" s="44" t="s">
        <v>208</v>
      </c>
      <c r="M1539" s="45" t="s">
        <v>19</v>
      </c>
      <c r="N1539" s="46" t="s">
        <v>20</v>
      </c>
      <c r="O1539" s="47" t="s">
        <v>209</v>
      </c>
      <c r="P1539" s="48" t="s">
        <v>210</v>
      </c>
      <c r="Q1539" s="47" t="s">
        <v>211</v>
      </c>
      <c r="R1539" s="48" t="s">
        <v>212</v>
      </c>
      <c r="S1539" s="49" t="s">
        <v>213</v>
      </c>
      <c r="T1539" s="50" t="s">
        <v>214</v>
      </c>
      <c r="U1539" s="51" t="s">
        <v>209</v>
      </c>
      <c r="V1539" s="52" t="s">
        <v>215</v>
      </c>
      <c r="W1539" s="53" t="s">
        <v>216</v>
      </c>
      <c r="X1539" s="54" t="s">
        <v>211</v>
      </c>
      <c r="Y1539" s="52" t="s">
        <v>217</v>
      </c>
      <c r="Z1539" s="53" t="s">
        <v>218</v>
      </c>
      <c r="AA1539" s="55" t="s">
        <v>219</v>
      </c>
      <c r="AB1539" s="56" t="s">
        <v>220</v>
      </c>
      <c r="AC1539" s="57" t="s">
        <v>209</v>
      </c>
      <c r="AD1539" s="58" t="s">
        <v>210</v>
      </c>
      <c r="AE1539" s="57" t="s">
        <v>211</v>
      </c>
      <c r="AF1539" s="58" t="s">
        <v>212</v>
      </c>
      <c r="AG1539" s="59" t="s">
        <v>221</v>
      </c>
      <c r="AH1539" s="60" t="s">
        <v>222</v>
      </c>
      <c r="AI1539" s="61" t="s">
        <v>223</v>
      </c>
      <c r="AJ1539" s="63" t="s">
        <v>224</v>
      </c>
      <c r="AK1539" s="188" t="s">
        <v>275</v>
      </c>
      <c r="AL1539" s="189"/>
    </row>
    <row r="1540" spans="1:38" ht="15.75" thickBot="1" x14ac:dyDescent="0.3">
      <c r="A1540" s="598" t="s">
        <v>227</v>
      </c>
      <c r="B1540" s="599"/>
      <c r="C1540" s="190" t="s">
        <v>228</v>
      </c>
      <c r="D1540" s="191" t="s">
        <v>229</v>
      </c>
      <c r="E1540" s="192" t="s">
        <v>230</v>
      </c>
      <c r="F1540" s="193" t="s">
        <v>231</v>
      </c>
      <c r="G1540" s="192" t="s">
        <v>232</v>
      </c>
      <c r="H1540" s="193" t="s">
        <v>233</v>
      </c>
      <c r="I1540" s="194" t="s">
        <v>234</v>
      </c>
      <c r="J1540" s="193" t="s">
        <v>235</v>
      </c>
      <c r="K1540" s="194" t="s">
        <v>236</v>
      </c>
      <c r="L1540" s="193" t="s">
        <v>237</v>
      </c>
      <c r="M1540" s="194" t="s">
        <v>238</v>
      </c>
      <c r="N1540" s="193" t="s">
        <v>239</v>
      </c>
      <c r="O1540" s="192" t="s">
        <v>240</v>
      </c>
      <c r="P1540" s="193" t="s">
        <v>241</v>
      </c>
      <c r="Q1540" s="192" t="s">
        <v>242</v>
      </c>
      <c r="R1540" s="193" t="s">
        <v>243</v>
      </c>
      <c r="S1540" s="194" t="s">
        <v>244</v>
      </c>
      <c r="T1540" s="193" t="s">
        <v>245</v>
      </c>
      <c r="U1540" s="192" t="s">
        <v>246</v>
      </c>
      <c r="V1540" s="195" t="s">
        <v>247</v>
      </c>
      <c r="W1540" s="196" t="s">
        <v>248</v>
      </c>
      <c r="X1540" s="197" t="s">
        <v>249</v>
      </c>
      <c r="Y1540" s="198" t="s">
        <v>250</v>
      </c>
      <c r="Z1540" s="193" t="s">
        <v>251</v>
      </c>
      <c r="AA1540" s="194" t="s">
        <v>252</v>
      </c>
      <c r="AB1540" s="199" t="s">
        <v>253</v>
      </c>
      <c r="AC1540" s="192" t="s">
        <v>254</v>
      </c>
      <c r="AD1540" s="199" t="s">
        <v>255</v>
      </c>
      <c r="AE1540" s="192" t="s">
        <v>256</v>
      </c>
      <c r="AF1540" s="199" t="s">
        <v>257</v>
      </c>
      <c r="AG1540" s="194" t="s">
        <v>258</v>
      </c>
      <c r="AH1540" s="199" t="s">
        <v>259</v>
      </c>
      <c r="AI1540" s="190" t="s">
        <v>260</v>
      </c>
      <c r="AJ1540" s="199" t="s">
        <v>261</v>
      </c>
      <c r="AK1540" s="200" t="s">
        <v>262</v>
      </c>
      <c r="AL1540" s="201"/>
    </row>
    <row r="1541" spans="1:38" ht="37.5" x14ac:dyDescent="0.25">
      <c r="A1541" s="202">
        <v>1</v>
      </c>
      <c r="B1541" s="203" t="s">
        <v>276</v>
      </c>
      <c r="C1541" s="748">
        <f>N1550</f>
        <v>301873.41000000003</v>
      </c>
      <c r="D1541" s="749">
        <f>C1541-AH1550</f>
        <v>9554.0800000000745</v>
      </c>
      <c r="E1541" s="81">
        <v>1</v>
      </c>
      <c r="F1541" s="82">
        <v>109407.63</v>
      </c>
      <c r="G1541" s="83">
        <v>11</v>
      </c>
      <c r="H1541" s="84">
        <v>349177.22</v>
      </c>
      <c r="I1541" s="339">
        <v>1</v>
      </c>
      <c r="J1541" s="86">
        <v>83577.84</v>
      </c>
      <c r="K1541" s="339">
        <v>9</v>
      </c>
      <c r="L1541" s="86">
        <v>218295.57</v>
      </c>
      <c r="M1541" s="87">
        <f>SUM(I1541,K1541)</f>
        <v>10</v>
      </c>
      <c r="N1541" s="88">
        <f>SUM(J1541,L1541)</f>
        <v>301873.41000000003</v>
      </c>
      <c r="O1541" s="89">
        <v>0</v>
      </c>
      <c r="P1541" s="90">
        <v>0</v>
      </c>
      <c r="Q1541" s="89">
        <v>0</v>
      </c>
      <c r="R1541" s="90">
        <v>0</v>
      </c>
      <c r="S1541" s="91">
        <f>SUM(O1541,Q1541)</f>
        <v>0</v>
      </c>
      <c r="T1541" s="92">
        <f>SUM(P1541,R1541)</f>
        <v>0</v>
      </c>
      <c r="U1541" s="93">
        <v>0</v>
      </c>
      <c r="V1541" s="94">
        <v>0</v>
      </c>
      <c r="W1541" s="95">
        <v>0</v>
      </c>
      <c r="X1541" s="96">
        <v>0</v>
      </c>
      <c r="Y1541" s="94">
        <v>0</v>
      </c>
      <c r="Z1541" s="95">
        <v>0</v>
      </c>
      <c r="AA1541" s="97">
        <f>SUM(U1541,X1541)</f>
        <v>0</v>
      </c>
      <c r="AB1541" s="98">
        <f>SUM(W1541,Z1541)</f>
        <v>0</v>
      </c>
      <c r="AC1541" s="99">
        <v>1</v>
      </c>
      <c r="AD1541" s="100">
        <v>83577.84</v>
      </c>
      <c r="AE1541" s="99">
        <v>9</v>
      </c>
      <c r="AF1541" s="100">
        <v>208741.49</v>
      </c>
      <c r="AG1541" s="101">
        <f>SUM(AC1541,AE1541)</f>
        <v>10</v>
      </c>
      <c r="AH1541" s="102">
        <f>SUM(AD1541,AF1541,AB1541)</f>
        <v>292319.32999999996</v>
      </c>
      <c r="AI1541" s="103">
        <f>IFERROR(AD1541/C1541,0)</f>
        <v>0.27686386820223746</v>
      </c>
      <c r="AJ1541" s="134">
        <f>IFERROR(AF1541/C1541,0)</f>
        <v>0.69148683880438477</v>
      </c>
      <c r="AK1541" s="222">
        <f>IFERROR(AH1541/C1541,0)</f>
        <v>0.96835070700662218</v>
      </c>
      <c r="AL1541" s="223"/>
    </row>
    <row r="1542" spans="1:38" ht="75" x14ac:dyDescent="0.25">
      <c r="A1542" s="224">
        <v>2</v>
      </c>
      <c r="B1542" s="203" t="s">
        <v>277</v>
      </c>
      <c r="C1542" s="748"/>
      <c r="D1542" s="749"/>
      <c r="E1542" s="81"/>
      <c r="F1542" s="82"/>
      <c r="G1542" s="83"/>
      <c r="H1542" s="84"/>
      <c r="I1542" s="339"/>
      <c r="J1542" s="86"/>
      <c r="K1542" s="339"/>
      <c r="L1542" s="86"/>
      <c r="M1542" s="87"/>
      <c r="N1542" s="88"/>
      <c r="O1542" s="89"/>
      <c r="P1542" s="90"/>
      <c r="Q1542" s="89"/>
      <c r="R1542" s="90"/>
      <c r="S1542" s="91"/>
      <c r="T1542" s="92"/>
      <c r="U1542" s="93"/>
      <c r="V1542" s="94"/>
      <c r="W1542" s="95"/>
      <c r="X1542" s="96"/>
      <c r="Y1542" s="94"/>
      <c r="Z1542" s="95"/>
      <c r="AA1542" s="97"/>
      <c r="AB1542" s="98"/>
      <c r="AC1542" s="99"/>
      <c r="AD1542" s="100"/>
      <c r="AE1542" s="99"/>
      <c r="AF1542" s="100"/>
      <c r="AG1542" s="101">
        <f>AC1542+AE1542</f>
        <v>0</v>
      </c>
      <c r="AH1542" s="102">
        <f>AD1542+AF1542</f>
        <v>0</v>
      </c>
      <c r="AI1542" s="103"/>
      <c r="AJ1542" s="134"/>
      <c r="AK1542" s="222"/>
      <c r="AL1542" s="223"/>
    </row>
    <row r="1543" spans="1:38" ht="37.5" x14ac:dyDescent="0.25">
      <c r="A1543" s="224">
        <v>3</v>
      </c>
      <c r="B1543" s="203" t="s">
        <v>278</v>
      </c>
      <c r="C1543" s="748"/>
      <c r="D1543" s="749"/>
      <c r="E1543" s="81"/>
      <c r="F1543" s="82"/>
      <c r="G1543" s="83"/>
      <c r="H1543" s="84"/>
      <c r="I1543" s="339"/>
      <c r="J1543" s="86"/>
      <c r="K1543" s="339"/>
      <c r="L1543" s="86"/>
      <c r="M1543" s="87"/>
      <c r="N1543" s="88"/>
      <c r="O1543" s="89"/>
      <c r="P1543" s="90"/>
      <c r="Q1543" s="89"/>
      <c r="R1543" s="90"/>
      <c r="S1543" s="91"/>
      <c r="T1543" s="92"/>
      <c r="U1543" s="93"/>
      <c r="V1543" s="94"/>
      <c r="W1543" s="95"/>
      <c r="X1543" s="96"/>
      <c r="Y1543" s="94"/>
      <c r="Z1543" s="95"/>
      <c r="AA1543" s="97"/>
      <c r="AB1543" s="98"/>
      <c r="AC1543" s="99"/>
      <c r="AD1543" s="100"/>
      <c r="AE1543" s="99"/>
      <c r="AF1543" s="100"/>
      <c r="AG1543" s="101">
        <f t="shared" ref="AG1543:AH1548" si="269">AC1543+AE1543</f>
        <v>0</v>
      </c>
      <c r="AH1543" s="102">
        <f t="shared" si="269"/>
        <v>0</v>
      </c>
      <c r="AI1543" s="103"/>
      <c r="AJ1543" s="134"/>
      <c r="AK1543" s="222"/>
      <c r="AL1543" s="223"/>
    </row>
    <row r="1544" spans="1:38" ht="37.5" x14ac:dyDescent="0.25">
      <c r="A1544" s="224">
        <v>4</v>
      </c>
      <c r="B1544" s="203" t="s">
        <v>279</v>
      </c>
      <c r="C1544" s="748"/>
      <c r="D1544" s="749"/>
      <c r="E1544" s="81"/>
      <c r="F1544" s="82"/>
      <c r="G1544" s="83"/>
      <c r="H1544" s="84"/>
      <c r="I1544" s="339"/>
      <c r="J1544" s="86"/>
      <c r="K1544" s="339"/>
      <c r="L1544" s="86"/>
      <c r="M1544" s="87"/>
      <c r="N1544" s="88"/>
      <c r="O1544" s="89"/>
      <c r="P1544" s="90"/>
      <c r="Q1544" s="89"/>
      <c r="R1544" s="90"/>
      <c r="S1544" s="91"/>
      <c r="T1544" s="92"/>
      <c r="U1544" s="93"/>
      <c r="V1544" s="94"/>
      <c r="W1544" s="95"/>
      <c r="X1544" s="96"/>
      <c r="Y1544" s="94"/>
      <c r="Z1544" s="95"/>
      <c r="AA1544" s="97"/>
      <c r="AB1544" s="98"/>
      <c r="AC1544" s="99"/>
      <c r="AD1544" s="100"/>
      <c r="AE1544" s="99"/>
      <c r="AF1544" s="100"/>
      <c r="AG1544" s="101">
        <f t="shared" si="269"/>
        <v>0</v>
      </c>
      <c r="AH1544" s="102">
        <f t="shared" si="269"/>
        <v>0</v>
      </c>
      <c r="AI1544" s="103"/>
      <c r="AJ1544" s="134"/>
      <c r="AK1544" s="222"/>
      <c r="AL1544" s="223"/>
    </row>
    <row r="1545" spans="1:38" ht="37.5" x14ac:dyDescent="0.25">
      <c r="A1545" s="224">
        <v>5</v>
      </c>
      <c r="B1545" s="203" t="s">
        <v>280</v>
      </c>
      <c r="C1545" s="748"/>
      <c r="D1545" s="749"/>
      <c r="E1545" s="81"/>
      <c r="F1545" s="82"/>
      <c r="G1545" s="83"/>
      <c r="H1545" s="84"/>
      <c r="I1545" s="339"/>
      <c r="J1545" s="86"/>
      <c r="K1545" s="339"/>
      <c r="L1545" s="86"/>
      <c r="M1545" s="87"/>
      <c r="N1545" s="88"/>
      <c r="O1545" s="89"/>
      <c r="P1545" s="342"/>
      <c r="Q1545" s="89"/>
      <c r="R1545" s="90"/>
      <c r="S1545" s="91"/>
      <c r="T1545" s="92"/>
      <c r="U1545" s="93"/>
      <c r="V1545" s="94"/>
      <c r="W1545" s="95"/>
      <c r="X1545" s="96"/>
      <c r="Y1545" s="94"/>
      <c r="Z1545" s="95"/>
      <c r="AA1545" s="97"/>
      <c r="AB1545" s="98"/>
      <c r="AC1545" s="99"/>
      <c r="AD1545" s="100"/>
      <c r="AE1545" s="99"/>
      <c r="AF1545" s="100"/>
      <c r="AG1545" s="101">
        <f t="shared" si="269"/>
        <v>0</v>
      </c>
      <c r="AH1545" s="102">
        <f t="shared" si="269"/>
        <v>0</v>
      </c>
      <c r="AI1545" s="103"/>
      <c r="AJ1545" s="134"/>
      <c r="AK1545" s="222"/>
      <c r="AL1545" s="223"/>
    </row>
    <row r="1546" spans="1:38" ht="37.5" x14ac:dyDescent="0.25">
      <c r="A1546" s="224">
        <v>6</v>
      </c>
      <c r="B1546" s="203" t="s">
        <v>281</v>
      </c>
      <c r="C1546" s="748"/>
      <c r="D1546" s="749"/>
      <c r="E1546" s="81"/>
      <c r="F1546" s="82"/>
      <c r="G1546" s="83"/>
      <c r="H1546" s="84"/>
      <c r="I1546" s="339"/>
      <c r="J1546" s="340"/>
      <c r="K1546" s="339"/>
      <c r="L1546" s="340"/>
      <c r="M1546" s="87"/>
      <c r="N1546" s="88"/>
      <c r="O1546" s="89"/>
      <c r="P1546" s="342"/>
      <c r="Q1546" s="89"/>
      <c r="R1546" s="90"/>
      <c r="S1546" s="91"/>
      <c r="T1546" s="92"/>
      <c r="U1546" s="93"/>
      <c r="V1546" s="94"/>
      <c r="W1546" s="95"/>
      <c r="X1546" s="96"/>
      <c r="Y1546" s="94"/>
      <c r="Z1546" s="95"/>
      <c r="AA1546" s="97"/>
      <c r="AB1546" s="98"/>
      <c r="AC1546" s="99"/>
      <c r="AD1546" s="100"/>
      <c r="AE1546" s="99"/>
      <c r="AF1546" s="100"/>
      <c r="AG1546" s="101">
        <f t="shared" si="269"/>
        <v>0</v>
      </c>
      <c r="AH1546" s="102">
        <f t="shared" si="269"/>
        <v>0</v>
      </c>
      <c r="AI1546" s="103"/>
      <c r="AJ1546" s="134"/>
      <c r="AK1546" s="222"/>
      <c r="AL1546" s="223"/>
    </row>
    <row r="1547" spans="1:38" ht="37.5" x14ac:dyDescent="0.3">
      <c r="A1547" s="306">
        <v>7</v>
      </c>
      <c r="B1547" s="225" t="s">
        <v>282</v>
      </c>
      <c r="C1547" s="748"/>
      <c r="D1547" s="749"/>
      <c r="E1547" s="81"/>
      <c r="F1547" s="82"/>
      <c r="G1547" s="83"/>
      <c r="H1547" s="84"/>
      <c r="I1547" s="339"/>
      <c r="J1547" s="340"/>
      <c r="K1547" s="339"/>
      <c r="L1547" s="340"/>
      <c r="M1547" s="87"/>
      <c r="N1547" s="88"/>
      <c r="O1547" s="89"/>
      <c r="P1547" s="342"/>
      <c r="Q1547" s="89"/>
      <c r="R1547" s="90"/>
      <c r="S1547" s="91"/>
      <c r="T1547" s="92"/>
      <c r="U1547" s="93"/>
      <c r="V1547" s="94"/>
      <c r="W1547" s="95"/>
      <c r="X1547" s="96"/>
      <c r="Y1547" s="94"/>
      <c r="Z1547" s="95"/>
      <c r="AA1547" s="97"/>
      <c r="AB1547" s="98"/>
      <c r="AC1547" s="99"/>
      <c r="AD1547" s="100"/>
      <c r="AE1547" s="99"/>
      <c r="AF1547" s="100"/>
      <c r="AG1547" s="101">
        <f t="shared" si="269"/>
        <v>0</v>
      </c>
      <c r="AH1547" s="102">
        <f t="shared" si="269"/>
        <v>0</v>
      </c>
      <c r="AI1547" s="103"/>
      <c r="AJ1547" s="134"/>
      <c r="AK1547" s="222"/>
      <c r="AL1547" s="223"/>
    </row>
    <row r="1548" spans="1:38" ht="37.5" x14ac:dyDescent="0.25">
      <c r="A1548" s="229">
        <v>8</v>
      </c>
      <c r="B1548" s="226" t="s">
        <v>283</v>
      </c>
      <c r="C1548" s="748"/>
      <c r="D1548" s="749"/>
      <c r="E1548" s="81"/>
      <c r="F1548" s="82"/>
      <c r="G1548" s="83"/>
      <c r="H1548" s="84"/>
      <c r="I1548" s="339"/>
      <c r="J1548" s="340"/>
      <c r="K1548" s="339"/>
      <c r="L1548" s="340"/>
      <c r="M1548" s="122"/>
      <c r="N1548" s="123"/>
      <c r="O1548" s="89"/>
      <c r="P1548" s="342"/>
      <c r="Q1548" s="89"/>
      <c r="R1548" s="90"/>
      <c r="S1548" s="91"/>
      <c r="T1548" s="92"/>
      <c r="U1548" s="93"/>
      <c r="V1548" s="94"/>
      <c r="W1548" s="95"/>
      <c r="X1548" s="96"/>
      <c r="Y1548" s="94"/>
      <c r="Z1548" s="95"/>
      <c r="AA1548" s="97"/>
      <c r="AB1548" s="98"/>
      <c r="AC1548" s="99"/>
      <c r="AD1548" s="100"/>
      <c r="AE1548" s="99"/>
      <c r="AF1548" s="100"/>
      <c r="AG1548" s="101">
        <v>0</v>
      </c>
      <c r="AH1548" s="102">
        <f t="shared" si="269"/>
        <v>0</v>
      </c>
      <c r="AI1548" s="103"/>
      <c r="AJ1548" s="134"/>
      <c r="AK1548" s="222"/>
      <c r="AL1548" s="223"/>
    </row>
    <row r="1549" spans="1:38" ht="112.5" x14ac:dyDescent="0.25">
      <c r="A1549" s="229" t="s">
        <v>332</v>
      </c>
      <c r="B1549" s="226" t="s">
        <v>54</v>
      </c>
      <c r="C1549" s="748"/>
      <c r="D1549" s="749"/>
      <c r="E1549" s="81">
        <v>1</v>
      </c>
      <c r="F1549" s="82">
        <v>18914.91</v>
      </c>
      <c r="G1549" s="83">
        <v>0</v>
      </c>
      <c r="H1549" s="84">
        <v>0</v>
      </c>
      <c r="I1549" s="339">
        <v>0</v>
      </c>
      <c r="J1549" s="340">
        <v>0</v>
      </c>
      <c r="K1549" s="339">
        <v>0</v>
      </c>
      <c r="L1549" s="340">
        <v>0</v>
      </c>
      <c r="M1549" s="122">
        <f>SUM(I1549,K1549)</f>
        <v>0</v>
      </c>
      <c r="N1549" s="123">
        <f>SUM(J1549,L1549)</f>
        <v>0</v>
      </c>
      <c r="O1549" s="89">
        <v>0</v>
      </c>
      <c r="P1549" s="342">
        <v>0</v>
      </c>
      <c r="Q1549" s="89">
        <v>0</v>
      </c>
      <c r="R1549" s="90">
        <v>0</v>
      </c>
      <c r="S1549" s="91">
        <f>SUM(O1549,Q1549)</f>
        <v>0</v>
      </c>
      <c r="T1549" s="92">
        <f>SUM(P1549,R1549)</f>
        <v>0</v>
      </c>
      <c r="U1549" s="93">
        <v>0</v>
      </c>
      <c r="V1549" s="94">
        <v>0</v>
      </c>
      <c r="W1549" s="95">
        <v>0</v>
      </c>
      <c r="X1549" s="96">
        <v>0</v>
      </c>
      <c r="Y1549" s="94">
        <v>0</v>
      </c>
      <c r="Z1549" s="95">
        <v>0</v>
      </c>
      <c r="AA1549" s="97">
        <f>SUM(U1549,X1549)</f>
        <v>0</v>
      </c>
      <c r="AB1549" s="98">
        <f>SUM(W1549,Z1549)</f>
        <v>0</v>
      </c>
      <c r="AC1549" s="99">
        <v>0</v>
      </c>
      <c r="AD1549" s="100">
        <v>0</v>
      </c>
      <c r="AE1549" s="99">
        <v>0</v>
      </c>
      <c r="AF1549" s="100">
        <v>0</v>
      </c>
      <c r="AG1549" s="101">
        <f>SUM(AC1549,AE1549)</f>
        <v>0</v>
      </c>
      <c r="AH1549" s="102">
        <f>SUM(AD1549,AF1549,AB1549)</f>
        <v>0</v>
      </c>
      <c r="AI1549" s="103">
        <f>IFERROR(AD1549/C1541,0)</f>
        <v>0</v>
      </c>
      <c r="AJ1549" s="134">
        <f>IFERROR(AF1549/C1541,0)</f>
        <v>0</v>
      </c>
      <c r="AK1549" s="222">
        <f>IFERROR(AH1549/C1541,0)</f>
        <v>0</v>
      </c>
      <c r="AL1549" s="223"/>
    </row>
    <row r="1550" spans="1:38" ht="24" thickBot="1" x14ac:dyDescent="0.3">
      <c r="A1550" s="616" t="s">
        <v>266</v>
      </c>
      <c r="B1550" s="618"/>
      <c r="C1550" s="231">
        <f>C1541</f>
        <v>301873.41000000003</v>
      </c>
      <c r="D1550" s="231">
        <f>D1541</f>
        <v>9554.0800000000745</v>
      </c>
      <c r="E1550" s="167">
        <f t="shared" ref="E1550:AH1550" si="270">SUM(E1541:E1549)</f>
        <v>2</v>
      </c>
      <c r="F1550" s="168">
        <f t="shared" si="270"/>
        <v>128322.54000000001</v>
      </c>
      <c r="G1550" s="167">
        <f t="shared" si="270"/>
        <v>11</v>
      </c>
      <c r="H1550" s="232">
        <f t="shared" si="270"/>
        <v>349177.22</v>
      </c>
      <c r="I1550" s="233">
        <f t="shared" si="270"/>
        <v>1</v>
      </c>
      <c r="J1550" s="168">
        <f t="shared" si="270"/>
        <v>83577.84</v>
      </c>
      <c r="K1550" s="233">
        <f t="shared" si="270"/>
        <v>9</v>
      </c>
      <c r="L1550" s="168">
        <f t="shared" si="270"/>
        <v>218295.57</v>
      </c>
      <c r="M1550" s="233">
        <f t="shared" si="270"/>
        <v>10</v>
      </c>
      <c r="N1550" s="168">
        <f t="shared" si="270"/>
        <v>301873.41000000003</v>
      </c>
      <c r="O1550" s="172">
        <f t="shared" si="270"/>
        <v>0</v>
      </c>
      <c r="P1550" s="168">
        <f t="shared" si="270"/>
        <v>0</v>
      </c>
      <c r="Q1550" s="172">
        <f t="shared" si="270"/>
        <v>0</v>
      </c>
      <c r="R1550" s="234">
        <f t="shared" si="270"/>
        <v>0</v>
      </c>
      <c r="S1550" s="173">
        <f t="shared" si="270"/>
        <v>0</v>
      </c>
      <c r="T1550" s="234">
        <f t="shared" si="270"/>
        <v>0</v>
      </c>
      <c r="U1550" s="235">
        <f t="shared" si="270"/>
        <v>0</v>
      </c>
      <c r="V1550" s="234">
        <f t="shared" si="270"/>
        <v>0</v>
      </c>
      <c r="W1550" s="232">
        <f t="shared" si="270"/>
        <v>0</v>
      </c>
      <c r="X1550" s="173">
        <f t="shared" si="270"/>
        <v>0</v>
      </c>
      <c r="Y1550" s="234">
        <f t="shared" si="270"/>
        <v>0</v>
      </c>
      <c r="Z1550" s="234">
        <f t="shared" si="270"/>
        <v>0</v>
      </c>
      <c r="AA1550" s="236">
        <f t="shared" si="270"/>
        <v>0</v>
      </c>
      <c r="AB1550" s="168">
        <f t="shared" si="270"/>
        <v>0</v>
      </c>
      <c r="AC1550" s="171">
        <f t="shared" si="270"/>
        <v>1</v>
      </c>
      <c r="AD1550" s="168">
        <f t="shared" si="270"/>
        <v>83577.84</v>
      </c>
      <c r="AE1550" s="172">
        <f t="shared" si="270"/>
        <v>9</v>
      </c>
      <c r="AF1550" s="168">
        <f t="shared" si="270"/>
        <v>208741.49</v>
      </c>
      <c r="AG1550" s="173">
        <f t="shared" si="270"/>
        <v>10</v>
      </c>
      <c r="AH1550" s="232">
        <f t="shared" si="270"/>
        <v>292319.32999999996</v>
      </c>
      <c r="AI1550" s="237">
        <f>AD1550/C1508</f>
        <v>0.27686386820223746</v>
      </c>
      <c r="AJ1550" s="238">
        <f>AF1550/C1508</f>
        <v>0.69148683880438477</v>
      </c>
      <c r="AK1550" s="239">
        <f>AH1550/C1508</f>
        <v>0.96835070700662218</v>
      </c>
      <c r="AL1550" s="223"/>
    </row>
    <row r="1551" spans="1:38" ht="15.75" thickBot="1" x14ac:dyDescent="0.3">
      <c r="E1551" s="240"/>
      <c r="F1551" s="241"/>
      <c r="G1551" s="240"/>
      <c r="H1551" s="241"/>
      <c r="I1551" s="242"/>
      <c r="J1551" s="240"/>
      <c r="K1551" s="242"/>
      <c r="L1551" s="241"/>
      <c r="M1551" s="240"/>
      <c r="N1551" s="240"/>
      <c r="O1551" s="240"/>
      <c r="P1551" s="240"/>
      <c r="Q1551" s="240"/>
      <c r="R1551" s="240"/>
      <c r="S1551" s="240"/>
      <c r="T1551" s="240"/>
      <c r="U1551" s="240"/>
      <c r="V1551" s="240"/>
      <c r="W1551" s="240"/>
      <c r="X1551" s="240"/>
      <c r="Y1551" s="240"/>
      <c r="Z1551" s="240"/>
      <c r="AA1551" s="240"/>
      <c r="AB1551" s="240"/>
      <c r="AC1551" s="240"/>
      <c r="AD1551" s="240"/>
      <c r="AE1551" s="240"/>
      <c r="AF1551" s="240"/>
      <c r="AG1551" s="240"/>
      <c r="AH1551" s="240"/>
      <c r="AJ1551" s="243"/>
      <c r="AK1551" s="243"/>
      <c r="AL1551" s="243"/>
    </row>
    <row r="1552" spans="1:38" ht="19.5" thickTop="1" x14ac:dyDescent="0.3">
      <c r="A1552" s="604" t="s">
        <v>268</v>
      </c>
      <c r="B1552" s="684"/>
      <c r="C1552" s="684"/>
      <c r="D1552" s="684"/>
      <c r="E1552" s="684"/>
      <c r="F1552" s="684"/>
      <c r="G1552" s="684"/>
      <c r="H1552" s="684"/>
      <c r="I1552" s="684"/>
      <c r="J1552" s="684"/>
      <c r="K1552" s="685"/>
      <c r="L1552" s="684"/>
      <c r="M1552" s="684"/>
      <c r="N1552" s="684"/>
      <c r="O1552" s="684"/>
      <c r="P1552" s="684"/>
      <c r="Q1552" s="686"/>
      <c r="AD1552" s="180"/>
    </row>
    <row r="1553" spans="1:38" x14ac:dyDescent="0.25">
      <c r="A1553" s="687"/>
      <c r="B1553" s="688"/>
      <c r="C1553" s="688"/>
      <c r="D1553" s="688"/>
      <c r="E1553" s="688"/>
      <c r="F1553" s="688"/>
      <c r="G1553" s="688"/>
      <c r="H1553" s="688"/>
      <c r="I1553" s="688"/>
      <c r="J1553" s="688"/>
      <c r="K1553" s="689"/>
      <c r="L1553" s="688"/>
      <c r="M1553" s="688"/>
      <c r="N1553" s="688"/>
      <c r="O1553" s="688"/>
      <c r="P1553" s="688"/>
      <c r="Q1553" s="690"/>
    </row>
    <row r="1554" spans="1:38" x14ac:dyDescent="0.25">
      <c r="A1554" s="687"/>
      <c r="B1554" s="688"/>
      <c r="C1554" s="688"/>
      <c r="D1554" s="688"/>
      <c r="E1554" s="688"/>
      <c r="F1554" s="688"/>
      <c r="G1554" s="688"/>
      <c r="H1554" s="688"/>
      <c r="I1554" s="688"/>
      <c r="J1554" s="688"/>
      <c r="K1554" s="689"/>
      <c r="L1554" s="688"/>
      <c r="M1554" s="688"/>
      <c r="N1554" s="688"/>
      <c r="O1554" s="688"/>
      <c r="P1554" s="688"/>
      <c r="Q1554" s="690"/>
    </row>
    <row r="1555" spans="1:38" x14ac:dyDescent="0.25">
      <c r="A1555" s="687"/>
      <c r="B1555" s="688"/>
      <c r="C1555" s="688"/>
      <c r="D1555" s="688"/>
      <c r="E1555" s="688"/>
      <c r="F1555" s="688"/>
      <c r="G1555" s="688"/>
      <c r="H1555" s="688"/>
      <c r="I1555" s="688"/>
      <c r="J1555" s="688"/>
      <c r="K1555" s="689"/>
      <c r="L1555" s="688"/>
      <c r="M1555" s="688"/>
      <c r="N1555" s="688"/>
      <c r="O1555" s="688"/>
      <c r="P1555" s="688"/>
      <c r="Q1555" s="690"/>
    </row>
    <row r="1556" spans="1:38" x14ac:dyDescent="0.25">
      <c r="A1556" s="687"/>
      <c r="B1556" s="688"/>
      <c r="C1556" s="688"/>
      <c r="D1556" s="688"/>
      <c r="E1556" s="688"/>
      <c r="F1556" s="688"/>
      <c r="G1556" s="688"/>
      <c r="H1556" s="688"/>
      <c r="I1556" s="688"/>
      <c r="J1556" s="688"/>
      <c r="K1556" s="689"/>
      <c r="L1556" s="688"/>
      <c r="M1556" s="688"/>
      <c r="N1556" s="688"/>
      <c r="O1556" s="688"/>
      <c r="P1556" s="688"/>
      <c r="Q1556" s="690"/>
    </row>
    <row r="1557" spans="1:38" x14ac:dyDescent="0.25">
      <c r="A1557" s="687"/>
      <c r="B1557" s="688"/>
      <c r="C1557" s="688"/>
      <c r="D1557" s="688"/>
      <c r="E1557" s="688"/>
      <c r="F1557" s="688"/>
      <c r="G1557" s="688"/>
      <c r="H1557" s="688"/>
      <c r="I1557" s="688"/>
      <c r="J1557" s="688"/>
      <c r="K1557" s="689"/>
      <c r="L1557" s="688"/>
      <c r="M1557" s="688"/>
      <c r="N1557" s="688"/>
      <c r="O1557" s="688"/>
      <c r="P1557" s="688"/>
      <c r="Q1557" s="690"/>
    </row>
    <row r="1558" spans="1:38" x14ac:dyDescent="0.25">
      <c r="A1558" s="687"/>
      <c r="B1558" s="688"/>
      <c r="C1558" s="688"/>
      <c r="D1558" s="688"/>
      <c r="E1558" s="688"/>
      <c r="F1558" s="688"/>
      <c r="G1558" s="688"/>
      <c r="H1558" s="688"/>
      <c r="I1558" s="688"/>
      <c r="J1558" s="688"/>
      <c r="K1558" s="689"/>
      <c r="L1558" s="688"/>
      <c r="M1558" s="688"/>
      <c r="N1558" s="688"/>
      <c r="O1558" s="688"/>
      <c r="P1558" s="688"/>
      <c r="Q1558" s="690"/>
    </row>
    <row r="1559" spans="1:38" x14ac:dyDescent="0.25">
      <c r="A1559" s="687"/>
      <c r="B1559" s="688"/>
      <c r="C1559" s="688"/>
      <c r="D1559" s="688"/>
      <c r="E1559" s="688"/>
      <c r="F1559" s="688"/>
      <c r="G1559" s="688"/>
      <c r="H1559" s="688"/>
      <c r="I1559" s="688"/>
      <c r="J1559" s="688"/>
      <c r="K1559" s="689"/>
      <c r="L1559" s="688"/>
      <c r="M1559" s="688"/>
      <c r="N1559" s="688"/>
      <c r="O1559" s="688"/>
      <c r="P1559" s="688"/>
      <c r="Q1559" s="690"/>
    </row>
    <row r="1560" spans="1:38" ht="15.75" thickBot="1" x14ac:dyDescent="0.3">
      <c r="A1560" s="691"/>
      <c r="B1560" s="692"/>
      <c r="C1560" s="692"/>
      <c r="D1560" s="692"/>
      <c r="E1560" s="692"/>
      <c r="F1560" s="692"/>
      <c r="G1560" s="692"/>
      <c r="H1560" s="692"/>
      <c r="I1560" s="692"/>
      <c r="J1560" s="692"/>
      <c r="K1560" s="693"/>
      <c r="L1560" s="692"/>
      <c r="M1560" s="692"/>
      <c r="N1560" s="692"/>
      <c r="O1560" s="692"/>
      <c r="P1560" s="692"/>
      <c r="Q1560" s="694"/>
    </row>
    <row r="1561" spans="1:38" ht="15.75" thickTop="1" x14ac:dyDescent="0.25"/>
    <row r="1562" spans="1:38" x14ac:dyDescent="0.25">
      <c r="B1562" s="244"/>
      <c r="C1562" s="244"/>
    </row>
    <row r="1565" spans="1:38" ht="23.25" x14ac:dyDescent="0.35">
      <c r="A1565" s="245"/>
      <c r="B1565" s="730" t="s">
        <v>311</v>
      </c>
      <c r="C1565" s="730"/>
      <c r="D1565" s="730"/>
      <c r="E1565" s="730"/>
      <c r="F1565" s="730"/>
      <c r="G1565" s="730"/>
      <c r="H1565" s="730"/>
      <c r="I1565" s="730"/>
      <c r="J1565" s="730"/>
      <c r="K1565" s="731"/>
      <c r="L1565" s="730"/>
      <c r="M1565" s="730"/>
      <c r="N1565" s="730"/>
      <c r="O1565" s="730"/>
      <c r="S1565" s="4"/>
      <c r="X1565" s="4"/>
      <c r="AA1565" s="4"/>
      <c r="AG1565" s="4"/>
    </row>
    <row r="1566" spans="1:38" ht="21.75" thickBot="1" x14ac:dyDescent="0.4">
      <c r="B1566" s="37"/>
      <c r="C1566" s="37"/>
      <c r="D1566" s="37"/>
      <c r="E1566" s="37"/>
      <c r="F1566" s="38"/>
      <c r="G1566" s="37"/>
      <c r="H1566" s="38"/>
      <c r="I1566" s="39"/>
      <c r="J1566" s="38"/>
      <c r="K1566" s="39"/>
      <c r="L1566" s="38"/>
    </row>
    <row r="1567" spans="1:38" ht="27" customHeight="1" thickBot="1" x14ac:dyDescent="0.3">
      <c r="A1567" s="732" t="s">
        <v>330</v>
      </c>
      <c r="B1567" s="733"/>
      <c r="C1567" s="733"/>
      <c r="D1567" s="733"/>
      <c r="E1567" s="733"/>
      <c r="F1567" s="733"/>
      <c r="G1567" s="733"/>
      <c r="H1567" s="733"/>
      <c r="I1567" s="733"/>
      <c r="J1567" s="733"/>
      <c r="K1567" s="734"/>
      <c r="L1567" s="733"/>
      <c r="M1567" s="733"/>
      <c r="N1567" s="733"/>
      <c r="O1567" s="733"/>
      <c r="P1567" s="733"/>
      <c r="Q1567" s="733"/>
      <c r="R1567" s="733"/>
      <c r="S1567" s="733"/>
      <c r="T1567" s="733"/>
      <c r="U1567" s="733"/>
      <c r="V1567" s="733"/>
      <c r="W1567" s="733"/>
      <c r="X1567" s="733"/>
      <c r="Y1567" s="733"/>
      <c r="Z1567" s="733"/>
      <c r="AA1567" s="733"/>
      <c r="AB1567" s="733"/>
      <c r="AC1567" s="733"/>
      <c r="AD1567" s="733"/>
      <c r="AE1567" s="733"/>
      <c r="AF1567" s="733"/>
      <c r="AG1567" s="733"/>
      <c r="AH1567" s="733"/>
      <c r="AI1567" s="733"/>
      <c r="AJ1567" s="733"/>
      <c r="AK1567" s="733"/>
      <c r="AL1567" s="40"/>
    </row>
    <row r="1568" spans="1:38" ht="33.75" customHeight="1" x14ac:dyDescent="0.25">
      <c r="A1568" s="735" t="s">
        <v>8</v>
      </c>
      <c r="B1568" s="736"/>
      <c r="C1568" s="706" t="s">
        <v>197</v>
      </c>
      <c r="D1568" s="707"/>
      <c r="E1568" s="710" t="s">
        <v>198</v>
      </c>
      <c r="F1568" s="711"/>
      <c r="G1568" s="711"/>
      <c r="H1568" s="711"/>
      <c r="I1568" s="711"/>
      <c r="J1568" s="711"/>
      <c r="K1568" s="712"/>
      <c r="L1568" s="711"/>
      <c r="M1568" s="711"/>
      <c r="N1568" s="743"/>
      <c r="O1568" s="613" t="s">
        <v>199</v>
      </c>
      <c r="P1568" s="614"/>
      <c r="Q1568" s="614"/>
      <c r="R1568" s="614"/>
      <c r="S1568" s="614"/>
      <c r="T1568" s="614"/>
      <c r="U1568" s="614"/>
      <c r="V1568" s="614"/>
      <c r="W1568" s="614"/>
      <c r="X1568" s="614"/>
      <c r="Y1568" s="614"/>
      <c r="Z1568" s="614"/>
      <c r="AA1568" s="614"/>
      <c r="AB1568" s="614"/>
      <c r="AC1568" s="614"/>
      <c r="AD1568" s="614"/>
      <c r="AE1568" s="614"/>
      <c r="AF1568" s="614"/>
      <c r="AG1568" s="614"/>
      <c r="AH1568" s="614"/>
      <c r="AI1568" s="614"/>
      <c r="AJ1568" s="614"/>
      <c r="AK1568" s="614"/>
      <c r="AL1568" s="615"/>
    </row>
    <row r="1569" spans="1:38" ht="51" customHeight="1" thickBot="1" x14ac:dyDescent="0.3">
      <c r="A1569" s="737"/>
      <c r="B1569" s="738"/>
      <c r="C1569" s="741"/>
      <c r="D1569" s="742"/>
      <c r="E1569" s="744"/>
      <c r="F1569" s="745"/>
      <c r="G1569" s="745"/>
      <c r="H1569" s="745"/>
      <c r="I1569" s="745"/>
      <c r="J1569" s="745"/>
      <c r="K1569" s="746"/>
      <c r="L1569" s="745"/>
      <c r="M1569" s="745"/>
      <c r="N1569" s="747"/>
      <c r="O1569" s="616"/>
      <c r="P1569" s="617"/>
      <c r="Q1569" s="617"/>
      <c r="R1569" s="617"/>
      <c r="S1569" s="617"/>
      <c r="T1569" s="617"/>
      <c r="U1569" s="617"/>
      <c r="V1569" s="617"/>
      <c r="W1569" s="617"/>
      <c r="X1569" s="617"/>
      <c r="Y1569" s="617"/>
      <c r="Z1569" s="617"/>
      <c r="AA1569" s="617"/>
      <c r="AB1569" s="617"/>
      <c r="AC1569" s="617"/>
      <c r="AD1569" s="617"/>
      <c r="AE1569" s="617"/>
      <c r="AF1569" s="617"/>
      <c r="AG1569" s="617"/>
      <c r="AH1569" s="617"/>
      <c r="AI1569" s="617"/>
      <c r="AJ1569" s="617"/>
      <c r="AK1569" s="617"/>
      <c r="AL1569" s="618"/>
    </row>
    <row r="1570" spans="1:38" ht="75" customHeight="1" x14ac:dyDescent="0.25">
      <c r="A1570" s="737"/>
      <c r="B1570" s="738"/>
      <c r="C1570" s="619" t="s">
        <v>200</v>
      </c>
      <c r="D1570" s="621" t="s">
        <v>201</v>
      </c>
      <c r="E1570" s="623" t="s">
        <v>0</v>
      </c>
      <c r="F1570" s="624"/>
      <c r="G1570" s="624"/>
      <c r="H1570" s="625"/>
      <c r="I1570" s="629" t="s">
        <v>1</v>
      </c>
      <c r="J1570" s="630"/>
      <c r="K1570" s="631"/>
      <c r="L1570" s="632"/>
      <c r="M1570" s="637" t="s">
        <v>2</v>
      </c>
      <c r="N1570" s="638"/>
      <c r="O1570" s="641" t="s">
        <v>202</v>
      </c>
      <c r="P1570" s="642"/>
      <c r="Q1570" s="642"/>
      <c r="R1570" s="642"/>
      <c r="S1570" s="645" t="s">
        <v>2</v>
      </c>
      <c r="T1570" s="646"/>
      <c r="U1570" s="649" t="s">
        <v>203</v>
      </c>
      <c r="V1570" s="650"/>
      <c r="W1570" s="650"/>
      <c r="X1570" s="650"/>
      <c r="Y1570" s="650"/>
      <c r="Z1570" s="651"/>
      <c r="AA1570" s="655" t="s">
        <v>2</v>
      </c>
      <c r="AB1570" s="656"/>
      <c r="AC1570" s="659" t="s">
        <v>5</v>
      </c>
      <c r="AD1570" s="660"/>
      <c r="AE1570" s="660"/>
      <c r="AF1570" s="661"/>
      <c r="AG1570" s="665" t="s">
        <v>2</v>
      </c>
      <c r="AH1570" s="666"/>
      <c r="AI1570" s="669" t="s">
        <v>204</v>
      </c>
      <c r="AJ1570" s="670"/>
      <c r="AK1570" s="670"/>
      <c r="AL1570" s="671"/>
    </row>
    <row r="1571" spans="1:38" ht="75" customHeight="1" thickBot="1" x14ac:dyDescent="0.3">
      <c r="A1571" s="737"/>
      <c r="B1571" s="738"/>
      <c r="C1571" s="619"/>
      <c r="D1571" s="621"/>
      <c r="E1571" s="626"/>
      <c r="F1571" s="627"/>
      <c r="G1571" s="627"/>
      <c r="H1571" s="628"/>
      <c r="I1571" s="633"/>
      <c r="J1571" s="634"/>
      <c r="K1571" s="635"/>
      <c r="L1571" s="636"/>
      <c r="M1571" s="639"/>
      <c r="N1571" s="640"/>
      <c r="O1571" s="643"/>
      <c r="P1571" s="644"/>
      <c r="Q1571" s="644"/>
      <c r="R1571" s="644"/>
      <c r="S1571" s="647"/>
      <c r="T1571" s="648"/>
      <c r="U1571" s="652"/>
      <c r="V1571" s="653"/>
      <c r="W1571" s="653"/>
      <c r="X1571" s="653"/>
      <c r="Y1571" s="653"/>
      <c r="Z1571" s="654"/>
      <c r="AA1571" s="657"/>
      <c r="AB1571" s="658"/>
      <c r="AC1571" s="662"/>
      <c r="AD1571" s="663"/>
      <c r="AE1571" s="663"/>
      <c r="AF1571" s="664"/>
      <c r="AG1571" s="667"/>
      <c r="AH1571" s="668"/>
      <c r="AI1571" s="672"/>
      <c r="AJ1571" s="673"/>
      <c r="AK1571" s="673"/>
      <c r="AL1571" s="674"/>
    </row>
    <row r="1572" spans="1:38" ht="139.5" customHeight="1" thickBot="1" x14ac:dyDescent="0.3">
      <c r="A1572" s="739"/>
      <c r="B1572" s="740"/>
      <c r="C1572" s="620"/>
      <c r="D1572" s="622"/>
      <c r="E1572" s="41" t="s">
        <v>15</v>
      </c>
      <c r="F1572" s="42" t="s">
        <v>205</v>
      </c>
      <c r="G1572" s="41" t="s">
        <v>206</v>
      </c>
      <c r="H1572" s="42" t="s">
        <v>14</v>
      </c>
      <c r="I1572" s="43" t="s">
        <v>15</v>
      </c>
      <c r="J1572" s="44" t="s">
        <v>207</v>
      </c>
      <c r="K1572" s="43" t="s">
        <v>17</v>
      </c>
      <c r="L1572" s="44" t="s">
        <v>208</v>
      </c>
      <c r="M1572" s="45" t="s">
        <v>19</v>
      </c>
      <c r="N1572" s="46" t="s">
        <v>20</v>
      </c>
      <c r="O1572" s="47" t="s">
        <v>209</v>
      </c>
      <c r="P1572" s="48" t="s">
        <v>210</v>
      </c>
      <c r="Q1572" s="47" t="s">
        <v>211</v>
      </c>
      <c r="R1572" s="48" t="s">
        <v>212</v>
      </c>
      <c r="S1572" s="49" t="s">
        <v>213</v>
      </c>
      <c r="T1572" s="50" t="s">
        <v>214</v>
      </c>
      <c r="U1572" s="51" t="s">
        <v>209</v>
      </c>
      <c r="V1572" s="52" t="s">
        <v>215</v>
      </c>
      <c r="W1572" s="53" t="s">
        <v>216</v>
      </c>
      <c r="X1572" s="54" t="s">
        <v>211</v>
      </c>
      <c r="Y1572" s="52" t="s">
        <v>217</v>
      </c>
      <c r="Z1572" s="53" t="s">
        <v>218</v>
      </c>
      <c r="AA1572" s="55" t="s">
        <v>219</v>
      </c>
      <c r="AB1572" s="56" t="s">
        <v>220</v>
      </c>
      <c r="AC1572" s="57" t="s">
        <v>209</v>
      </c>
      <c r="AD1572" s="58" t="s">
        <v>210</v>
      </c>
      <c r="AE1572" s="57" t="s">
        <v>211</v>
      </c>
      <c r="AF1572" s="58" t="s">
        <v>212</v>
      </c>
      <c r="AG1572" s="59" t="s">
        <v>221</v>
      </c>
      <c r="AH1572" s="60" t="s">
        <v>222</v>
      </c>
      <c r="AI1572" s="61" t="s">
        <v>223</v>
      </c>
      <c r="AJ1572" s="62" t="s">
        <v>224</v>
      </c>
      <c r="AK1572" s="63" t="s">
        <v>225</v>
      </c>
      <c r="AL1572" s="64" t="s">
        <v>226</v>
      </c>
    </row>
    <row r="1573" spans="1:38" ht="38.25" customHeight="1" thickBot="1" x14ac:dyDescent="0.3">
      <c r="A1573" s="598" t="s">
        <v>227</v>
      </c>
      <c r="B1573" s="675"/>
      <c r="C1573" s="65" t="s">
        <v>228</v>
      </c>
      <c r="D1573" s="575" t="s">
        <v>229</v>
      </c>
      <c r="E1573" s="65" t="s">
        <v>230</v>
      </c>
      <c r="F1573" s="66" t="s">
        <v>231</v>
      </c>
      <c r="G1573" s="65" t="s">
        <v>232</v>
      </c>
      <c r="H1573" s="66" t="s">
        <v>233</v>
      </c>
      <c r="I1573" s="67" t="s">
        <v>234</v>
      </c>
      <c r="J1573" s="66" t="s">
        <v>235</v>
      </c>
      <c r="K1573" s="67" t="s">
        <v>236</v>
      </c>
      <c r="L1573" s="66" t="s">
        <v>237</v>
      </c>
      <c r="M1573" s="65" t="s">
        <v>238</v>
      </c>
      <c r="N1573" s="66" t="s">
        <v>239</v>
      </c>
      <c r="O1573" s="65" t="s">
        <v>240</v>
      </c>
      <c r="P1573" s="66" t="s">
        <v>241</v>
      </c>
      <c r="Q1573" s="65" t="s">
        <v>242</v>
      </c>
      <c r="R1573" s="66" t="s">
        <v>243</v>
      </c>
      <c r="S1573" s="65" t="s">
        <v>244</v>
      </c>
      <c r="T1573" s="66" t="s">
        <v>245</v>
      </c>
      <c r="U1573" s="65" t="s">
        <v>246</v>
      </c>
      <c r="V1573" s="68" t="s">
        <v>247</v>
      </c>
      <c r="W1573" s="66" t="s">
        <v>248</v>
      </c>
      <c r="X1573" s="575" t="s">
        <v>249</v>
      </c>
      <c r="Y1573" s="66" t="s">
        <v>250</v>
      </c>
      <c r="Z1573" s="66" t="s">
        <v>251</v>
      </c>
      <c r="AA1573" s="65" t="s">
        <v>252</v>
      </c>
      <c r="AB1573" s="65" t="s">
        <v>253</v>
      </c>
      <c r="AC1573" s="65" t="s">
        <v>254</v>
      </c>
      <c r="AD1573" s="65" t="s">
        <v>255</v>
      </c>
      <c r="AE1573" s="65" t="s">
        <v>256</v>
      </c>
      <c r="AF1573" s="65" t="s">
        <v>257</v>
      </c>
      <c r="AG1573" s="65" t="s">
        <v>258</v>
      </c>
      <c r="AH1573" s="65" t="s">
        <v>259</v>
      </c>
      <c r="AI1573" s="65" t="s">
        <v>260</v>
      </c>
      <c r="AJ1573" s="575" t="s">
        <v>261</v>
      </c>
      <c r="AK1573" s="65" t="s">
        <v>262</v>
      </c>
      <c r="AL1573" s="576" t="s">
        <v>263</v>
      </c>
    </row>
    <row r="1574" spans="1:38" ht="99" customHeight="1" x14ac:dyDescent="0.25">
      <c r="A1574" s="69">
        <v>1</v>
      </c>
      <c r="B1574" s="70" t="s">
        <v>264</v>
      </c>
      <c r="C1574" s="676">
        <f>N1587</f>
        <v>338974.95999999996</v>
      </c>
      <c r="D1574" s="679">
        <f>C1574-AH1587</f>
        <v>53318.569999999949</v>
      </c>
      <c r="E1574" s="71"/>
      <c r="F1574" s="72"/>
      <c r="G1574" s="71"/>
      <c r="H1574" s="72"/>
      <c r="I1574" s="73"/>
      <c r="J1574" s="72"/>
      <c r="K1574" s="73"/>
      <c r="L1574" s="72"/>
      <c r="M1574" s="71"/>
      <c r="N1574" s="72"/>
      <c r="O1574" s="71"/>
      <c r="P1574" s="72"/>
      <c r="Q1574" s="71"/>
      <c r="R1574" s="72"/>
      <c r="S1574" s="71"/>
      <c r="T1574" s="72"/>
      <c r="U1574" s="71"/>
      <c r="V1574" s="74"/>
      <c r="W1574" s="72"/>
      <c r="X1574" s="71"/>
      <c r="Y1574" s="74"/>
      <c r="Z1574" s="72"/>
      <c r="AA1574" s="71"/>
      <c r="AB1574" s="72"/>
      <c r="AC1574" s="71"/>
      <c r="AD1574" s="72"/>
      <c r="AE1574" s="71"/>
      <c r="AF1574" s="72"/>
      <c r="AG1574" s="71"/>
      <c r="AH1574" s="72"/>
      <c r="AI1574" s="75"/>
      <c r="AJ1574" s="76"/>
      <c r="AK1574" s="77"/>
      <c r="AL1574" s="78"/>
    </row>
    <row r="1575" spans="1:38" ht="87" customHeight="1" x14ac:dyDescent="0.25">
      <c r="A1575" s="79">
        <v>2</v>
      </c>
      <c r="B1575" s="80" t="s">
        <v>40</v>
      </c>
      <c r="C1575" s="601"/>
      <c r="D1575" s="680"/>
      <c r="E1575" s="81">
        <v>0</v>
      </c>
      <c r="F1575" s="82">
        <v>0</v>
      </c>
      <c r="G1575" s="83">
        <v>24</v>
      </c>
      <c r="H1575" s="84">
        <v>368507.3</v>
      </c>
      <c r="I1575" s="246">
        <v>0</v>
      </c>
      <c r="J1575" s="86">
        <v>0</v>
      </c>
      <c r="K1575" s="246">
        <v>20</v>
      </c>
      <c r="L1575" s="86">
        <v>270646.69</v>
      </c>
      <c r="M1575" s="87">
        <f>SUM(I1575,K1575)</f>
        <v>20</v>
      </c>
      <c r="N1575" s="88">
        <f>SUM(J1575,L1575)</f>
        <v>270646.69</v>
      </c>
      <c r="O1575" s="89">
        <v>0</v>
      </c>
      <c r="P1575" s="90">
        <v>0</v>
      </c>
      <c r="Q1575" s="89">
        <v>0</v>
      </c>
      <c r="R1575" s="90">
        <v>0</v>
      </c>
      <c r="S1575" s="91">
        <f>SUM(O1575,Q1575)</f>
        <v>0</v>
      </c>
      <c r="T1575" s="92">
        <f>SUM(P1575,R1575)</f>
        <v>0</v>
      </c>
      <c r="U1575" s="93">
        <v>0</v>
      </c>
      <c r="V1575" s="94">
        <v>0</v>
      </c>
      <c r="W1575" s="95">
        <v>0</v>
      </c>
      <c r="X1575" s="96">
        <v>0</v>
      </c>
      <c r="Y1575" s="94">
        <v>0</v>
      </c>
      <c r="Z1575" s="95">
        <v>0</v>
      </c>
      <c r="AA1575" s="97">
        <f>SUM(U1575,X1575)</f>
        <v>0</v>
      </c>
      <c r="AB1575" s="98">
        <f>SUM(W1575,Z1575)</f>
        <v>0</v>
      </c>
      <c r="AC1575" s="99">
        <v>0</v>
      </c>
      <c r="AD1575" s="100">
        <v>0</v>
      </c>
      <c r="AE1575" s="99">
        <v>20</v>
      </c>
      <c r="AF1575" s="100">
        <v>239996.45000000004</v>
      </c>
      <c r="AG1575" s="101">
        <f>SUM(AC1575,AE1575)</f>
        <v>20</v>
      </c>
      <c r="AH1575" s="102">
        <f>SUM(AD1575,AF1575,AB1575)</f>
        <v>239996.45000000004</v>
      </c>
      <c r="AI1575" s="103">
        <f>IFERROR(AD1575/(C1574-AH1581),0)</f>
        <v>0</v>
      </c>
      <c r="AJ1575" s="104">
        <f>IFERROR(AF1575/(C1574-AH1581),0)</f>
        <v>0.70800642619738063</v>
      </c>
      <c r="AK1575" s="77"/>
      <c r="AL1575" s="105">
        <f>IFERROR(AH1575/C1574,0)</f>
        <v>0.70800642619738063</v>
      </c>
    </row>
    <row r="1576" spans="1:38" ht="85.5" customHeight="1" x14ac:dyDescent="0.25">
      <c r="A1576" s="79">
        <v>3</v>
      </c>
      <c r="B1576" s="80" t="s">
        <v>135</v>
      </c>
      <c r="C1576" s="601"/>
      <c r="D1576" s="680"/>
      <c r="E1576" s="441"/>
      <c r="F1576" s="442"/>
      <c r="G1576" s="443"/>
      <c r="H1576" s="444"/>
      <c r="I1576" s="440"/>
      <c r="J1576" s="444"/>
      <c r="K1576" s="440"/>
      <c r="L1576" s="444"/>
      <c r="M1576" s="445"/>
      <c r="N1576" s="444"/>
      <c r="O1576" s="443"/>
      <c r="P1576" s="444"/>
      <c r="Q1576" s="443"/>
      <c r="R1576" s="444"/>
      <c r="S1576" s="445"/>
      <c r="T1576" s="444"/>
      <c r="U1576" s="443"/>
      <c r="V1576" s="446"/>
      <c r="W1576" s="444"/>
      <c r="X1576" s="445"/>
      <c r="Y1576" s="446"/>
      <c r="Z1576" s="444"/>
      <c r="AA1576" s="445"/>
      <c r="AB1576" s="444"/>
      <c r="AC1576" s="443"/>
      <c r="AD1576" s="444"/>
      <c r="AE1576" s="443"/>
      <c r="AF1576" s="444"/>
      <c r="AG1576" s="445"/>
      <c r="AH1576" s="444"/>
      <c r="AI1576" s="132"/>
      <c r="AJ1576" s="133"/>
      <c r="AK1576" s="447"/>
      <c r="AL1576" s="448"/>
    </row>
    <row r="1577" spans="1:38" ht="101.25" customHeight="1" x14ac:dyDescent="0.25">
      <c r="A1577" s="79">
        <v>4</v>
      </c>
      <c r="B1577" s="80" t="s">
        <v>117</v>
      </c>
      <c r="C1577" s="601"/>
      <c r="D1577" s="680"/>
      <c r="E1577" s="441"/>
      <c r="F1577" s="442"/>
      <c r="G1577" s="443"/>
      <c r="H1577" s="444"/>
      <c r="I1577" s="440"/>
      <c r="J1577" s="444"/>
      <c r="K1577" s="440"/>
      <c r="L1577" s="444"/>
      <c r="M1577" s="445"/>
      <c r="N1577" s="444"/>
      <c r="O1577" s="443"/>
      <c r="P1577" s="444"/>
      <c r="Q1577" s="443"/>
      <c r="R1577" s="444"/>
      <c r="S1577" s="445"/>
      <c r="T1577" s="444"/>
      <c r="U1577" s="443"/>
      <c r="V1577" s="446"/>
      <c r="W1577" s="444"/>
      <c r="X1577" s="445"/>
      <c r="Y1577" s="446"/>
      <c r="Z1577" s="444"/>
      <c r="AA1577" s="445"/>
      <c r="AB1577" s="444"/>
      <c r="AC1577" s="443"/>
      <c r="AD1577" s="444"/>
      <c r="AE1577" s="443"/>
      <c r="AF1577" s="444"/>
      <c r="AG1577" s="445"/>
      <c r="AH1577" s="444"/>
      <c r="AI1577" s="132"/>
      <c r="AJ1577" s="133"/>
      <c r="AK1577" s="447"/>
      <c r="AL1577" s="448"/>
    </row>
    <row r="1578" spans="1:38" ht="138" customHeight="1" x14ac:dyDescent="0.25">
      <c r="A1578" s="79">
        <v>5</v>
      </c>
      <c r="B1578" s="80" t="s">
        <v>42</v>
      </c>
      <c r="C1578" s="601"/>
      <c r="D1578" s="680"/>
      <c r="E1578" s="81">
        <v>3</v>
      </c>
      <c r="F1578" s="82">
        <v>107317.6</v>
      </c>
      <c r="G1578" s="83">
        <v>2</v>
      </c>
      <c r="H1578" s="84">
        <v>80611.049999999988</v>
      </c>
      <c r="I1578" s="246">
        <v>0</v>
      </c>
      <c r="J1578" s="86">
        <v>0</v>
      </c>
      <c r="K1578" s="246">
        <v>2</v>
      </c>
      <c r="L1578" s="86">
        <v>68328.26999999999</v>
      </c>
      <c r="M1578" s="87">
        <f>SUM(I1578,K1578)</f>
        <v>2</v>
      </c>
      <c r="N1578" s="88">
        <f>SUM(J1578,L1578)</f>
        <v>68328.26999999999</v>
      </c>
      <c r="O1578" s="89">
        <v>0</v>
      </c>
      <c r="P1578" s="90">
        <v>0</v>
      </c>
      <c r="Q1578" s="89">
        <v>0</v>
      </c>
      <c r="R1578" s="90">
        <v>0</v>
      </c>
      <c r="S1578" s="91">
        <f>SUM(O1578,Q1578)</f>
        <v>0</v>
      </c>
      <c r="T1578" s="92">
        <f>SUM(P1578,R1578)</f>
        <v>0</v>
      </c>
      <c r="U1578" s="93">
        <v>0</v>
      </c>
      <c r="V1578" s="94">
        <v>0</v>
      </c>
      <c r="W1578" s="95">
        <v>0</v>
      </c>
      <c r="X1578" s="96">
        <v>0</v>
      </c>
      <c r="Y1578" s="94">
        <v>0</v>
      </c>
      <c r="Z1578" s="95">
        <v>0</v>
      </c>
      <c r="AA1578" s="97">
        <f>SUM(U1578,X1578)</f>
        <v>0</v>
      </c>
      <c r="AB1578" s="98">
        <f>SUM(W1578,Z1578)</f>
        <v>0</v>
      </c>
      <c r="AC1578" s="99">
        <v>0</v>
      </c>
      <c r="AD1578" s="100">
        <v>0</v>
      </c>
      <c r="AE1578" s="99">
        <v>2</v>
      </c>
      <c r="AF1578" s="100">
        <v>45659.94</v>
      </c>
      <c r="AG1578" s="101">
        <f>SUM(AC1578,AE1578)</f>
        <v>2</v>
      </c>
      <c r="AH1578" s="102">
        <f>SUM(AD1578,AF1578,AB1578)</f>
        <v>45659.94</v>
      </c>
      <c r="AI1578" s="103">
        <f>IFERROR(AD1578/(C1574-AH1581),0)</f>
        <v>0</v>
      </c>
      <c r="AJ1578" s="104">
        <f>IFERROR(AF1578/(C1574-AH1581),0)</f>
        <v>0.13470003802050751</v>
      </c>
      <c r="AK1578" s="77"/>
      <c r="AL1578" s="105">
        <f>IFERROR(AH1578/C1574,0)</f>
        <v>0.13470003802050751</v>
      </c>
    </row>
    <row r="1579" spans="1:38" ht="116.25" customHeight="1" x14ac:dyDescent="0.25">
      <c r="A1579" s="79">
        <v>6</v>
      </c>
      <c r="B1579" s="80" t="s">
        <v>119</v>
      </c>
      <c r="C1579" s="601"/>
      <c r="D1579" s="680"/>
      <c r="E1579" s="441"/>
      <c r="F1579" s="442"/>
      <c r="G1579" s="443"/>
      <c r="H1579" s="444"/>
      <c r="I1579" s="440"/>
      <c r="J1579" s="444"/>
      <c r="K1579" s="440"/>
      <c r="L1579" s="444"/>
      <c r="M1579" s="445"/>
      <c r="N1579" s="444"/>
      <c r="O1579" s="443"/>
      <c r="P1579" s="444"/>
      <c r="Q1579" s="443"/>
      <c r="R1579" s="444"/>
      <c r="S1579" s="445"/>
      <c r="T1579" s="444"/>
      <c r="U1579" s="443"/>
      <c r="V1579" s="446"/>
      <c r="W1579" s="444"/>
      <c r="X1579" s="445"/>
      <c r="Y1579" s="446"/>
      <c r="Z1579" s="444"/>
      <c r="AA1579" s="445"/>
      <c r="AB1579" s="444"/>
      <c r="AC1579" s="443"/>
      <c r="AD1579" s="444"/>
      <c r="AE1579" s="443"/>
      <c r="AF1579" s="444"/>
      <c r="AG1579" s="445"/>
      <c r="AH1579" s="444"/>
      <c r="AI1579" s="132"/>
      <c r="AJ1579" s="133"/>
      <c r="AK1579" s="447"/>
      <c r="AL1579" s="448"/>
    </row>
    <row r="1580" spans="1:38" ht="65.25" customHeight="1" x14ac:dyDescent="0.25">
      <c r="A1580" s="79">
        <v>7</v>
      </c>
      <c r="B1580" s="80" t="s">
        <v>193</v>
      </c>
      <c r="C1580" s="601"/>
      <c r="D1580" s="680"/>
      <c r="E1580" s="441"/>
      <c r="F1580" s="442"/>
      <c r="G1580" s="443"/>
      <c r="H1580" s="444"/>
      <c r="I1580" s="443"/>
      <c r="J1580" s="444"/>
      <c r="K1580" s="443"/>
      <c r="L1580" s="444"/>
      <c r="M1580" s="445"/>
      <c r="N1580" s="444"/>
      <c r="O1580" s="443"/>
      <c r="P1580" s="444"/>
      <c r="Q1580" s="443"/>
      <c r="R1580" s="444"/>
      <c r="S1580" s="445"/>
      <c r="T1580" s="473"/>
      <c r="U1580" s="443"/>
      <c r="V1580" s="446"/>
      <c r="W1580" s="444"/>
      <c r="X1580" s="445"/>
      <c r="Y1580" s="446"/>
      <c r="Z1580" s="444"/>
      <c r="AA1580" s="445"/>
      <c r="AB1580" s="473"/>
      <c r="AC1580" s="443"/>
      <c r="AD1580" s="444"/>
      <c r="AE1580" s="443"/>
      <c r="AF1580" s="444"/>
      <c r="AG1580" s="440"/>
      <c r="AH1580" s="444"/>
      <c r="AI1580" s="132"/>
      <c r="AJ1580" s="133"/>
      <c r="AK1580" s="447"/>
      <c r="AL1580" s="449"/>
    </row>
    <row r="1581" spans="1:38" ht="59.25" customHeight="1" x14ac:dyDescent="0.25">
      <c r="A1581" s="79">
        <v>8</v>
      </c>
      <c r="B1581" s="80" t="s">
        <v>265</v>
      </c>
      <c r="C1581" s="601"/>
      <c r="D1581" s="680"/>
      <c r="E1581" s="474"/>
      <c r="F1581" s="475"/>
      <c r="G1581" s="450"/>
      <c r="H1581" s="451"/>
      <c r="I1581" s="443"/>
      <c r="J1581" s="444"/>
      <c r="K1581" s="440"/>
      <c r="L1581" s="444"/>
      <c r="M1581" s="476"/>
      <c r="N1581" s="442"/>
      <c r="O1581" s="450"/>
      <c r="P1581" s="451"/>
      <c r="Q1581" s="450"/>
      <c r="R1581" s="451"/>
      <c r="S1581" s="476"/>
      <c r="T1581" s="442"/>
      <c r="U1581" s="443"/>
      <c r="V1581" s="446"/>
      <c r="W1581" s="444"/>
      <c r="X1581" s="445"/>
      <c r="Y1581" s="446"/>
      <c r="Z1581" s="444"/>
      <c r="AA1581" s="476"/>
      <c r="AB1581" s="442"/>
      <c r="AC1581" s="443"/>
      <c r="AD1581" s="444"/>
      <c r="AE1581" s="443"/>
      <c r="AF1581" s="444"/>
      <c r="AG1581" s="445"/>
      <c r="AH1581" s="444"/>
      <c r="AI1581" s="132"/>
      <c r="AJ1581" s="133"/>
      <c r="AK1581" s="447"/>
      <c r="AL1581" s="448"/>
    </row>
    <row r="1582" spans="1:38" ht="60" customHeight="1" x14ac:dyDescent="0.25">
      <c r="A1582" s="79">
        <v>9</v>
      </c>
      <c r="B1582" s="80" t="s">
        <v>120</v>
      </c>
      <c r="C1582" s="601"/>
      <c r="D1582" s="680"/>
      <c r="E1582" s="441"/>
      <c r="F1582" s="442"/>
      <c r="G1582" s="443"/>
      <c r="H1582" s="444"/>
      <c r="I1582" s="440"/>
      <c r="J1582" s="444"/>
      <c r="K1582" s="440"/>
      <c r="L1582" s="444"/>
      <c r="M1582" s="445"/>
      <c r="N1582" s="444"/>
      <c r="O1582" s="443"/>
      <c r="P1582" s="444"/>
      <c r="Q1582" s="443"/>
      <c r="R1582" s="444"/>
      <c r="S1582" s="445"/>
      <c r="T1582" s="444"/>
      <c r="U1582" s="443"/>
      <c r="V1582" s="446"/>
      <c r="W1582" s="444"/>
      <c r="X1582" s="445"/>
      <c r="Y1582" s="446"/>
      <c r="Z1582" s="444"/>
      <c r="AA1582" s="445"/>
      <c r="AB1582" s="444"/>
      <c r="AC1582" s="443"/>
      <c r="AD1582" s="444"/>
      <c r="AE1582" s="443"/>
      <c r="AF1582" s="444"/>
      <c r="AG1582" s="445"/>
      <c r="AH1582" s="444"/>
      <c r="AI1582" s="132"/>
      <c r="AJ1582" s="133"/>
      <c r="AK1582" s="447"/>
      <c r="AL1582" s="448"/>
    </row>
    <row r="1583" spans="1:38" ht="73.5" customHeight="1" x14ac:dyDescent="0.25">
      <c r="A1583" s="79">
        <v>10</v>
      </c>
      <c r="B1583" s="80" t="s">
        <v>121</v>
      </c>
      <c r="C1583" s="601"/>
      <c r="D1583" s="680"/>
      <c r="E1583" s="441"/>
      <c r="F1583" s="442"/>
      <c r="G1583" s="443"/>
      <c r="H1583" s="444"/>
      <c r="I1583" s="440"/>
      <c r="J1583" s="444"/>
      <c r="K1583" s="440"/>
      <c r="L1583" s="444"/>
      <c r="M1583" s="445"/>
      <c r="N1583" s="444"/>
      <c r="O1583" s="443"/>
      <c r="P1583" s="444"/>
      <c r="Q1583" s="443"/>
      <c r="R1583" s="444"/>
      <c r="S1583" s="445"/>
      <c r="T1583" s="444"/>
      <c r="U1583" s="443"/>
      <c r="V1583" s="446"/>
      <c r="W1583" s="444"/>
      <c r="X1583" s="445"/>
      <c r="Y1583" s="446"/>
      <c r="Z1583" s="444"/>
      <c r="AA1583" s="445"/>
      <c r="AB1583" s="444"/>
      <c r="AC1583" s="450"/>
      <c r="AD1583" s="451"/>
      <c r="AE1583" s="450"/>
      <c r="AF1583" s="451"/>
      <c r="AG1583" s="445"/>
      <c r="AH1583" s="444"/>
      <c r="AI1583" s="132"/>
      <c r="AJ1583" s="133"/>
      <c r="AK1583" s="447"/>
      <c r="AL1583" s="448"/>
    </row>
    <row r="1584" spans="1:38" ht="120" customHeight="1" x14ac:dyDescent="0.25">
      <c r="A1584" s="79">
        <v>11</v>
      </c>
      <c r="B1584" s="80" t="s">
        <v>122</v>
      </c>
      <c r="C1584" s="601"/>
      <c r="D1584" s="680"/>
      <c r="E1584" s="441"/>
      <c r="F1584" s="442"/>
      <c r="G1584" s="443"/>
      <c r="H1584" s="444"/>
      <c r="I1584" s="440"/>
      <c r="J1584" s="444"/>
      <c r="K1584" s="440"/>
      <c r="L1584" s="444"/>
      <c r="M1584" s="445"/>
      <c r="N1584" s="444"/>
      <c r="O1584" s="443"/>
      <c r="P1584" s="444"/>
      <c r="Q1584" s="443"/>
      <c r="R1584" s="444"/>
      <c r="S1584" s="445"/>
      <c r="T1584" s="444"/>
      <c r="U1584" s="443"/>
      <c r="V1584" s="446"/>
      <c r="W1584" s="444"/>
      <c r="X1584" s="445"/>
      <c r="Y1584" s="446"/>
      <c r="Z1584" s="444"/>
      <c r="AA1584" s="445"/>
      <c r="AB1584" s="444"/>
      <c r="AC1584" s="443"/>
      <c r="AD1584" s="444"/>
      <c r="AE1584" s="443"/>
      <c r="AF1584" s="444"/>
      <c r="AG1584" s="445"/>
      <c r="AH1584" s="444"/>
      <c r="AI1584" s="132"/>
      <c r="AJ1584" s="133"/>
      <c r="AK1584" s="447"/>
      <c r="AL1584" s="448"/>
    </row>
    <row r="1585" spans="1:38" ht="63.75" customHeight="1" x14ac:dyDescent="0.25">
      <c r="A1585" s="79">
        <v>12</v>
      </c>
      <c r="B1585" s="80" t="s">
        <v>123</v>
      </c>
      <c r="C1585" s="601"/>
      <c r="D1585" s="680"/>
      <c r="E1585" s="441"/>
      <c r="F1585" s="442"/>
      <c r="G1585" s="443"/>
      <c r="H1585" s="444"/>
      <c r="I1585" s="440"/>
      <c r="J1585" s="444"/>
      <c r="K1585" s="440"/>
      <c r="L1585" s="444"/>
      <c r="M1585" s="445"/>
      <c r="N1585" s="444"/>
      <c r="O1585" s="443"/>
      <c r="P1585" s="444"/>
      <c r="Q1585" s="443"/>
      <c r="R1585" s="444"/>
      <c r="S1585" s="445"/>
      <c r="T1585" s="444"/>
      <c r="U1585" s="443"/>
      <c r="V1585" s="446"/>
      <c r="W1585" s="444"/>
      <c r="X1585" s="445"/>
      <c r="Y1585" s="446"/>
      <c r="Z1585" s="444"/>
      <c r="AA1585" s="445"/>
      <c r="AB1585" s="444"/>
      <c r="AC1585" s="443"/>
      <c r="AD1585" s="444"/>
      <c r="AE1585" s="443"/>
      <c r="AF1585" s="444"/>
      <c r="AG1585" s="445"/>
      <c r="AH1585" s="444"/>
      <c r="AI1585" s="132"/>
      <c r="AJ1585" s="133"/>
      <c r="AK1585" s="447"/>
      <c r="AL1585" s="448"/>
    </row>
    <row r="1586" spans="1:38" ht="62.25" customHeight="1" thickBot="1" x14ac:dyDescent="0.3">
      <c r="A1586" s="138">
        <v>13</v>
      </c>
      <c r="B1586" s="139" t="s">
        <v>124</v>
      </c>
      <c r="C1586" s="765"/>
      <c r="D1586" s="681"/>
      <c r="E1586" s="452"/>
      <c r="F1586" s="453"/>
      <c r="G1586" s="454"/>
      <c r="H1586" s="455"/>
      <c r="I1586" s="477"/>
      <c r="J1586" s="457"/>
      <c r="K1586" s="477"/>
      <c r="L1586" s="457"/>
      <c r="M1586" s="456"/>
      <c r="N1586" s="457"/>
      <c r="O1586" s="454"/>
      <c r="P1586" s="455"/>
      <c r="Q1586" s="454"/>
      <c r="R1586" s="455"/>
      <c r="S1586" s="458"/>
      <c r="T1586" s="455"/>
      <c r="U1586" s="454"/>
      <c r="V1586" s="459"/>
      <c r="W1586" s="455"/>
      <c r="X1586" s="458"/>
      <c r="Y1586" s="459"/>
      <c r="Z1586" s="455"/>
      <c r="AA1586" s="458"/>
      <c r="AB1586" s="455"/>
      <c r="AC1586" s="454"/>
      <c r="AD1586" s="455"/>
      <c r="AE1586" s="454"/>
      <c r="AF1586" s="455"/>
      <c r="AG1586" s="458"/>
      <c r="AH1586" s="455"/>
      <c r="AI1586" s="460"/>
      <c r="AJ1586" s="461"/>
      <c r="AK1586" s="462"/>
      <c r="AL1586" s="463"/>
    </row>
    <row r="1587" spans="1:38" ht="29.25" customHeight="1" thickBot="1" x14ac:dyDescent="0.3">
      <c r="A1587" s="682" t="s">
        <v>266</v>
      </c>
      <c r="B1587" s="683"/>
      <c r="C1587" s="166">
        <f>C1574</f>
        <v>338974.95999999996</v>
      </c>
      <c r="D1587" s="166">
        <f>D1574</f>
        <v>53318.569999999949</v>
      </c>
      <c r="E1587" s="167">
        <f t="shared" ref="E1587:L1587" si="271">SUM(E1574:E1586)</f>
        <v>3</v>
      </c>
      <c r="F1587" s="168">
        <f t="shared" si="271"/>
        <v>107317.6</v>
      </c>
      <c r="G1587" s="167">
        <f t="shared" si="271"/>
        <v>26</v>
      </c>
      <c r="H1587" s="168">
        <f t="shared" si="271"/>
        <v>449118.35</v>
      </c>
      <c r="I1587" s="169">
        <f t="shared" si="271"/>
        <v>0</v>
      </c>
      <c r="J1587" s="170">
        <f t="shared" si="271"/>
        <v>0</v>
      </c>
      <c r="K1587" s="169">
        <f t="shared" si="271"/>
        <v>22</v>
      </c>
      <c r="L1587" s="170">
        <f t="shared" si="271"/>
        <v>338974.95999999996</v>
      </c>
      <c r="M1587" s="169">
        <f>SUM(M1574:M1586)</f>
        <v>22</v>
      </c>
      <c r="N1587" s="170">
        <f>SUM(N1574:N1586)</f>
        <v>338974.95999999996</v>
      </c>
      <c r="O1587" s="171">
        <f>SUM(O1574:O1586)</f>
        <v>0</v>
      </c>
      <c r="P1587" s="168">
        <f>SUM(P1574:P1586)</f>
        <v>0</v>
      </c>
      <c r="Q1587" s="172">
        <f t="shared" ref="Q1587:AJ1587" si="272">SUM(Q1574:Q1586)</f>
        <v>0</v>
      </c>
      <c r="R1587" s="168">
        <f t="shared" si="272"/>
        <v>0</v>
      </c>
      <c r="S1587" s="173">
        <f t="shared" si="272"/>
        <v>0</v>
      </c>
      <c r="T1587" s="168">
        <f t="shared" si="272"/>
        <v>0</v>
      </c>
      <c r="U1587" s="172">
        <f t="shared" si="272"/>
        <v>0</v>
      </c>
      <c r="V1587" s="168">
        <f t="shared" si="272"/>
        <v>0</v>
      </c>
      <c r="W1587" s="168">
        <f t="shared" si="272"/>
        <v>0</v>
      </c>
      <c r="X1587" s="173">
        <f t="shared" si="272"/>
        <v>0</v>
      </c>
      <c r="Y1587" s="168">
        <f t="shared" si="272"/>
        <v>0</v>
      </c>
      <c r="Z1587" s="168">
        <f t="shared" si="272"/>
        <v>0</v>
      </c>
      <c r="AA1587" s="173">
        <f t="shared" si="272"/>
        <v>0</v>
      </c>
      <c r="AB1587" s="168">
        <f t="shared" si="272"/>
        <v>0</v>
      </c>
      <c r="AC1587" s="172">
        <f t="shared" si="272"/>
        <v>0</v>
      </c>
      <c r="AD1587" s="168">
        <f t="shared" si="272"/>
        <v>0</v>
      </c>
      <c r="AE1587" s="172">
        <f t="shared" si="272"/>
        <v>22</v>
      </c>
      <c r="AF1587" s="168">
        <f t="shared" si="272"/>
        <v>285656.39</v>
      </c>
      <c r="AG1587" s="173">
        <f t="shared" si="272"/>
        <v>22</v>
      </c>
      <c r="AH1587" s="168">
        <f t="shared" si="272"/>
        <v>285656.39</v>
      </c>
      <c r="AI1587" s="174">
        <f t="shared" si="272"/>
        <v>0</v>
      </c>
      <c r="AJ1587" s="174">
        <f t="shared" si="272"/>
        <v>0.84270646421788808</v>
      </c>
      <c r="AK1587" s="175">
        <f>AK1581</f>
        <v>0</v>
      </c>
      <c r="AL1587" s="176">
        <f>AH1587/C1574</f>
        <v>0.84270646421788808</v>
      </c>
    </row>
    <row r="1588" spans="1:38" ht="21.75" thickBot="1" x14ac:dyDescent="0.4">
      <c r="AF1588" s="177" t="s">
        <v>267</v>
      </c>
      <c r="AG1588" s="178">
        <v>4.1475999999999997</v>
      </c>
      <c r="AH1588" s="179">
        <f>AH1587/AG1588</f>
        <v>68872.695052560521</v>
      </c>
    </row>
    <row r="1589" spans="1:38" ht="15.75" thickTop="1" x14ac:dyDescent="0.25">
      <c r="A1589" s="604" t="s">
        <v>268</v>
      </c>
      <c r="B1589" s="684"/>
      <c r="C1589" s="684"/>
      <c r="D1589" s="684"/>
      <c r="E1589" s="684"/>
      <c r="F1589" s="684"/>
      <c r="G1589" s="684"/>
      <c r="H1589" s="684"/>
      <c r="I1589" s="684"/>
      <c r="J1589" s="684"/>
      <c r="K1589" s="685"/>
      <c r="L1589" s="684"/>
      <c r="M1589" s="684"/>
      <c r="N1589" s="684"/>
      <c r="O1589" s="684"/>
      <c r="P1589" s="684"/>
      <c r="Q1589" s="686"/>
    </row>
    <row r="1590" spans="1:38" ht="18.75" x14ac:dyDescent="0.3">
      <c r="A1590" s="687"/>
      <c r="B1590" s="688"/>
      <c r="C1590" s="688"/>
      <c r="D1590" s="688"/>
      <c r="E1590" s="688"/>
      <c r="F1590" s="688"/>
      <c r="G1590" s="688"/>
      <c r="H1590" s="688"/>
      <c r="I1590" s="688"/>
      <c r="J1590" s="688"/>
      <c r="K1590" s="689"/>
      <c r="L1590" s="688"/>
      <c r="M1590" s="688"/>
      <c r="N1590" s="688"/>
      <c r="O1590" s="688"/>
      <c r="P1590" s="688"/>
      <c r="Q1590" s="690"/>
      <c r="AF1590" s="180"/>
    </row>
    <row r="1591" spans="1:38" ht="15.75" x14ac:dyDescent="0.25">
      <c r="A1591" s="687"/>
      <c r="B1591" s="688"/>
      <c r="C1591" s="688"/>
      <c r="D1591" s="688"/>
      <c r="E1591" s="688"/>
      <c r="F1591" s="688"/>
      <c r="G1591" s="688"/>
      <c r="H1591" s="688"/>
      <c r="I1591" s="688"/>
      <c r="J1591" s="688"/>
      <c r="K1591" s="689"/>
      <c r="L1591" s="688"/>
      <c r="M1591" s="688"/>
      <c r="N1591" s="688"/>
      <c r="O1591" s="688"/>
      <c r="P1591" s="688"/>
      <c r="Q1591" s="690"/>
      <c r="AE1591" s="181" t="s">
        <v>269</v>
      </c>
      <c r="AF1591" s="182"/>
    </row>
    <row r="1592" spans="1:38" ht="15.75" x14ac:dyDescent="0.25">
      <c r="A1592" s="687"/>
      <c r="B1592" s="688"/>
      <c r="C1592" s="688"/>
      <c r="D1592" s="688"/>
      <c r="E1592" s="688"/>
      <c r="F1592" s="688"/>
      <c r="G1592" s="688"/>
      <c r="H1592" s="688"/>
      <c r="I1592" s="688"/>
      <c r="J1592" s="688"/>
      <c r="K1592" s="689"/>
      <c r="L1592" s="688"/>
      <c r="M1592" s="688"/>
      <c r="N1592" s="688"/>
      <c r="O1592" s="688"/>
      <c r="P1592" s="688"/>
      <c r="Q1592" s="690"/>
      <c r="AE1592" s="181" t="s">
        <v>270</v>
      </c>
      <c r="AF1592" s="183">
        <f>(AF1587-AF1581)+(Z1587-Z1581)</f>
        <v>285656.39</v>
      </c>
    </row>
    <row r="1593" spans="1:38" ht="15.75" x14ac:dyDescent="0.25">
      <c r="A1593" s="687"/>
      <c r="B1593" s="688"/>
      <c r="C1593" s="688"/>
      <c r="D1593" s="688"/>
      <c r="E1593" s="688"/>
      <c r="F1593" s="688"/>
      <c r="G1593" s="688"/>
      <c r="H1593" s="688"/>
      <c r="I1593" s="688"/>
      <c r="J1593" s="688"/>
      <c r="K1593" s="689"/>
      <c r="L1593" s="688"/>
      <c r="M1593" s="688"/>
      <c r="N1593" s="688"/>
      <c r="O1593" s="688"/>
      <c r="P1593" s="688"/>
      <c r="Q1593" s="690"/>
      <c r="AE1593" s="181" t="s">
        <v>271</v>
      </c>
      <c r="AF1593" s="183">
        <f>AD1587+W1587</f>
        <v>0</v>
      </c>
    </row>
    <row r="1594" spans="1:38" ht="15.75" x14ac:dyDescent="0.25">
      <c r="A1594" s="687"/>
      <c r="B1594" s="688"/>
      <c r="C1594" s="688"/>
      <c r="D1594" s="688"/>
      <c r="E1594" s="688"/>
      <c r="F1594" s="688"/>
      <c r="G1594" s="688"/>
      <c r="H1594" s="688"/>
      <c r="I1594" s="688"/>
      <c r="J1594" s="688"/>
      <c r="K1594" s="689"/>
      <c r="L1594" s="688"/>
      <c r="M1594" s="688"/>
      <c r="N1594" s="688"/>
      <c r="O1594" s="688"/>
      <c r="P1594" s="688"/>
      <c r="Q1594" s="690"/>
      <c r="AE1594" s="181" t="s">
        <v>272</v>
      </c>
      <c r="AF1594" s="183">
        <f>AF1581+Z1581</f>
        <v>0</v>
      </c>
    </row>
    <row r="1595" spans="1:38" ht="15.75" x14ac:dyDescent="0.25">
      <c r="A1595" s="687"/>
      <c r="B1595" s="688"/>
      <c r="C1595" s="688"/>
      <c r="D1595" s="688"/>
      <c r="E1595" s="688"/>
      <c r="F1595" s="688"/>
      <c r="G1595" s="688"/>
      <c r="H1595" s="688"/>
      <c r="I1595" s="688"/>
      <c r="J1595" s="688"/>
      <c r="K1595" s="689"/>
      <c r="L1595" s="688"/>
      <c r="M1595" s="688"/>
      <c r="N1595" s="688"/>
      <c r="O1595" s="688"/>
      <c r="P1595" s="688"/>
      <c r="Q1595" s="690"/>
      <c r="AE1595" s="181" t="s">
        <v>2</v>
      </c>
      <c r="AF1595" s="184">
        <f>SUM(AF1592:AF1594)</f>
        <v>285656.39</v>
      </c>
    </row>
    <row r="1596" spans="1:38" x14ac:dyDescent="0.25">
      <c r="A1596" s="687"/>
      <c r="B1596" s="688"/>
      <c r="C1596" s="688"/>
      <c r="D1596" s="688"/>
      <c r="E1596" s="688"/>
      <c r="F1596" s="688"/>
      <c r="G1596" s="688"/>
      <c r="H1596" s="688"/>
      <c r="I1596" s="688"/>
      <c r="J1596" s="688"/>
      <c r="K1596" s="689"/>
      <c r="L1596" s="688"/>
      <c r="M1596" s="688"/>
      <c r="N1596" s="688"/>
      <c r="O1596" s="688"/>
      <c r="P1596" s="688"/>
      <c r="Q1596" s="690"/>
    </row>
    <row r="1597" spans="1:38" ht="15.75" thickBot="1" x14ac:dyDescent="0.3">
      <c r="A1597" s="691"/>
      <c r="B1597" s="692"/>
      <c r="C1597" s="692"/>
      <c r="D1597" s="692"/>
      <c r="E1597" s="692"/>
      <c r="F1597" s="692"/>
      <c r="G1597" s="692"/>
      <c r="H1597" s="692"/>
      <c r="I1597" s="692"/>
      <c r="J1597" s="692"/>
      <c r="K1597" s="693"/>
      <c r="L1597" s="692"/>
      <c r="M1597" s="692"/>
      <c r="N1597" s="692"/>
      <c r="O1597" s="692"/>
      <c r="P1597" s="692"/>
      <c r="Q1597" s="694"/>
    </row>
    <row r="1598" spans="1:38" ht="15.75" thickTop="1" x14ac:dyDescent="0.25"/>
    <row r="1600" spans="1:38" ht="15.75" thickBot="1" x14ac:dyDescent="0.3"/>
    <row r="1601" spans="1:38" ht="27" thickBot="1" x14ac:dyDescent="0.3">
      <c r="A1601" s="695" t="s">
        <v>330</v>
      </c>
      <c r="B1601" s="696"/>
      <c r="C1601" s="696"/>
      <c r="D1601" s="696"/>
      <c r="E1601" s="696"/>
      <c r="F1601" s="696"/>
      <c r="G1601" s="696"/>
      <c r="H1601" s="696"/>
      <c r="I1601" s="696"/>
      <c r="J1601" s="696"/>
      <c r="K1601" s="697"/>
      <c r="L1601" s="696"/>
      <c r="M1601" s="696"/>
      <c r="N1601" s="696"/>
      <c r="O1601" s="696"/>
      <c r="P1601" s="696"/>
      <c r="Q1601" s="696"/>
      <c r="R1601" s="696"/>
      <c r="S1601" s="696"/>
      <c r="T1601" s="696"/>
      <c r="U1601" s="696"/>
      <c r="V1601" s="696"/>
      <c r="W1601" s="696"/>
      <c r="X1601" s="696"/>
      <c r="Y1601" s="696"/>
      <c r="Z1601" s="696"/>
      <c r="AA1601" s="696"/>
      <c r="AB1601" s="696"/>
      <c r="AC1601" s="696"/>
      <c r="AD1601" s="696"/>
      <c r="AE1601" s="696"/>
      <c r="AF1601" s="696"/>
      <c r="AG1601" s="696"/>
      <c r="AH1601" s="696"/>
      <c r="AI1601" s="696"/>
      <c r="AJ1601" s="696"/>
      <c r="AK1601" s="698"/>
      <c r="AL1601" s="185"/>
    </row>
    <row r="1602" spans="1:38" ht="21" customHeight="1" x14ac:dyDescent="0.25">
      <c r="A1602" s="699" t="s">
        <v>273</v>
      </c>
      <c r="B1602" s="700"/>
      <c r="C1602" s="706" t="s">
        <v>197</v>
      </c>
      <c r="D1602" s="707"/>
      <c r="E1602" s="710" t="s">
        <v>274</v>
      </c>
      <c r="F1602" s="711"/>
      <c r="G1602" s="711"/>
      <c r="H1602" s="711"/>
      <c r="I1602" s="711"/>
      <c r="J1602" s="711"/>
      <c r="K1602" s="712"/>
      <c r="L1602" s="711"/>
      <c r="M1602" s="711"/>
      <c r="N1602" s="711"/>
      <c r="O1602" s="613" t="s">
        <v>199</v>
      </c>
      <c r="P1602" s="614"/>
      <c r="Q1602" s="614"/>
      <c r="R1602" s="614"/>
      <c r="S1602" s="614"/>
      <c r="T1602" s="614"/>
      <c r="U1602" s="614"/>
      <c r="V1602" s="614"/>
      <c r="W1602" s="614"/>
      <c r="X1602" s="614"/>
      <c r="Y1602" s="614"/>
      <c r="Z1602" s="614"/>
      <c r="AA1602" s="614"/>
      <c r="AB1602" s="614"/>
      <c r="AC1602" s="614"/>
      <c r="AD1602" s="614"/>
      <c r="AE1602" s="614"/>
      <c r="AF1602" s="614"/>
      <c r="AG1602" s="614"/>
      <c r="AH1602" s="614"/>
      <c r="AI1602" s="614"/>
      <c r="AJ1602" s="614"/>
      <c r="AK1602" s="615"/>
      <c r="AL1602" s="186"/>
    </row>
    <row r="1603" spans="1:38" ht="36" customHeight="1" thickBot="1" x14ac:dyDescent="0.3">
      <c r="A1603" s="701"/>
      <c r="B1603" s="702"/>
      <c r="C1603" s="708"/>
      <c r="D1603" s="709"/>
      <c r="E1603" s="713"/>
      <c r="F1603" s="714"/>
      <c r="G1603" s="714"/>
      <c r="H1603" s="714"/>
      <c r="I1603" s="714"/>
      <c r="J1603" s="714"/>
      <c r="K1603" s="715"/>
      <c r="L1603" s="714"/>
      <c r="M1603" s="714"/>
      <c r="N1603" s="714"/>
      <c r="O1603" s="716"/>
      <c r="P1603" s="717"/>
      <c r="Q1603" s="717"/>
      <c r="R1603" s="717"/>
      <c r="S1603" s="717"/>
      <c r="T1603" s="717"/>
      <c r="U1603" s="717"/>
      <c r="V1603" s="717"/>
      <c r="W1603" s="717"/>
      <c r="X1603" s="717"/>
      <c r="Y1603" s="717"/>
      <c r="Z1603" s="717"/>
      <c r="AA1603" s="717"/>
      <c r="AB1603" s="717"/>
      <c r="AC1603" s="717"/>
      <c r="AD1603" s="717"/>
      <c r="AE1603" s="717"/>
      <c r="AF1603" s="717"/>
      <c r="AG1603" s="717"/>
      <c r="AH1603" s="717"/>
      <c r="AI1603" s="717"/>
      <c r="AJ1603" s="717"/>
      <c r="AK1603" s="718"/>
      <c r="AL1603" s="186"/>
    </row>
    <row r="1604" spans="1:38" s="180" customFormat="1" ht="84" customHeight="1" thickBot="1" x14ac:dyDescent="0.35">
      <c r="A1604" s="701"/>
      <c r="B1604" s="703"/>
      <c r="C1604" s="719" t="s">
        <v>200</v>
      </c>
      <c r="D1604" s="721" t="s">
        <v>201</v>
      </c>
      <c r="E1604" s="723" t="s">
        <v>0</v>
      </c>
      <c r="F1604" s="724"/>
      <c r="G1604" s="724"/>
      <c r="H1604" s="725"/>
      <c r="I1604" s="726" t="s">
        <v>1</v>
      </c>
      <c r="J1604" s="727"/>
      <c r="K1604" s="728"/>
      <c r="L1604" s="729"/>
      <c r="M1604" s="578" t="s">
        <v>2</v>
      </c>
      <c r="N1604" s="579"/>
      <c r="O1604" s="580" t="s">
        <v>202</v>
      </c>
      <c r="P1604" s="581"/>
      <c r="Q1604" s="581"/>
      <c r="R1604" s="582"/>
      <c r="S1604" s="583" t="s">
        <v>2</v>
      </c>
      <c r="T1604" s="584"/>
      <c r="U1604" s="585" t="s">
        <v>203</v>
      </c>
      <c r="V1604" s="586"/>
      <c r="W1604" s="586"/>
      <c r="X1604" s="586"/>
      <c r="Y1604" s="586"/>
      <c r="Z1604" s="587"/>
      <c r="AA1604" s="588" t="s">
        <v>2</v>
      </c>
      <c r="AB1604" s="589"/>
      <c r="AC1604" s="590" t="s">
        <v>5</v>
      </c>
      <c r="AD1604" s="591"/>
      <c r="AE1604" s="591"/>
      <c r="AF1604" s="592"/>
      <c r="AG1604" s="593" t="s">
        <v>2</v>
      </c>
      <c r="AH1604" s="594"/>
      <c r="AI1604" s="595" t="s">
        <v>204</v>
      </c>
      <c r="AJ1604" s="596"/>
      <c r="AK1604" s="597"/>
      <c r="AL1604" s="187"/>
    </row>
    <row r="1605" spans="1:38" ht="113.25" thickBot="1" x14ac:dyDescent="0.3">
      <c r="A1605" s="704"/>
      <c r="B1605" s="705"/>
      <c r="C1605" s="720"/>
      <c r="D1605" s="722"/>
      <c r="E1605" s="41" t="s">
        <v>15</v>
      </c>
      <c r="F1605" s="42" t="s">
        <v>205</v>
      </c>
      <c r="G1605" s="41" t="s">
        <v>206</v>
      </c>
      <c r="H1605" s="42" t="s">
        <v>14</v>
      </c>
      <c r="I1605" s="43" t="s">
        <v>15</v>
      </c>
      <c r="J1605" s="44" t="s">
        <v>207</v>
      </c>
      <c r="K1605" s="43" t="s">
        <v>17</v>
      </c>
      <c r="L1605" s="44" t="s">
        <v>208</v>
      </c>
      <c r="M1605" s="45" t="s">
        <v>19</v>
      </c>
      <c r="N1605" s="46" t="s">
        <v>20</v>
      </c>
      <c r="O1605" s="47" t="s">
        <v>209</v>
      </c>
      <c r="P1605" s="48" t="s">
        <v>210</v>
      </c>
      <c r="Q1605" s="47" t="s">
        <v>211</v>
      </c>
      <c r="R1605" s="48" t="s">
        <v>212</v>
      </c>
      <c r="S1605" s="49" t="s">
        <v>213</v>
      </c>
      <c r="T1605" s="50" t="s">
        <v>214</v>
      </c>
      <c r="U1605" s="51" t="s">
        <v>209</v>
      </c>
      <c r="V1605" s="52" t="s">
        <v>215</v>
      </c>
      <c r="W1605" s="53" t="s">
        <v>216</v>
      </c>
      <c r="X1605" s="54" t="s">
        <v>211</v>
      </c>
      <c r="Y1605" s="52" t="s">
        <v>217</v>
      </c>
      <c r="Z1605" s="53" t="s">
        <v>218</v>
      </c>
      <c r="AA1605" s="55" t="s">
        <v>219</v>
      </c>
      <c r="AB1605" s="56" t="s">
        <v>220</v>
      </c>
      <c r="AC1605" s="57" t="s">
        <v>209</v>
      </c>
      <c r="AD1605" s="58" t="s">
        <v>210</v>
      </c>
      <c r="AE1605" s="57" t="s">
        <v>211</v>
      </c>
      <c r="AF1605" s="58" t="s">
        <v>212</v>
      </c>
      <c r="AG1605" s="59" t="s">
        <v>221</v>
      </c>
      <c r="AH1605" s="60" t="s">
        <v>222</v>
      </c>
      <c r="AI1605" s="61" t="s">
        <v>223</v>
      </c>
      <c r="AJ1605" s="63" t="s">
        <v>224</v>
      </c>
      <c r="AK1605" s="188" t="s">
        <v>275</v>
      </c>
      <c r="AL1605" s="189"/>
    </row>
    <row r="1606" spans="1:38" ht="15.75" thickBot="1" x14ac:dyDescent="0.3">
      <c r="A1606" s="598" t="s">
        <v>227</v>
      </c>
      <c r="B1606" s="599"/>
      <c r="C1606" s="190" t="s">
        <v>228</v>
      </c>
      <c r="D1606" s="191" t="s">
        <v>229</v>
      </c>
      <c r="E1606" s="192" t="s">
        <v>230</v>
      </c>
      <c r="F1606" s="193" t="s">
        <v>231</v>
      </c>
      <c r="G1606" s="192" t="s">
        <v>232</v>
      </c>
      <c r="H1606" s="193" t="s">
        <v>233</v>
      </c>
      <c r="I1606" s="194" t="s">
        <v>234</v>
      </c>
      <c r="J1606" s="193" t="s">
        <v>235</v>
      </c>
      <c r="K1606" s="194" t="s">
        <v>236</v>
      </c>
      <c r="L1606" s="193" t="s">
        <v>237</v>
      </c>
      <c r="M1606" s="194" t="s">
        <v>238</v>
      </c>
      <c r="N1606" s="193" t="s">
        <v>239</v>
      </c>
      <c r="O1606" s="192" t="s">
        <v>240</v>
      </c>
      <c r="P1606" s="193" t="s">
        <v>241</v>
      </c>
      <c r="Q1606" s="192" t="s">
        <v>242</v>
      </c>
      <c r="R1606" s="193" t="s">
        <v>243</v>
      </c>
      <c r="S1606" s="194" t="s">
        <v>244</v>
      </c>
      <c r="T1606" s="193" t="s">
        <v>245</v>
      </c>
      <c r="U1606" s="192" t="s">
        <v>246</v>
      </c>
      <c r="V1606" s="195" t="s">
        <v>247</v>
      </c>
      <c r="W1606" s="196" t="s">
        <v>248</v>
      </c>
      <c r="X1606" s="197" t="s">
        <v>249</v>
      </c>
      <c r="Y1606" s="198" t="s">
        <v>250</v>
      </c>
      <c r="Z1606" s="193" t="s">
        <v>251</v>
      </c>
      <c r="AA1606" s="194" t="s">
        <v>252</v>
      </c>
      <c r="AB1606" s="199" t="s">
        <v>253</v>
      </c>
      <c r="AC1606" s="192" t="s">
        <v>254</v>
      </c>
      <c r="AD1606" s="199" t="s">
        <v>255</v>
      </c>
      <c r="AE1606" s="192" t="s">
        <v>256</v>
      </c>
      <c r="AF1606" s="199" t="s">
        <v>257</v>
      </c>
      <c r="AG1606" s="194" t="s">
        <v>258</v>
      </c>
      <c r="AH1606" s="199" t="s">
        <v>259</v>
      </c>
      <c r="AI1606" s="190" t="s">
        <v>260</v>
      </c>
      <c r="AJ1606" s="199" t="s">
        <v>261</v>
      </c>
      <c r="AK1606" s="200" t="s">
        <v>262</v>
      </c>
      <c r="AL1606" s="201"/>
    </row>
    <row r="1607" spans="1:38" ht="37.5" x14ac:dyDescent="0.25">
      <c r="A1607" s="202">
        <v>1</v>
      </c>
      <c r="B1607" s="203" t="s">
        <v>276</v>
      </c>
      <c r="C1607" s="748">
        <f>N1616</f>
        <v>338974.95999999996</v>
      </c>
      <c r="D1607" s="749">
        <f>C1607-AH1616</f>
        <v>53318.569999999949</v>
      </c>
      <c r="E1607" s="307">
        <v>2</v>
      </c>
      <c r="F1607" s="308">
        <v>87951.360000000001</v>
      </c>
      <c r="G1607" s="83">
        <v>26</v>
      </c>
      <c r="H1607" s="84">
        <v>449118.35</v>
      </c>
      <c r="I1607" s="339">
        <v>0</v>
      </c>
      <c r="J1607" s="86">
        <v>0</v>
      </c>
      <c r="K1607" s="339">
        <v>22</v>
      </c>
      <c r="L1607" s="86">
        <v>338974.95999999996</v>
      </c>
      <c r="M1607" s="87">
        <f>SUM(I1607,K1607)</f>
        <v>22</v>
      </c>
      <c r="N1607" s="88">
        <f>SUM(J1607,L1607)</f>
        <v>338974.95999999996</v>
      </c>
      <c r="O1607" s="89">
        <v>0</v>
      </c>
      <c r="P1607" s="90">
        <v>0</v>
      </c>
      <c r="Q1607" s="89">
        <v>0</v>
      </c>
      <c r="R1607" s="90">
        <v>0</v>
      </c>
      <c r="S1607" s="91">
        <f>SUM(O1607,Q1607)</f>
        <v>0</v>
      </c>
      <c r="T1607" s="92">
        <f>SUM(P1607,R1607)</f>
        <v>0</v>
      </c>
      <c r="U1607" s="93">
        <v>0</v>
      </c>
      <c r="V1607" s="94">
        <v>0</v>
      </c>
      <c r="W1607" s="95">
        <v>0</v>
      </c>
      <c r="X1607" s="96">
        <v>0</v>
      </c>
      <c r="Y1607" s="94">
        <v>0</v>
      </c>
      <c r="Z1607" s="95">
        <v>0</v>
      </c>
      <c r="AA1607" s="97">
        <f>SUM(U1607,X1607)</f>
        <v>0</v>
      </c>
      <c r="AB1607" s="98">
        <f>SUM(W1607,Z1607)</f>
        <v>0</v>
      </c>
      <c r="AC1607" s="99">
        <v>0</v>
      </c>
      <c r="AD1607" s="100">
        <v>0</v>
      </c>
      <c r="AE1607" s="99">
        <v>22</v>
      </c>
      <c r="AF1607" s="100">
        <v>285656.39</v>
      </c>
      <c r="AG1607" s="101">
        <f>SUM(AC1607,AE1607)</f>
        <v>22</v>
      </c>
      <c r="AH1607" s="102">
        <f>SUM(AD1607,AF1607,AB1607)</f>
        <v>285656.39</v>
      </c>
      <c r="AI1607" s="103">
        <f>IFERROR(AD1607/C1607,0)</f>
        <v>0</v>
      </c>
      <c r="AJ1607" s="134">
        <f>IFERROR(AF1607/C1607,0)</f>
        <v>0.84270646421788808</v>
      </c>
      <c r="AK1607" s="222">
        <f>IFERROR(AH1607/C1607,0)</f>
        <v>0.84270646421788808</v>
      </c>
      <c r="AL1607" s="223"/>
    </row>
    <row r="1608" spans="1:38" ht="75" x14ac:dyDescent="0.25">
      <c r="A1608" s="224">
        <v>2</v>
      </c>
      <c r="B1608" s="203" t="s">
        <v>277</v>
      </c>
      <c r="C1608" s="748"/>
      <c r="D1608" s="749"/>
      <c r="E1608" s="81"/>
      <c r="F1608" s="82"/>
      <c r="G1608" s="83"/>
      <c r="H1608" s="84"/>
      <c r="I1608" s="339"/>
      <c r="J1608" s="86"/>
      <c r="K1608" s="339"/>
      <c r="L1608" s="86"/>
      <c r="M1608" s="87"/>
      <c r="N1608" s="88"/>
      <c r="O1608" s="89"/>
      <c r="P1608" s="90"/>
      <c r="Q1608" s="89"/>
      <c r="R1608" s="90"/>
      <c r="S1608" s="91"/>
      <c r="T1608" s="92"/>
      <c r="U1608" s="93"/>
      <c r="V1608" s="94"/>
      <c r="W1608" s="95"/>
      <c r="X1608" s="96"/>
      <c r="Y1608" s="94"/>
      <c r="Z1608" s="95"/>
      <c r="AA1608" s="97"/>
      <c r="AB1608" s="98"/>
      <c r="AC1608" s="99"/>
      <c r="AD1608" s="100"/>
      <c r="AE1608" s="99"/>
      <c r="AF1608" s="100"/>
      <c r="AG1608" s="101"/>
      <c r="AH1608" s="102"/>
      <c r="AI1608" s="103"/>
      <c r="AJ1608" s="134"/>
      <c r="AK1608" s="222"/>
      <c r="AL1608" s="223"/>
    </row>
    <row r="1609" spans="1:38" ht="37.5" x14ac:dyDescent="0.25">
      <c r="A1609" s="224">
        <v>3</v>
      </c>
      <c r="B1609" s="203" t="s">
        <v>278</v>
      </c>
      <c r="C1609" s="748"/>
      <c r="D1609" s="749"/>
      <c r="E1609" s="81"/>
      <c r="F1609" s="82"/>
      <c r="G1609" s="83"/>
      <c r="H1609" s="84"/>
      <c r="I1609" s="339"/>
      <c r="J1609" s="86"/>
      <c r="K1609" s="339"/>
      <c r="L1609" s="86"/>
      <c r="M1609" s="87"/>
      <c r="N1609" s="88"/>
      <c r="O1609" s="89"/>
      <c r="P1609" s="90"/>
      <c r="Q1609" s="89"/>
      <c r="R1609" s="90"/>
      <c r="S1609" s="91"/>
      <c r="T1609" s="92"/>
      <c r="U1609" s="93"/>
      <c r="V1609" s="94"/>
      <c r="W1609" s="95"/>
      <c r="X1609" s="96"/>
      <c r="Y1609" s="94"/>
      <c r="Z1609" s="95"/>
      <c r="AA1609" s="97"/>
      <c r="AB1609" s="98"/>
      <c r="AC1609" s="99"/>
      <c r="AD1609" s="100"/>
      <c r="AE1609" s="99"/>
      <c r="AF1609" s="100"/>
      <c r="AG1609" s="101"/>
      <c r="AH1609" s="102"/>
      <c r="AI1609" s="103"/>
      <c r="AJ1609" s="134"/>
      <c r="AK1609" s="222"/>
      <c r="AL1609" s="223"/>
    </row>
    <row r="1610" spans="1:38" ht="37.5" x14ac:dyDescent="0.25">
      <c r="A1610" s="224">
        <v>4</v>
      </c>
      <c r="B1610" s="203" t="s">
        <v>279</v>
      </c>
      <c r="C1610" s="748"/>
      <c r="D1610" s="749"/>
      <c r="E1610" s="81"/>
      <c r="F1610" s="82"/>
      <c r="G1610" s="83"/>
      <c r="H1610" s="84"/>
      <c r="I1610" s="339"/>
      <c r="J1610" s="86"/>
      <c r="K1610" s="339"/>
      <c r="L1610" s="86"/>
      <c r="M1610" s="87"/>
      <c r="N1610" s="88"/>
      <c r="O1610" s="89"/>
      <c r="P1610" s="90"/>
      <c r="Q1610" s="89"/>
      <c r="R1610" s="90"/>
      <c r="S1610" s="91"/>
      <c r="T1610" s="92"/>
      <c r="U1610" s="93"/>
      <c r="V1610" s="94"/>
      <c r="W1610" s="95"/>
      <c r="X1610" s="96"/>
      <c r="Y1610" s="94"/>
      <c r="Z1610" s="95"/>
      <c r="AA1610" s="97"/>
      <c r="AB1610" s="98"/>
      <c r="AC1610" s="99"/>
      <c r="AD1610" s="100"/>
      <c r="AE1610" s="99"/>
      <c r="AF1610" s="100"/>
      <c r="AG1610" s="101"/>
      <c r="AH1610" s="102"/>
      <c r="AI1610" s="103"/>
      <c r="AJ1610" s="134"/>
      <c r="AK1610" s="222"/>
      <c r="AL1610" s="223"/>
    </row>
    <row r="1611" spans="1:38" ht="37.5" x14ac:dyDescent="0.25">
      <c r="A1611" s="224">
        <v>5</v>
      </c>
      <c r="B1611" s="203" t="s">
        <v>280</v>
      </c>
      <c r="C1611" s="748"/>
      <c r="D1611" s="749"/>
      <c r="E1611" s="81"/>
      <c r="F1611" s="82"/>
      <c r="G1611" s="83"/>
      <c r="H1611" s="84"/>
      <c r="I1611" s="339"/>
      <c r="J1611" s="86"/>
      <c r="K1611" s="339"/>
      <c r="L1611" s="86"/>
      <c r="M1611" s="87"/>
      <c r="N1611" s="88"/>
      <c r="O1611" s="89"/>
      <c r="P1611" s="342"/>
      <c r="Q1611" s="89"/>
      <c r="R1611" s="90"/>
      <c r="S1611" s="91"/>
      <c r="T1611" s="92"/>
      <c r="U1611" s="93"/>
      <c r="V1611" s="94"/>
      <c r="W1611" s="95"/>
      <c r="X1611" s="96"/>
      <c r="Y1611" s="94"/>
      <c r="Z1611" s="95"/>
      <c r="AA1611" s="97"/>
      <c r="AB1611" s="98"/>
      <c r="AC1611" s="99"/>
      <c r="AD1611" s="100"/>
      <c r="AE1611" s="99"/>
      <c r="AF1611" s="100"/>
      <c r="AG1611" s="101"/>
      <c r="AH1611" s="102"/>
      <c r="AI1611" s="103"/>
      <c r="AJ1611" s="134"/>
      <c r="AK1611" s="222"/>
      <c r="AL1611" s="223"/>
    </row>
    <row r="1612" spans="1:38" ht="37.5" x14ac:dyDescent="0.25">
      <c r="A1612" s="224">
        <v>6</v>
      </c>
      <c r="B1612" s="203" t="s">
        <v>281</v>
      </c>
      <c r="C1612" s="748"/>
      <c r="D1612" s="749"/>
      <c r="E1612" s="81"/>
      <c r="F1612" s="82"/>
      <c r="G1612" s="83"/>
      <c r="H1612" s="84"/>
      <c r="I1612" s="339"/>
      <c r="J1612" s="340"/>
      <c r="K1612" s="339"/>
      <c r="L1612" s="340"/>
      <c r="M1612" s="87"/>
      <c r="N1612" s="88"/>
      <c r="O1612" s="89"/>
      <c r="P1612" s="342"/>
      <c r="Q1612" s="89"/>
      <c r="R1612" s="90"/>
      <c r="S1612" s="91"/>
      <c r="T1612" s="92"/>
      <c r="U1612" s="93"/>
      <c r="V1612" s="94"/>
      <c r="W1612" s="95"/>
      <c r="X1612" s="96"/>
      <c r="Y1612" s="94"/>
      <c r="Z1612" s="95"/>
      <c r="AA1612" s="97"/>
      <c r="AB1612" s="98"/>
      <c r="AC1612" s="99"/>
      <c r="AD1612" s="100"/>
      <c r="AE1612" s="99"/>
      <c r="AF1612" s="100"/>
      <c r="AG1612" s="101"/>
      <c r="AH1612" s="102"/>
      <c r="AI1612" s="103"/>
      <c r="AJ1612" s="134"/>
      <c r="AK1612" s="222"/>
      <c r="AL1612" s="223"/>
    </row>
    <row r="1613" spans="1:38" ht="37.5" x14ac:dyDescent="0.3">
      <c r="A1613" s="306">
        <v>7</v>
      </c>
      <c r="B1613" s="225" t="s">
        <v>282</v>
      </c>
      <c r="C1613" s="748"/>
      <c r="D1613" s="749"/>
      <c r="E1613" s="81"/>
      <c r="F1613" s="82"/>
      <c r="G1613" s="83"/>
      <c r="H1613" s="84"/>
      <c r="I1613" s="339"/>
      <c r="J1613" s="340"/>
      <c r="K1613" s="339"/>
      <c r="L1613" s="340"/>
      <c r="M1613" s="87"/>
      <c r="N1613" s="88"/>
      <c r="O1613" s="89"/>
      <c r="P1613" s="342"/>
      <c r="Q1613" s="89"/>
      <c r="R1613" s="90"/>
      <c r="S1613" s="91"/>
      <c r="T1613" s="92"/>
      <c r="U1613" s="93"/>
      <c r="V1613" s="94"/>
      <c r="W1613" s="95"/>
      <c r="X1613" s="96"/>
      <c r="Y1613" s="94"/>
      <c r="Z1613" s="95"/>
      <c r="AA1613" s="97"/>
      <c r="AB1613" s="98"/>
      <c r="AC1613" s="99"/>
      <c r="AD1613" s="100"/>
      <c r="AE1613" s="99"/>
      <c r="AF1613" s="100"/>
      <c r="AG1613" s="101"/>
      <c r="AH1613" s="102"/>
      <c r="AI1613" s="103"/>
      <c r="AJ1613" s="134"/>
      <c r="AK1613" s="222"/>
      <c r="AL1613" s="223"/>
    </row>
    <row r="1614" spans="1:38" ht="37.5" x14ac:dyDescent="0.25">
      <c r="A1614" s="229">
        <v>8</v>
      </c>
      <c r="B1614" s="226" t="s">
        <v>283</v>
      </c>
      <c r="C1614" s="748"/>
      <c r="D1614" s="749"/>
      <c r="E1614" s="81"/>
      <c r="F1614" s="82"/>
      <c r="G1614" s="83"/>
      <c r="H1614" s="84"/>
      <c r="I1614" s="339"/>
      <c r="J1614" s="340"/>
      <c r="K1614" s="339"/>
      <c r="L1614" s="340"/>
      <c r="M1614" s="122"/>
      <c r="N1614" s="123"/>
      <c r="O1614" s="89"/>
      <c r="P1614" s="342"/>
      <c r="Q1614" s="89"/>
      <c r="R1614" s="90"/>
      <c r="S1614" s="91"/>
      <c r="T1614" s="92"/>
      <c r="U1614" s="93"/>
      <c r="V1614" s="94"/>
      <c r="W1614" s="95"/>
      <c r="X1614" s="96"/>
      <c r="Y1614" s="94"/>
      <c r="Z1614" s="95"/>
      <c r="AA1614" s="97"/>
      <c r="AB1614" s="98"/>
      <c r="AC1614" s="99"/>
      <c r="AD1614" s="100"/>
      <c r="AE1614" s="99"/>
      <c r="AF1614" s="100"/>
      <c r="AG1614" s="101"/>
      <c r="AH1614" s="102"/>
      <c r="AI1614" s="103"/>
      <c r="AJ1614" s="134"/>
      <c r="AK1614" s="222"/>
      <c r="AL1614" s="223"/>
    </row>
    <row r="1615" spans="1:38" ht="21" x14ac:dyDescent="0.25">
      <c r="A1615" s="229" t="s">
        <v>332</v>
      </c>
      <c r="B1615" s="226" t="s">
        <v>43</v>
      </c>
      <c r="C1615" s="748"/>
      <c r="D1615" s="749"/>
      <c r="E1615" s="81">
        <v>1</v>
      </c>
      <c r="F1615" s="82">
        <v>19366.240000000002</v>
      </c>
      <c r="G1615" s="83">
        <v>0</v>
      </c>
      <c r="H1615" s="84">
        <v>0</v>
      </c>
      <c r="I1615" s="339">
        <v>0</v>
      </c>
      <c r="J1615" s="340">
        <v>0</v>
      </c>
      <c r="K1615" s="339">
        <v>0</v>
      </c>
      <c r="L1615" s="340">
        <v>0</v>
      </c>
      <c r="M1615" s="122">
        <f>SUM(I1615,K1615)</f>
        <v>0</v>
      </c>
      <c r="N1615" s="123">
        <f>SUM(J1615,L1615)</f>
        <v>0</v>
      </c>
      <c r="O1615" s="89">
        <v>0</v>
      </c>
      <c r="P1615" s="342">
        <v>0</v>
      </c>
      <c r="Q1615" s="89">
        <v>0</v>
      </c>
      <c r="R1615" s="90">
        <v>0</v>
      </c>
      <c r="S1615" s="91">
        <f>SUM(O1615,Q1615)</f>
        <v>0</v>
      </c>
      <c r="T1615" s="92">
        <f>SUM(P1615,R1615)</f>
        <v>0</v>
      </c>
      <c r="U1615" s="93">
        <v>0</v>
      </c>
      <c r="V1615" s="94">
        <v>0</v>
      </c>
      <c r="W1615" s="95">
        <v>0</v>
      </c>
      <c r="X1615" s="96">
        <v>0</v>
      </c>
      <c r="Y1615" s="94">
        <v>0</v>
      </c>
      <c r="Z1615" s="95">
        <v>0</v>
      </c>
      <c r="AA1615" s="97">
        <f>SUM(U1615,X1615)</f>
        <v>0</v>
      </c>
      <c r="AB1615" s="98">
        <f>SUM(W1615,Z1615)</f>
        <v>0</v>
      </c>
      <c r="AC1615" s="99">
        <v>0</v>
      </c>
      <c r="AD1615" s="100">
        <v>0</v>
      </c>
      <c r="AE1615" s="99">
        <v>0</v>
      </c>
      <c r="AF1615" s="100">
        <v>0</v>
      </c>
      <c r="AG1615" s="101">
        <f>SUM(AC1615,AE1615)</f>
        <v>0</v>
      </c>
      <c r="AH1615" s="102">
        <f>SUM(AD1615,AF1615,AB1615)</f>
        <v>0</v>
      </c>
      <c r="AI1615" s="103">
        <f>IFERROR(AD1615/C1607,0)</f>
        <v>0</v>
      </c>
      <c r="AJ1615" s="134">
        <f>IFERROR(AF1615/C1607,0)</f>
        <v>0</v>
      </c>
      <c r="AK1615" s="222">
        <f>IFERROR(AH1615/C1607,0)</f>
        <v>0</v>
      </c>
      <c r="AL1615" s="223"/>
    </row>
    <row r="1616" spans="1:38" ht="24" thickBot="1" x14ac:dyDescent="0.3">
      <c r="A1616" s="616" t="s">
        <v>266</v>
      </c>
      <c r="B1616" s="618"/>
      <c r="C1616" s="231">
        <f>C1607</f>
        <v>338974.95999999996</v>
      </c>
      <c r="D1616" s="231">
        <f>D1607</f>
        <v>53318.569999999949</v>
      </c>
      <c r="E1616" s="167">
        <f t="shared" ref="E1616:AH1616" si="273">SUM(E1607:E1615)</f>
        <v>3</v>
      </c>
      <c r="F1616" s="168">
        <f t="shared" si="273"/>
        <v>107317.6</v>
      </c>
      <c r="G1616" s="167">
        <f t="shared" si="273"/>
        <v>26</v>
      </c>
      <c r="H1616" s="232">
        <f t="shared" si="273"/>
        <v>449118.35</v>
      </c>
      <c r="I1616" s="233">
        <f t="shared" si="273"/>
        <v>0</v>
      </c>
      <c r="J1616" s="168">
        <f t="shared" si="273"/>
        <v>0</v>
      </c>
      <c r="K1616" s="233">
        <f t="shared" si="273"/>
        <v>22</v>
      </c>
      <c r="L1616" s="168">
        <f t="shared" si="273"/>
        <v>338974.95999999996</v>
      </c>
      <c r="M1616" s="233">
        <f t="shared" si="273"/>
        <v>22</v>
      </c>
      <c r="N1616" s="168">
        <f t="shared" si="273"/>
        <v>338974.95999999996</v>
      </c>
      <c r="O1616" s="172">
        <f t="shared" si="273"/>
        <v>0</v>
      </c>
      <c r="P1616" s="168">
        <f t="shared" si="273"/>
        <v>0</v>
      </c>
      <c r="Q1616" s="172">
        <f t="shared" si="273"/>
        <v>0</v>
      </c>
      <c r="R1616" s="234">
        <f t="shared" si="273"/>
        <v>0</v>
      </c>
      <c r="S1616" s="173">
        <f t="shared" si="273"/>
        <v>0</v>
      </c>
      <c r="T1616" s="234">
        <f t="shared" si="273"/>
        <v>0</v>
      </c>
      <c r="U1616" s="235">
        <f t="shared" si="273"/>
        <v>0</v>
      </c>
      <c r="V1616" s="234">
        <f t="shared" si="273"/>
        <v>0</v>
      </c>
      <c r="W1616" s="232">
        <f t="shared" si="273"/>
        <v>0</v>
      </c>
      <c r="X1616" s="173">
        <f t="shared" si="273"/>
        <v>0</v>
      </c>
      <c r="Y1616" s="234">
        <f t="shared" si="273"/>
        <v>0</v>
      </c>
      <c r="Z1616" s="234">
        <f t="shared" si="273"/>
        <v>0</v>
      </c>
      <c r="AA1616" s="236">
        <f t="shared" si="273"/>
        <v>0</v>
      </c>
      <c r="AB1616" s="168">
        <f t="shared" si="273"/>
        <v>0</v>
      </c>
      <c r="AC1616" s="171">
        <f t="shared" si="273"/>
        <v>0</v>
      </c>
      <c r="AD1616" s="168">
        <f t="shared" si="273"/>
        <v>0</v>
      </c>
      <c r="AE1616" s="172">
        <f t="shared" si="273"/>
        <v>22</v>
      </c>
      <c r="AF1616" s="168">
        <f t="shared" si="273"/>
        <v>285656.39</v>
      </c>
      <c r="AG1616" s="173">
        <f t="shared" si="273"/>
        <v>22</v>
      </c>
      <c r="AH1616" s="232">
        <f t="shared" si="273"/>
        <v>285656.39</v>
      </c>
      <c r="AI1616" s="237">
        <f>AD1616/C1574</f>
        <v>0</v>
      </c>
      <c r="AJ1616" s="238">
        <f>AF1616/C1574</f>
        <v>0.84270646421788808</v>
      </c>
      <c r="AK1616" s="239">
        <f>AH1616/C1574</f>
        <v>0.84270646421788808</v>
      </c>
      <c r="AL1616" s="223"/>
    </row>
    <row r="1617" spans="1:38" ht="15.75" thickBot="1" x14ac:dyDescent="0.3">
      <c r="E1617" s="240"/>
      <c r="F1617" s="241"/>
      <c r="G1617" s="240"/>
      <c r="H1617" s="241"/>
      <c r="I1617" s="242"/>
      <c r="J1617" s="240"/>
      <c r="K1617" s="242"/>
      <c r="L1617" s="241"/>
      <c r="M1617" s="240"/>
      <c r="N1617" s="240"/>
      <c r="O1617" s="240"/>
      <c r="P1617" s="240"/>
      <c r="Q1617" s="240"/>
      <c r="R1617" s="240"/>
      <c r="S1617" s="240"/>
      <c r="T1617" s="240"/>
      <c r="U1617" s="240"/>
      <c r="V1617" s="240"/>
      <c r="W1617" s="240"/>
      <c r="X1617" s="240"/>
      <c r="Y1617" s="240"/>
      <c r="Z1617" s="240"/>
      <c r="AA1617" s="240"/>
      <c r="AB1617" s="240"/>
      <c r="AC1617" s="240"/>
      <c r="AD1617" s="240"/>
      <c r="AE1617" s="240"/>
      <c r="AF1617" s="240"/>
      <c r="AG1617" s="240"/>
      <c r="AH1617" s="240"/>
      <c r="AJ1617" s="243"/>
      <c r="AK1617" s="243"/>
      <c r="AL1617" s="243"/>
    </row>
    <row r="1618" spans="1:38" ht="19.5" thickTop="1" x14ac:dyDescent="0.3">
      <c r="A1618" s="604" t="s">
        <v>268</v>
      </c>
      <c r="B1618" s="684"/>
      <c r="C1618" s="684"/>
      <c r="D1618" s="684"/>
      <c r="E1618" s="684"/>
      <c r="F1618" s="684"/>
      <c r="G1618" s="684"/>
      <c r="H1618" s="684"/>
      <c r="I1618" s="684"/>
      <c r="J1618" s="684"/>
      <c r="K1618" s="685"/>
      <c r="L1618" s="684"/>
      <c r="M1618" s="684"/>
      <c r="N1618" s="684"/>
      <c r="O1618" s="684"/>
      <c r="P1618" s="684"/>
      <c r="Q1618" s="686"/>
      <c r="AD1618" s="180"/>
    </row>
    <row r="1619" spans="1:38" x14ac:dyDescent="0.25">
      <c r="A1619" s="687"/>
      <c r="B1619" s="688"/>
      <c r="C1619" s="688"/>
      <c r="D1619" s="688"/>
      <c r="E1619" s="688"/>
      <c r="F1619" s="688"/>
      <c r="G1619" s="688"/>
      <c r="H1619" s="688"/>
      <c r="I1619" s="688"/>
      <c r="J1619" s="688"/>
      <c r="K1619" s="689"/>
      <c r="L1619" s="688"/>
      <c r="M1619" s="688"/>
      <c r="N1619" s="688"/>
      <c r="O1619" s="688"/>
      <c r="P1619" s="688"/>
      <c r="Q1619" s="690"/>
    </row>
    <row r="1620" spans="1:38" x14ac:dyDescent="0.25">
      <c r="A1620" s="687"/>
      <c r="B1620" s="688"/>
      <c r="C1620" s="688"/>
      <c r="D1620" s="688"/>
      <c r="E1620" s="688"/>
      <c r="F1620" s="688"/>
      <c r="G1620" s="688"/>
      <c r="H1620" s="688"/>
      <c r="I1620" s="688"/>
      <c r="J1620" s="688"/>
      <c r="K1620" s="689"/>
      <c r="L1620" s="688"/>
      <c r="M1620" s="688"/>
      <c r="N1620" s="688"/>
      <c r="O1620" s="688"/>
      <c r="P1620" s="688"/>
      <c r="Q1620" s="690"/>
    </row>
    <row r="1621" spans="1:38" x14ac:dyDescent="0.25">
      <c r="A1621" s="687"/>
      <c r="B1621" s="688"/>
      <c r="C1621" s="688"/>
      <c r="D1621" s="688"/>
      <c r="E1621" s="688"/>
      <c r="F1621" s="688"/>
      <c r="G1621" s="688"/>
      <c r="H1621" s="688"/>
      <c r="I1621" s="688"/>
      <c r="J1621" s="688"/>
      <c r="K1621" s="689"/>
      <c r="L1621" s="688"/>
      <c r="M1621" s="688"/>
      <c r="N1621" s="688"/>
      <c r="O1621" s="688"/>
      <c r="P1621" s="688"/>
      <c r="Q1621" s="690"/>
    </row>
    <row r="1622" spans="1:38" x14ac:dyDescent="0.25">
      <c r="A1622" s="687"/>
      <c r="B1622" s="688"/>
      <c r="C1622" s="688"/>
      <c r="D1622" s="688"/>
      <c r="E1622" s="688"/>
      <c r="F1622" s="688"/>
      <c r="G1622" s="688"/>
      <c r="H1622" s="688"/>
      <c r="I1622" s="688"/>
      <c r="J1622" s="688"/>
      <c r="K1622" s="689"/>
      <c r="L1622" s="688"/>
      <c r="M1622" s="688"/>
      <c r="N1622" s="688"/>
      <c r="O1622" s="688"/>
      <c r="P1622" s="688"/>
      <c r="Q1622" s="690"/>
    </row>
    <row r="1623" spans="1:38" x14ac:dyDescent="0.25">
      <c r="A1623" s="687"/>
      <c r="B1623" s="688"/>
      <c r="C1623" s="688"/>
      <c r="D1623" s="688"/>
      <c r="E1623" s="688"/>
      <c r="F1623" s="688"/>
      <c r="G1623" s="688"/>
      <c r="H1623" s="688"/>
      <c r="I1623" s="688"/>
      <c r="J1623" s="688"/>
      <c r="K1623" s="689"/>
      <c r="L1623" s="688"/>
      <c r="M1623" s="688"/>
      <c r="N1623" s="688"/>
      <c r="O1623" s="688"/>
      <c r="P1623" s="688"/>
      <c r="Q1623" s="690"/>
    </row>
    <row r="1624" spans="1:38" x14ac:dyDescent="0.25">
      <c r="A1624" s="687"/>
      <c r="B1624" s="688"/>
      <c r="C1624" s="688"/>
      <c r="D1624" s="688"/>
      <c r="E1624" s="688"/>
      <c r="F1624" s="688"/>
      <c r="G1624" s="688"/>
      <c r="H1624" s="688"/>
      <c r="I1624" s="688"/>
      <c r="J1624" s="688"/>
      <c r="K1624" s="689"/>
      <c r="L1624" s="688"/>
      <c r="M1624" s="688"/>
      <c r="N1624" s="688"/>
      <c r="O1624" s="688"/>
      <c r="P1624" s="688"/>
      <c r="Q1624" s="690"/>
    </row>
    <row r="1625" spans="1:38" x14ac:dyDescent="0.25">
      <c r="A1625" s="687"/>
      <c r="B1625" s="688"/>
      <c r="C1625" s="688"/>
      <c r="D1625" s="688"/>
      <c r="E1625" s="688"/>
      <c r="F1625" s="688"/>
      <c r="G1625" s="688"/>
      <c r="H1625" s="688"/>
      <c r="I1625" s="688"/>
      <c r="J1625" s="688"/>
      <c r="K1625" s="689"/>
      <c r="L1625" s="688"/>
      <c r="M1625" s="688"/>
      <c r="N1625" s="688"/>
      <c r="O1625" s="688"/>
      <c r="P1625" s="688"/>
      <c r="Q1625" s="690"/>
    </row>
    <row r="1626" spans="1:38" ht="15.75" thickBot="1" x14ac:dyDescent="0.3">
      <c r="A1626" s="691"/>
      <c r="B1626" s="692"/>
      <c r="C1626" s="692"/>
      <c r="D1626" s="692"/>
      <c r="E1626" s="692"/>
      <c r="F1626" s="692"/>
      <c r="G1626" s="692"/>
      <c r="H1626" s="692"/>
      <c r="I1626" s="692"/>
      <c r="J1626" s="692"/>
      <c r="K1626" s="693"/>
      <c r="L1626" s="692"/>
      <c r="M1626" s="692"/>
      <c r="N1626" s="692"/>
      <c r="O1626" s="692"/>
      <c r="P1626" s="692"/>
      <c r="Q1626" s="694"/>
    </row>
    <row r="1627" spans="1:38" ht="15.75" thickTop="1" x14ac:dyDescent="0.25"/>
    <row r="1628" spans="1:38" x14ac:dyDescent="0.25">
      <c r="B1628" s="244"/>
      <c r="C1628" s="244"/>
    </row>
    <row r="1631" spans="1:38" ht="23.25" x14ac:dyDescent="0.35">
      <c r="A1631" s="245"/>
      <c r="B1631" s="730" t="s">
        <v>312</v>
      </c>
      <c r="C1631" s="730"/>
      <c r="D1631" s="730"/>
      <c r="E1631" s="730"/>
      <c r="F1631" s="730"/>
      <c r="G1631" s="730"/>
      <c r="H1631" s="730"/>
      <c r="I1631" s="730"/>
      <c r="J1631" s="730"/>
      <c r="K1631" s="731"/>
      <c r="L1631" s="730"/>
      <c r="M1631" s="730"/>
      <c r="N1631" s="730"/>
      <c r="O1631" s="730"/>
      <c r="S1631" s="4"/>
      <c r="X1631" s="4"/>
      <c r="AA1631" s="4"/>
      <c r="AG1631" s="4"/>
    </row>
    <row r="1632" spans="1:38" ht="21.75" thickBot="1" x14ac:dyDescent="0.4">
      <c r="B1632" s="37"/>
      <c r="C1632" s="37"/>
      <c r="D1632" s="37"/>
      <c r="E1632" s="37"/>
      <c r="F1632" s="38"/>
      <c r="G1632" s="37"/>
      <c r="H1632" s="38"/>
      <c r="I1632" s="39"/>
      <c r="J1632" s="38"/>
      <c r="K1632" s="39"/>
      <c r="L1632" s="38"/>
    </row>
    <row r="1633" spans="1:38" ht="27" customHeight="1" thickBot="1" x14ac:dyDescent="0.3">
      <c r="A1633" s="732" t="s">
        <v>330</v>
      </c>
      <c r="B1633" s="733"/>
      <c r="C1633" s="733"/>
      <c r="D1633" s="733"/>
      <c r="E1633" s="733"/>
      <c r="F1633" s="733"/>
      <c r="G1633" s="733"/>
      <c r="H1633" s="733"/>
      <c r="I1633" s="733"/>
      <c r="J1633" s="733"/>
      <c r="K1633" s="734"/>
      <c r="L1633" s="733"/>
      <c r="M1633" s="733"/>
      <c r="N1633" s="733"/>
      <c r="O1633" s="733"/>
      <c r="P1633" s="733"/>
      <c r="Q1633" s="733"/>
      <c r="R1633" s="733"/>
      <c r="S1633" s="733"/>
      <c r="T1633" s="733"/>
      <c r="U1633" s="733"/>
      <c r="V1633" s="733"/>
      <c r="W1633" s="733"/>
      <c r="X1633" s="733"/>
      <c r="Y1633" s="733"/>
      <c r="Z1633" s="733"/>
      <c r="AA1633" s="733"/>
      <c r="AB1633" s="733"/>
      <c r="AC1633" s="733"/>
      <c r="AD1633" s="733"/>
      <c r="AE1633" s="733"/>
      <c r="AF1633" s="733"/>
      <c r="AG1633" s="733"/>
      <c r="AH1633" s="733"/>
      <c r="AI1633" s="733"/>
      <c r="AJ1633" s="733"/>
      <c r="AK1633" s="733"/>
      <c r="AL1633" s="40"/>
    </row>
    <row r="1634" spans="1:38" ht="33.75" customHeight="1" x14ac:dyDescent="0.25">
      <c r="A1634" s="735" t="s">
        <v>8</v>
      </c>
      <c r="B1634" s="736"/>
      <c r="C1634" s="706" t="s">
        <v>197</v>
      </c>
      <c r="D1634" s="707"/>
      <c r="E1634" s="710" t="s">
        <v>198</v>
      </c>
      <c r="F1634" s="711"/>
      <c r="G1634" s="711"/>
      <c r="H1634" s="711"/>
      <c r="I1634" s="711"/>
      <c r="J1634" s="711"/>
      <c r="K1634" s="712"/>
      <c r="L1634" s="711"/>
      <c r="M1634" s="711"/>
      <c r="N1634" s="743"/>
      <c r="O1634" s="613" t="s">
        <v>199</v>
      </c>
      <c r="P1634" s="614"/>
      <c r="Q1634" s="614"/>
      <c r="R1634" s="614"/>
      <c r="S1634" s="614"/>
      <c r="T1634" s="614"/>
      <c r="U1634" s="614"/>
      <c r="V1634" s="614"/>
      <c r="W1634" s="614"/>
      <c r="X1634" s="614"/>
      <c r="Y1634" s="614"/>
      <c r="Z1634" s="614"/>
      <c r="AA1634" s="614"/>
      <c r="AB1634" s="614"/>
      <c r="AC1634" s="614"/>
      <c r="AD1634" s="614"/>
      <c r="AE1634" s="614"/>
      <c r="AF1634" s="614"/>
      <c r="AG1634" s="614"/>
      <c r="AH1634" s="614"/>
      <c r="AI1634" s="614"/>
      <c r="AJ1634" s="614"/>
      <c r="AK1634" s="614"/>
      <c r="AL1634" s="615"/>
    </row>
    <row r="1635" spans="1:38" ht="51" customHeight="1" thickBot="1" x14ac:dyDescent="0.3">
      <c r="A1635" s="737"/>
      <c r="B1635" s="738"/>
      <c r="C1635" s="741"/>
      <c r="D1635" s="742"/>
      <c r="E1635" s="744"/>
      <c r="F1635" s="745"/>
      <c r="G1635" s="745"/>
      <c r="H1635" s="745"/>
      <c r="I1635" s="745"/>
      <c r="J1635" s="745"/>
      <c r="K1635" s="746"/>
      <c r="L1635" s="745"/>
      <c r="M1635" s="745"/>
      <c r="N1635" s="747"/>
      <c r="O1635" s="616"/>
      <c r="P1635" s="617"/>
      <c r="Q1635" s="617"/>
      <c r="R1635" s="617"/>
      <c r="S1635" s="617"/>
      <c r="T1635" s="617"/>
      <c r="U1635" s="617"/>
      <c r="V1635" s="617"/>
      <c r="W1635" s="617"/>
      <c r="X1635" s="617"/>
      <c r="Y1635" s="617"/>
      <c r="Z1635" s="617"/>
      <c r="AA1635" s="617"/>
      <c r="AB1635" s="617"/>
      <c r="AC1635" s="617"/>
      <c r="AD1635" s="617"/>
      <c r="AE1635" s="617"/>
      <c r="AF1635" s="617"/>
      <c r="AG1635" s="617"/>
      <c r="AH1635" s="617"/>
      <c r="AI1635" s="617"/>
      <c r="AJ1635" s="617"/>
      <c r="AK1635" s="617"/>
      <c r="AL1635" s="618"/>
    </row>
    <row r="1636" spans="1:38" ht="75" customHeight="1" x14ac:dyDescent="0.25">
      <c r="A1636" s="737"/>
      <c r="B1636" s="738"/>
      <c r="C1636" s="619" t="s">
        <v>200</v>
      </c>
      <c r="D1636" s="621" t="s">
        <v>201</v>
      </c>
      <c r="E1636" s="623" t="s">
        <v>0</v>
      </c>
      <c r="F1636" s="624"/>
      <c r="G1636" s="624"/>
      <c r="H1636" s="625"/>
      <c r="I1636" s="629" t="s">
        <v>1</v>
      </c>
      <c r="J1636" s="630"/>
      <c r="K1636" s="631"/>
      <c r="L1636" s="632"/>
      <c r="M1636" s="637" t="s">
        <v>2</v>
      </c>
      <c r="N1636" s="638"/>
      <c r="O1636" s="641" t="s">
        <v>202</v>
      </c>
      <c r="P1636" s="642"/>
      <c r="Q1636" s="642"/>
      <c r="R1636" s="642"/>
      <c r="S1636" s="645" t="s">
        <v>2</v>
      </c>
      <c r="T1636" s="646"/>
      <c r="U1636" s="649" t="s">
        <v>203</v>
      </c>
      <c r="V1636" s="650"/>
      <c r="W1636" s="650"/>
      <c r="X1636" s="650"/>
      <c r="Y1636" s="650"/>
      <c r="Z1636" s="651"/>
      <c r="AA1636" s="655" t="s">
        <v>2</v>
      </c>
      <c r="AB1636" s="656"/>
      <c r="AC1636" s="659" t="s">
        <v>5</v>
      </c>
      <c r="AD1636" s="660"/>
      <c r="AE1636" s="660"/>
      <c r="AF1636" s="661"/>
      <c r="AG1636" s="665" t="s">
        <v>2</v>
      </c>
      <c r="AH1636" s="666"/>
      <c r="AI1636" s="669" t="s">
        <v>204</v>
      </c>
      <c r="AJ1636" s="670"/>
      <c r="AK1636" s="670"/>
      <c r="AL1636" s="671"/>
    </row>
    <row r="1637" spans="1:38" ht="75" customHeight="1" thickBot="1" x14ac:dyDescent="0.3">
      <c r="A1637" s="737"/>
      <c r="B1637" s="738"/>
      <c r="C1637" s="619"/>
      <c r="D1637" s="621"/>
      <c r="E1637" s="626"/>
      <c r="F1637" s="627"/>
      <c r="G1637" s="627"/>
      <c r="H1637" s="628"/>
      <c r="I1637" s="633"/>
      <c r="J1637" s="634"/>
      <c r="K1637" s="635"/>
      <c r="L1637" s="636"/>
      <c r="M1637" s="639"/>
      <c r="N1637" s="640"/>
      <c r="O1637" s="643"/>
      <c r="P1637" s="644"/>
      <c r="Q1637" s="644"/>
      <c r="R1637" s="644"/>
      <c r="S1637" s="647"/>
      <c r="T1637" s="648"/>
      <c r="U1637" s="652"/>
      <c r="V1637" s="653"/>
      <c r="W1637" s="653"/>
      <c r="X1637" s="653"/>
      <c r="Y1637" s="653"/>
      <c r="Z1637" s="654"/>
      <c r="AA1637" s="657"/>
      <c r="AB1637" s="658"/>
      <c r="AC1637" s="662"/>
      <c r="AD1637" s="663"/>
      <c r="AE1637" s="663"/>
      <c r="AF1637" s="664"/>
      <c r="AG1637" s="667"/>
      <c r="AH1637" s="668"/>
      <c r="AI1637" s="672"/>
      <c r="AJ1637" s="673"/>
      <c r="AK1637" s="673"/>
      <c r="AL1637" s="674"/>
    </row>
    <row r="1638" spans="1:38" ht="139.5" customHeight="1" thickBot="1" x14ac:dyDescent="0.3">
      <c r="A1638" s="739"/>
      <c r="B1638" s="740"/>
      <c r="C1638" s="620"/>
      <c r="D1638" s="622"/>
      <c r="E1638" s="41" t="s">
        <v>15</v>
      </c>
      <c r="F1638" s="42" t="s">
        <v>205</v>
      </c>
      <c r="G1638" s="41" t="s">
        <v>206</v>
      </c>
      <c r="H1638" s="42" t="s">
        <v>14</v>
      </c>
      <c r="I1638" s="43" t="s">
        <v>15</v>
      </c>
      <c r="J1638" s="44" t="s">
        <v>207</v>
      </c>
      <c r="K1638" s="43" t="s">
        <v>17</v>
      </c>
      <c r="L1638" s="44" t="s">
        <v>208</v>
      </c>
      <c r="M1638" s="45" t="s">
        <v>19</v>
      </c>
      <c r="N1638" s="46" t="s">
        <v>20</v>
      </c>
      <c r="O1638" s="47" t="s">
        <v>209</v>
      </c>
      <c r="P1638" s="48" t="s">
        <v>210</v>
      </c>
      <c r="Q1638" s="47" t="s">
        <v>211</v>
      </c>
      <c r="R1638" s="48" t="s">
        <v>212</v>
      </c>
      <c r="S1638" s="49" t="s">
        <v>213</v>
      </c>
      <c r="T1638" s="50" t="s">
        <v>214</v>
      </c>
      <c r="U1638" s="51" t="s">
        <v>209</v>
      </c>
      <c r="V1638" s="52" t="s">
        <v>215</v>
      </c>
      <c r="W1638" s="53" t="s">
        <v>216</v>
      </c>
      <c r="X1638" s="54" t="s">
        <v>211</v>
      </c>
      <c r="Y1638" s="52" t="s">
        <v>217</v>
      </c>
      <c r="Z1638" s="53" t="s">
        <v>218</v>
      </c>
      <c r="AA1638" s="55" t="s">
        <v>219</v>
      </c>
      <c r="AB1638" s="56" t="s">
        <v>220</v>
      </c>
      <c r="AC1638" s="57" t="s">
        <v>209</v>
      </c>
      <c r="AD1638" s="58" t="s">
        <v>210</v>
      </c>
      <c r="AE1638" s="57" t="s">
        <v>211</v>
      </c>
      <c r="AF1638" s="58" t="s">
        <v>212</v>
      </c>
      <c r="AG1638" s="59" t="s">
        <v>221</v>
      </c>
      <c r="AH1638" s="60" t="s">
        <v>222</v>
      </c>
      <c r="AI1638" s="61" t="s">
        <v>223</v>
      </c>
      <c r="AJ1638" s="62" t="s">
        <v>224</v>
      </c>
      <c r="AK1638" s="63" t="s">
        <v>225</v>
      </c>
      <c r="AL1638" s="64" t="s">
        <v>226</v>
      </c>
    </row>
    <row r="1639" spans="1:38" ht="38.25" customHeight="1" thickBot="1" x14ac:dyDescent="0.3">
      <c r="A1639" s="598" t="s">
        <v>227</v>
      </c>
      <c r="B1639" s="675"/>
      <c r="C1639" s="65" t="s">
        <v>228</v>
      </c>
      <c r="D1639" s="575" t="s">
        <v>229</v>
      </c>
      <c r="E1639" s="65" t="s">
        <v>230</v>
      </c>
      <c r="F1639" s="66" t="s">
        <v>231</v>
      </c>
      <c r="G1639" s="65" t="s">
        <v>232</v>
      </c>
      <c r="H1639" s="66" t="s">
        <v>233</v>
      </c>
      <c r="I1639" s="67" t="s">
        <v>234</v>
      </c>
      <c r="J1639" s="66" t="s">
        <v>235</v>
      </c>
      <c r="K1639" s="67" t="s">
        <v>236</v>
      </c>
      <c r="L1639" s="66" t="s">
        <v>237</v>
      </c>
      <c r="M1639" s="65" t="s">
        <v>238</v>
      </c>
      <c r="N1639" s="66" t="s">
        <v>239</v>
      </c>
      <c r="O1639" s="65" t="s">
        <v>240</v>
      </c>
      <c r="P1639" s="66" t="s">
        <v>241</v>
      </c>
      <c r="Q1639" s="65" t="s">
        <v>242</v>
      </c>
      <c r="R1639" s="66" t="s">
        <v>243</v>
      </c>
      <c r="S1639" s="65" t="s">
        <v>244</v>
      </c>
      <c r="T1639" s="66" t="s">
        <v>245</v>
      </c>
      <c r="U1639" s="65" t="s">
        <v>246</v>
      </c>
      <c r="V1639" s="68" t="s">
        <v>247</v>
      </c>
      <c r="W1639" s="66" t="s">
        <v>248</v>
      </c>
      <c r="X1639" s="575" t="s">
        <v>249</v>
      </c>
      <c r="Y1639" s="66" t="s">
        <v>250</v>
      </c>
      <c r="Z1639" s="66" t="s">
        <v>251</v>
      </c>
      <c r="AA1639" s="65" t="s">
        <v>252</v>
      </c>
      <c r="AB1639" s="65" t="s">
        <v>253</v>
      </c>
      <c r="AC1639" s="65" t="s">
        <v>254</v>
      </c>
      <c r="AD1639" s="65" t="s">
        <v>255</v>
      </c>
      <c r="AE1639" s="65" t="s">
        <v>256</v>
      </c>
      <c r="AF1639" s="65" t="s">
        <v>257</v>
      </c>
      <c r="AG1639" s="65" t="s">
        <v>258</v>
      </c>
      <c r="AH1639" s="65" t="s">
        <v>259</v>
      </c>
      <c r="AI1639" s="65" t="s">
        <v>260</v>
      </c>
      <c r="AJ1639" s="575" t="s">
        <v>261</v>
      </c>
      <c r="AK1639" s="65" t="s">
        <v>262</v>
      </c>
      <c r="AL1639" s="576" t="s">
        <v>263</v>
      </c>
    </row>
    <row r="1640" spans="1:38" ht="99" customHeight="1" x14ac:dyDescent="0.25">
      <c r="A1640" s="69">
        <v>1</v>
      </c>
      <c r="B1640" s="70" t="s">
        <v>264</v>
      </c>
      <c r="C1640" s="753">
        <f>N1653</f>
        <v>382293.69999999995</v>
      </c>
      <c r="D1640" s="679">
        <f>C1640-AH1653</f>
        <v>82370.809999999939</v>
      </c>
      <c r="E1640" s="71"/>
      <c r="F1640" s="72"/>
      <c r="G1640" s="71"/>
      <c r="H1640" s="72"/>
      <c r="I1640" s="73"/>
      <c r="J1640" s="72"/>
      <c r="K1640" s="73"/>
      <c r="L1640" s="72"/>
      <c r="M1640" s="71"/>
      <c r="N1640" s="72"/>
      <c r="O1640" s="71"/>
      <c r="P1640" s="72"/>
      <c r="Q1640" s="71"/>
      <c r="R1640" s="72"/>
      <c r="S1640" s="71"/>
      <c r="T1640" s="72"/>
      <c r="U1640" s="71"/>
      <c r="V1640" s="74"/>
      <c r="W1640" s="72"/>
      <c r="X1640" s="71"/>
      <c r="Y1640" s="74"/>
      <c r="Z1640" s="72"/>
      <c r="AA1640" s="71"/>
      <c r="AB1640" s="72"/>
      <c r="AC1640" s="71"/>
      <c r="AD1640" s="72"/>
      <c r="AE1640" s="71"/>
      <c r="AF1640" s="72"/>
      <c r="AG1640" s="71"/>
      <c r="AH1640" s="72"/>
      <c r="AI1640" s="75"/>
      <c r="AJ1640" s="76"/>
      <c r="AK1640" s="77"/>
      <c r="AL1640" s="78"/>
    </row>
    <row r="1641" spans="1:38" ht="87" customHeight="1" x14ac:dyDescent="0.25">
      <c r="A1641" s="79">
        <v>2</v>
      </c>
      <c r="B1641" s="80" t="s">
        <v>40</v>
      </c>
      <c r="C1641" s="753"/>
      <c r="D1641" s="680"/>
      <c r="E1641" s="478">
        <v>2</v>
      </c>
      <c r="F1641" s="479">
        <v>32734</v>
      </c>
      <c r="G1641" s="480">
        <v>12</v>
      </c>
      <c r="H1641" s="481">
        <v>213930.77</v>
      </c>
      <c r="I1641" s="482">
        <v>0</v>
      </c>
      <c r="J1641" s="482">
        <v>0</v>
      </c>
      <c r="K1641" s="482">
        <v>12</v>
      </c>
      <c r="L1641" s="482">
        <v>213930.77</v>
      </c>
      <c r="M1641" s="483">
        <f>SUM(I1641,K1641)</f>
        <v>12</v>
      </c>
      <c r="N1641" s="484">
        <f>SUM(J1641,L1641)</f>
        <v>213930.77</v>
      </c>
      <c r="O1641" s="485">
        <v>0</v>
      </c>
      <c r="P1641" s="486">
        <v>0</v>
      </c>
      <c r="Q1641" s="485">
        <v>0</v>
      </c>
      <c r="R1641" s="487">
        <v>0</v>
      </c>
      <c r="S1641" s="487">
        <f>SUM(O1641,Q1641)</f>
        <v>0</v>
      </c>
      <c r="T1641" s="488">
        <f>SUM(P1641,R1641)</f>
        <v>0</v>
      </c>
      <c r="U1641" s="489">
        <v>0</v>
      </c>
      <c r="V1641" s="490">
        <v>0</v>
      </c>
      <c r="W1641" s="490">
        <v>0</v>
      </c>
      <c r="X1641" s="491">
        <v>0</v>
      </c>
      <c r="Y1641" s="490">
        <v>0</v>
      </c>
      <c r="Z1641" s="490">
        <v>0</v>
      </c>
      <c r="AA1641" s="492">
        <f>SUM(U1641,X1641)</f>
        <v>0</v>
      </c>
      <c r="AB1641" s="493">
        <f>SUM(W1641,Z1641)</f>
        <v>0</v>
      </c>
      <c r="AC1641" s="494">
        <v>0</v>
      </c>
      <c r="AD1641" s="495">
        <v>0</v>
      </c>
      <c r="AE1641" s="494">
        <v>12</v>
      </c>
      <c r="AF1641" s="495">
        <v>174728.98</v>
      </c>
      <c r="AG1641" s="496">
        <f>SUM(AC1641,AE1641)</f>
        <v>12</v>
      </c>
      <c r="AH1641" s="497">
        <f>SUM(AD1641,AF1641,AB1641)</f>
        <v>174728.98</v>
      </c>
      <c r="AI1641" s="103">
        <f>IFERROR(AD1641/(C1640-AH1647),0)</f>
        <v>0</v>
      </c>
      <c r="AJ1641" s="104">
        <f>IFERROR(AF1641/(C1640-AH1647),0)</f>
        <v>0.45705430144415155</v>
      </c>
      <c r="AK1641" s="77"/>
      <c r="AL1641" s="105">
        <f>IFERROR(AH1641/C1640,0)</f>
        <v>0.45705430144415155</v>
      </c>
    </row>
    <row r="1642" spans="1:38" ht="85.5" customHeight="1" x14ac:dyDescent="0.25">
      <c r="A1642" s="79">
        <v>3</v>
      </c>
      <c r="B1642" s="80" t="s">
        <v>135</v>
      </c>
      <c r="C1642" s="753"/>
      <c r="D1642" s="680"/>
      <c r="E1642" s="498"/>
      <c r="F1642" s="499"/>
      <c r="G1642" s="500"/>
      <c r="H1642" s="501"/>
      <c r="I1642" s="501"/>
      <c r="J1642" s="501"/>
      <c r="K1642" s="501"/>
      <c r="L1642" s="501"/>
      <c r="M1642" s="502"/>
      <c r="N1642" s="501"/>
      <c r="O1642" s="500"/>
      <c r="P1642" s="501"/>
      <c r="Q1642" s="500"/>
      <c r="R1642" s="501"/>
      <c r="S1642" s="502"/>
      <c r="T1642" s="501"/>
      <c r="U1642" s="500"/>
      <c r="V1642" s="501"/>
      <c r="W1642" s="501"/>
      <c r="X1642" s="502"/>
      <c r="Y1642" s="501"/>
      <c r="Z1642" s="501"/>
      <c r="AA1642" s="502"/>
      <c r="AB1642" s="501"/>
      <c r="AC1642" s="500"/>
      <c r="AD1642" s="501"/>
      <c r="AE1642" s="500"/>
      <c r="AF1642" s="501"/>
      <c r="AG1642" s="502"/>
      <c r="AH1642" s="501"/>
      <c r="AI1642" s="132"/>
      <c r="AJ1642" s="133"/>
      <c r="AK1642" s="447"/>
      <c r="AL1642" s="448"/>
    </row>
    <row r="1643" spans="1:38" ht="101.25" customHeight="1" x14ac:dyDescent="0.25">
      <c r="A1643" s="79">
        <v>4</v>
      </c>
      <c r="B1643" s="80" t="s">
        <v>117</v>
      </c>
      <c r="C1643" s="753"/>
      <c r="D1643" s="680"/>
      <c r="E1643" s="498"/>
      <c r="F1643" s="499"/>
      <c r="G1643" s="500"/>
      <c r="H1643" s="501"/>
      <c r="I1643" s="501"/>
      <c r="J1643" s="501"/>
      <c r="K1643" s="501"/>
      <c r="L1643" s="501"/>
      <c r="M1643" s="502"/>
      <c r="N1643" s="501"/>
      <c r="O1643" s="500"/>
      <c r="P1643" s="501"/>
      <c r="Q1643" s="500"/>
      <c r="R1643" s="501"/>
      <c r="S1643" s="502"/>
      <c r="T1643" s="501"/>
      <c r="U1643" s="500"/>
      <c r="V1643" s="501"/>
      <c r="W1643" s="501"/>
      <c r="X1643" s="502"/>
      <c r="Y1643" s="501"/>
      <c r="Z1643" s="501"/>
      <c r="AA1643" s="502"/>
      <c r="AB1643" s="501"/>
      <c r="AC1643" s="500"/>
      <c r="AD1643" s="501"/>
      <c r="AE1643" s="500"/>
      <c r="AF1643" s="501"/>
      <c r="AG1643" s="502"/>
      <c r="AH1643" s="501"/>
      <c r="AI1643" s="132"/>
      <c r="AJ1643" s="133"/>
      <c r="AK1643" s="447"/>
      <c r="AL1643" s="448"/>
    </row>
    <row r="1644" spans="1:38" ht="138" customHeight="1" x14ac:dyDescent="0.25">
      <c r="A1644" s="79">
        <v>5</v>
      </c>
      <c r="B1644" s="80" t="s">
        <v>42</v>
      </c>
      <c r="C1644" s="753"/>
      <c r="D1644" s="680"/>
      <c r="E1644" s="478">
        <v>3</v>
      </c>
      <c r="F1644" s="479">
        <v>95556.33</v>
      </c>
      <c r="G1644" s="480">
        <v>4</v>
      </c>
      <c r="H1644" s="481">
        <v>116362.93</v>
      </c>
      <c r="I1644" s="482">
        <v>1</v>
      </c>
      <c r="J1644" s="482">
        <v>52000</v>
      </c>
      <c r="K1644" s="482">
        <v>4</v>
      </c>
      <c r="L1644" s="482">
        <v>116362.93</v>
      </c>
      <c r="M1644" s="483">
        <f>SUM(I1644,K1644)</f>
        <v>5</v>
      </c>
      <c r="N1644" s="484">
        <f>SUM(J1644,L1644)</f>
        <v>168362.93</v>
      </c>
      <c r="O1644" s="485">
        <v>0</v>
      </c>
      <c r="P1644" s="486">
        <v>0</v>
      </c>
      <c r="Q1644" s="485">
        <v>0</v>
      </c>
      <c r="R1644" s="486">
        <v>0</v>
      </c>
      <c r="S1644" s="503">
        <f>SUM(O1644,Q1644)</f>
        <v>0</v>
      </c>
      <c r="T1644" s="504">
        <f>SUM(P1644,R1644)</f>
        <v>0</v>
      </c>
      <c r="U1644" s="489">
        <v>0</v>
      </c>
      <c r="V1644" s="490">
        <v>0</v>
      </c>
      <c r="W1644" s="490">
        <v>0</v>
      </c>
      <c r="X1644" s="491">
        <v>0</v>
      </c>
      <c r="Y1644" s="490">
        <v>0</v>
      </c>
      <c r="Z1644" s="491">
        <v>0</v>
      </c>
      <c r="AA1644" s="492">
        <f>SUM(U1644,X1644)</f>
        <v>0</v>
      </c>
      <c r="AB1644" s="505">
        <f>SUM(W1644,Z1644)</f>
        <v>0</v>
      </c>
      <c r="AC1644" s="494">
        <v>1</v>
      </c>
      <c r="AD1644" s="495">
        <v>50985.79</v>
      </c>
      <c r="AE1644" s="494">
        <v>4</v>
      </c>
      <c r="AF1644" s="495">
        <v>74208.12</v>
      </c>
      <c r="AG1644" s="496">
        <f>SUM(AC1644,AE1644)</f>
        <v>5</v>
      </c>
      <c r="AH1644" s="497">
        <f>SUM(AD1644,AF1644,AB1644)</f>
        <v>125193.91</v>
      </c>
      <c r="AI1644" s="103">
        <f>IFERROR(AD1644/(C1640-AH1647),0)</f>
        <v>0.13336811461972825</v>
      </c>
      <c r="AJ1644" s="104">
        <f>IFERROR(AF1644/(C1640-AH1647),0)</f>
        <v>0.1941128509311035</v>
      </c>
      <c r="AK1644" s="77"/>
      <c r="AL1644" s="105">
        <f>IFERROR(AH1644/C1640,0)</f>
        <v>0.32748096555083178</v>
      </c>
    </row>
    <row r="1645" spans="1:38" ht="116.25" customHeight="1" x14ac:dyDescent="0.25">
      <c r="A1645" s="79">
        <v>6</v>
      </c>
      <c r="B1645" s="80" t="s">
        <v>119</v>
      </c>
      <c r="C1645" s="753"/>
      <c r="D1645" s="680"/>
      <c r="E1645" s="498"/>
      <c r="F1645" s="499"/>
      <c r="G1645" s="500"/>
      <c r="H1645" s="501"/>
      <c r="I1645" s="501"/>
      <c r="J1645" s="501"/>
      <c r="K1645" s="501"/>
      <c r="L1645" s="501"/>
      <c r="M1645" s="502"/>
      <c r="N1645" s="501"/>
      <c r="O1645" s="500"/>
      <c r="P1645" s="501"/>
      <c r="Q1645" s="500"/>
      <c r="R1645" s="501"/>
      <c r="S1645" s="502"/>
      <c r="T1645" s="501"/>
      <c r="U1645" s="500"/>
      <c r="V1645" s="501"/>
      <c r="W1645" s="501"/>
      <c r="X1645" s="502"/>
      <c r="Y1645" s="501"/>
      <c r="Z1645" s="501"/>
      <c r="AA1645" s="502"/>
      <c r="AB1645" s="501"/>
      <c r="AC1645" s="500"/>
      <c r="AD1645" s="501"/>
      <c r="AE1645" s="500"/>
      <c r="AF1645" s="501"/>
      <c r="AG1645" s="502"/>
      <c r="AH1645" s="501"/>
      <c r="AI1645" s="132"/>
      <c r="AJ1645" s="133"/>
      <c r="AK1645" s="447"/>
      <c r="AL1645" s="448"/>
    </row>
    <row r="1646" spans="1:38" ht="65.25" customHeight="1" x14ac:dyDescent="0.25">
      <c r="A1646" s="79">
        <v>7</v>
      </c>
      <c r="B1646" s="80" t="s">
        <v>193</v>
      </c>
      <c r="C1646" s="753"/>
      <c r="D1646" s="680"/>
      <c r="E1646" s="498"/>
      <c r="F1646" s="499"/>
      <c r="G1646" s="500"/>
      <c r="H1646" s="501"/>
      <c r="I1646" s="500"/>
      <c r="J1646" s="501"/>
      <c r="K1646" s="500"/>
      <c r="L1646" s="501"/>
      <c r="M1646" s="502"/>
      <c r="N1646" s="501"/>
      <c r="O1646" s="500"/>
      <c r="P1646" s="501"/>
      <c r="Q1646" s="500"/>
      <c r="R1646" s="501"/>
      <c r="S1646" s="502"/>
      <c r="T1646" s="500"/>
      <c r="U1646" s="500"/>
      <c r="V1646" s="501"/>
      <c r="W1646" s="501"/>
      <c r="X1646" s="502"/>
      <c r="Y1646" s="501"/>
      <c r="Z1646" s="501"/>
      <c r="AA1646" s="502"/>
      <c r="AB1646" s="500"/>
      <c r="AC1646" s="500"/>
      <c r="AD1646" s="501"/>
      <c r="AE1646" s="500"/>
      <c r="AF1646" s="501"/>
      <c r="AG1646" s="501"/>
      <c r="AH1646" s="501"/>
      <c r="AI1646" s="132"/>
      <c r="AJ1646" s="133"/>
      <c r="AK1646" s="447"/>
      <c r="AL1646" s="449"/>
    </row>
    <row r="1647" spans="1:38" ht="59.25" customHeight="1" x14ac:dyDescent="0.25">
      <c r="A1647" s="79">
        <v>8</v>
      </c>
      <c r="B1647" s="80" t="s">
        <v>265</v>
      </c>
      <c r="C1647" s="753"/>
      <c r="D1647" s="680"/>
      <c r="E1647" s="498"/>
      <c r="F1647" s="499"/>
      <c r="G1647" s="506"/>
      <c r="H1647" s="507"/>
      <c r="I1647" s="500"/>
      <c r="J1647" s="501"/>
      <c r="K1647" s="501"/>
      <c r="L1647" s="501"/>
      <c r="M1647" s="508"/>
      <c r="N1647" s="499"/>
      <c r="O1647" s="506"/>
      <c r="P1647" s="507"/>
      <c r="Q1647" s="506"/>
      <c r="R1647" s="507"/>
      <c r="S1647" s="508"/>
      <c r="T1647" s="499"/>
      <c r="U1647" s="500"/>
      <c r="V1647" s="501"/>
      <c r="W1647" s="501"/>
      <c r="X1647" s="502"/>
      <c r="Y1647" s="501"/>
      <c r="Z1647" s="501"/>
      <c r="AA1647" s="508"/>
      <c r="AB1647" s="499"/>
      <c r="AC1647" s="500"/>
      <c r="AD1647" s="501"/>
      <c r="AE1647" s="500"/>
      <c r="AF1647" s="501"/>
      <c r="AG1647" s="502"/>
      <c r="AH1647" s="501"/>
      <c r="AI1647" s="132"/>
      <c r="AJ1647" s="133"/>
      <c r="AK1647" s="447"/>
      <c r="AL1647" s="448"/>
    </row>
    <row r="1648" spans="1:38" ht="60" customHeight="1" x14ac:dyDescent="0.25">
      <c r="A1648" s="79">
        <v>9</v>
      </c>
      <c r="B1648" s="80" t="s">
        <v>120</v>
      </c>
      <c r="C1648" s="753"/>
      <c r="D1648" s="680"/>
      <c r="E1648" s="498"/>
      <c r="F1648" s="499"/>
      <c r="G1648" s="500"/>
      <c r="H1648" s="501"/>
      <c r="I1648" s="501"/>
      <c r="J1648" s="501"/>
      <c r="K1648" s="501"/>
      <c r="L1648" s="501"/>
      <c r="M1648" s="502"/>
      <c r="N1648" s="501"/>
      <c r="O1648" s="500"/>
      <c r="P1648" s="501"/>
      <c r="Q1648" s="500"/>
      <c r="R1648" s="501"/>
      <c r="S1648" s="502"/>
      <c r="T1648" s="501"/>
      <c r="U1648" s="500"/>
      <c r="V1648" s="501"/>
      <c r="W1648" s="501"/>
      <c r="X1648" s="502"/>
      <c r="Y1648" s="501"/>
      <c r="Z1648" s="501"/>
      <c r="AA1648" s="502"/>
      <c r="AB1648" s="501"/>
      <c r="AC1648" s="500"/>
      <c r="AD1648" s="501"/>
      <c r="AE1648" s="500"/>
      <c r="AF1648" s="501"/>
      <c r="AG1648" s="502"/>
      <c r="AH1648" s="501"/>
      <c r="AI1648" s="132"/>
      <c r="AJ1648" s="133"/>
      <c r="AK1648" s="447"/>
      <c r="AL1648" s="448"/>
    </row>
    <row r="1649" spans="1:38" ht="73.5" customHeight="1" x14ac:dyDescent="0.25">
      <c r="A1649" s="79">
        <v>10</v>
      </c>
      <c r="B1649" s="80" t="s">
        <v>121</v>
      </c>
      <c r="C1649" s="753"/>
      <c r="D1649" s="680"/>
      <c r="E1649" s="498"/>
      <c r="F1649" s="499"/>
      <c r="G1649" s="500"/>
      <c r="H1649" s="501"/>
      <c r="I1649" s="501"/>
      <c r="J1649" s="501"/>
      <c r="K1649" s="501"/>
      <c r="L1649" s="501"/>
      <c r="M1649" s="502"/>
      <c r="N1649" s="501"/>
      <c r="O1649" s="500"/>
      <c r="P1649" s="501"/>
      <c r="Q1649" s="500"/>
      <c r="R1649" s="501"/>
      <c r="S1649" s="502"/>
      <c r="T1649" s="501"/>
      <c r="U1649" s="500"/>
      <c r="V1649" s="501"/>
      <c r="W1649" s="501"/>
      <c r="X1649" s="502"/>
      <c r="Y1649" s="501"/>
      <c r="Z1649" s="501"/>
      <c r="AA1649" s="502"/>
      <c r="AB1649" s="501"/>
      <c r="AC1649" s="506"/>
      <c r="AD1649" s="507"/>
      <c r="AE1649" s="506"/>
      <c r="AF1649" s="507"/>
      <c r="AG1649" s="502"/>
      <c r="AH1649" s="501"/>
      <c r="AI1649" s="132"/>
      <c r="AJ1649" s="133"/>
      <c r="AK1649" s="447"/>
      <c r="AL1649" s="448"/>
    </row>
    <row r="1650" spans="1:38" ht="120" customHeight="1" x14ac:dyDescent="0.25">
      <c r="A1650" s="79">
        <v>11</v>
      </c>
      <c r="B1650" s="80" t="s">
        <v>122</v>
      </c>
      <c r="C1650" s="753"/>
      <c r="D1650" s="680"/>
      <c r="E1650" s="498"/>
      <c r="F1650" s="499"/>
      <c r="G1650" s="500"/>
      <c r="H1650" s="501"/>
      <c r="I1650" s="501"/>
      <c r="J1650" s="501"/>
      <c r="K1650" s="501"/>
      <c r="L1650" s="501"/>
      <c r="M1650" s="502"/>
      <c r="N1650" s="501"/>
      <c r="O1650" s="500"/>
      <c r="P1650" s="501"/>
      <c r="Q1650" s="500"/>
      <c r="R1650" s="501"/>
      <c r="S1650" s="502"/>
      <c r="T1650" s="501"/>
      <c r="U1650" s="500"/>
      <c r="V1650" s="501"/>
      <c r="W1650" s="501"/>
      <c r="X1650" s="502"/>
      <c r="Y1650" s="501"/>
      <c r="Z1650" s="501"/>
      <c r="AA1650" s="502"/>
      <c r="AB1650" s="501"/>
      <c r="AC1650" s="500"/>
      <c r="AD1650" s="501"/>
      <c r="AE1650" s="500"/>
      <c r="AF1650" s="501"/>
      <c r="AG1650" s="502"/>
      <c r="AH1650" s="501"/>
      <c r="AI1650" s="132"/>
      <c r="AJ1650" s="133"/>
      <c r="AK1650" s="447"/>
      <c r="AL1650" s="448"/>
    </row>
    <row r="1651" spans="1:38" ht="63.75" customHeight="1" x14ac:dyDescent="0.25">
      <c r="A1651" s="79">
        <v>12</v>
      </c>
      <c r="B1651" s="80" t="s">
        <v>123</v>
      </c>
      <c r="C1651" s="753"/>
      <c r="D1651" s="680"/>
      <c r="E1651" s="498"/>
      <c r="F1651" s="499"/>
      <c r="G1651" s="500"/>
      <c r="H1651" s="501"/>
      <c r="I1651" s="501"/>
      <c r="J1651" s="501"/>
      <c r="K1651" s="501"/>
      <c r="L1651" s="501"/>
      <c r="M1651" s="502"/>
      <c r="N1651" s="501"/>
      <c r="O1651" s="500"/>
      <c r="P1651" s="501"/>
      <c r="Q1651" s="500"/>
      <c r="R1651" s="501"/>
      <c r="S1651" s="502"/>
      <c r="T1651" s="501"/>
      <c r="U1651" s="500"/>
      <c r="V1651" s="501"/>
      <c r="W1651" s="501"/>
      <c r="X1651" s="502"/>
      <c r="Y1651" s="501"/>
      <c r="Z1651" s="501"/>
      <c r="AA1651" s="502"/>
      <c r="AB1651" s="501"/>
      <c r="AC1651" s="500"/>
      <c r="AD1651" s="501"/>
      <c r="AE1651" s="500"/>
      <c r="AF1651" s="501"/>
      <c r="AG1651" s="502"/>
      <c r="AH1651" s="501"/>
      <c r="AI1651" s="132"/>
      <c r="AJ1651" s="133"/>
      <c r="AK1651" s="447"/>
      <c r="AL1651" s="448"/>
    </row>
    <row r="1652" spans="1:38" ht="62.25" customHeight="1" thickBot="1" x14ac:dyDescent="0.3">
      <c r="A1652" s="138">
        <v>13</v>
      </c>
      <c r="B1652" s="139" t="s">
        <v>124</v>
      </c>
      <c r="C1652" s="753"/>
      <c r="D1652" s="681"/>
      <c r="E1652" s="498"/>
      <c r="F1652" s="499"/>
      <c r="G1652" s="500"/>
      <c r="H1652" s="501"/>
      <c r="I1652" s="509"/>
      <c r="J1652" s="509"/>
      <c r="K1652" s="509"/>
      <c r="L1652" s="509"/>
      <c r="M1652" s="510"/>
      <c r="N1652" s="509"/>
      <c r="O1652" s="500"/>
      <c r="P1652" s="501"/>
      <c r="Q1652" s="500"/>
      <c r="R1652" s="501"/>
      <c r="S1652" s="502"/>
      <c r="T1652" s="501"/>
      <c r="U1652" s="500"/>
      <c r="V1652" s="501"/>
      <c r="W1652" s="501"/>
      <c r="X1652" s="502"/>
      <c r="Y1652" s="501"/>
      <c r="Z1652" s="501"/>
      <c r="AA1652" s="502"/>
      <c r="AB1652" s="501"/>
      <c r="AC1652" s="500"/>
      <c r="AD1652" s="501"/>
      <c r="AE1652" s="500"/>
      <c r="AF1652" s="501"/>
      <c r="AG1652" s="502"/>
      <c r="AH1652" s="501"/>
      <c r="AI1652" s="460"/>
      <c r="AJ1652" s="461"/>
      <c r="AK1652" s="462"/>
      <c r="AL1652" s="463"/>
    </row>
    <row r="1653" spans="1:38" ht="29.25" customHeight="1" thickBot="1" x14ac:dyDescent="0.3">
      <c r="A1653" s="682" t="s">
        <v>266</v>
      </c>
      <c r="B1653" s="683"/>
      <c r="C1653" s="166">
        <f>C1640</f>
        <v>382293.69999999995</v>
      </c>
      <c r="D1653" s="166">
        <f>D1640</f>
        <v>82370.809999999939</v>
      </c>
      <c r="E1653" s="167">
        <f t="shared" ref="E1653:L1653" si="274">SUM(E1640:E1652)</f>
        <v>5</v>
      </c>
      <c r="F1653" s="168">
        <f t="shared" si="274"/>
        <v>128290.33</v>
      </c>
      <c r="G1653" s="167">
        <f t="shared" si="274"/>
        <v>16</v>
      </c>
      <c r="H1653" s="168">
        <f t="shared" si="274"/>
        <v>330293.69999999995</v>
      </c>
      <c r="I1653" s="169">
        <f t="shared" si="274"/>
        <v>1</v>
      </c>
      <c r="J1653" s="170">
        <f t="shared" si="274"/>
        <v>52000</v>
      </c>
      <c r="K1653" s="169">
        <f t="shared" si="274"/>
        <v>16</v>
      </c>
      <c r="L1653" s="170">
        <f t="shared" si="274"/>
        <v>330293.69999999995</v>
      </c>
      <c r="M1653" s="169">
        <f>SUM(M1640:M1652)</f>
        <v>17</v>
      </c>
      <c r="N1653" s="170">
        <f>SUM(N1640:N1652)</f>
        <v>382293.69999999995</v>
      </c>
      <c r="O1653" s="171">
        <f>SUM(O1640:O1652)</f>
        <v>0</v>
      </c>
      <c r="P1653" s="168">
        <f>SUM(P1640:P1652)</f>
        <v>0</v>
      </c>
      <c r="Q1653" s="172">
        <f t="shared" ref="Q1653:AJ1653" si="275">SUM(Q1640:Q1652)</f>
        <v>0</v>
      </c>
      <c r="R1653" s="168">
        <f t="shared" si="275"/>
        <v>0</v>
      </c>
      <c r="S1653" s="173">
        <f t="shared" si="275"/>
        <v>0</v>
      </c>
      <c r="T1653" s="168">
        <f t="shared" si="275"/>
        <v>0</v>
      </c>
      <c r="U1653" s="172">
        <f t="shared" si="275"/>
        <v>0</v>
      </c>
      <c r="V1653" s="168">
        <f t="shared" si="275"/>
        <v>0</v>
      </c>
      <c r="W1653" s="168">
        <f t="shared" si="275"/>
        <v>0</v>
      </c>
      <c r="X1653" s="173">
        <f t="shared" si="275"/>
        <v>0</v>
      </c>
      <c r="Y1653" s="168">
        <f t="shared" si="275"/>
        <v>0</v>
      </c>
      <c r="Z1653" s="168">
        <f t="shared" si="275"/>
        <v>0</v>
      </c>
      <c r="AA1653" s="173">
        <f t="shared" si="275"/>
        <v>0</v>
      </c>
      <c r="AB1653" s="168">
        <f t="shared" si="275"/>
        <v>0</v>
      </c>
      <c r="AC1653" s="172">
        <f t="shared" si="275"/>
        <v>1</v>
      </c>
      <c r="AD1653" s="168">
        <f t="shared" si="275"/>
        <v>50985.79</v>
      </c>
      <c r="AE1653" s="172">
        <f t="shared" si="275"/>
        <v>16</v>
      </c>
      <c r="AF1653" s="168">
        <f t="shared" si="275"/>
        <v>248937.1</v>
      </c>
      <c r="AG1653" s="173">
        <f t="shared" si="275"/>
        <v>17</v>
      </c>
      <c r="AH1653" s="168">
        <f t="shared" si="275"/>
        <v>299922.89</v>
      </c>
      <c r="AI1653" s="174">
        <f t="shared" si="275"/>
        <v>0.13336811461972825</v>
      </c>
      <c r="AJ1653" s="174">
        <f t="shared" si="275"/>
        <v>0.65116715237525502</v>
      </c>
      <c r="AK1653" s="175">
        <f>AK1647</f>
        <v>0</v>
      </c>
      <c r="AL1653" s="176">
        <f>AH1653/C1640</f>
        <v>0.78453526699498333</v>
      </c>
    </row>
    <row r="1654" spans="1:38" ht="21.75" thickBot="1" x14ac:dyDescent="0.4">
      <c r="AF1654" s="177" t="s">
        <v>267</v>
      </c>
      <c r="AG1654" s="178">
        <v>4.1475999999999997</v>
      </c>
      <c r="AH1654" s="179">
        <f>AH1653/AG1654</f>
        <v>72312.395120069443</v>
      </c>
    </row>
    <row r="1655" spans="1:38" ht="15.75" thickTop="1" x14ac:dyDescent="0.25">
      <c r="A1655" s="604" t="s">
        <v>268</v>
      </c>
      <c r="B1655" s="684"/>
      <c r="C1655" s="684"/>
      <c r="D1655" s="684"/>
      <c r="E1655" s="684"/>
      <c r="F1655" s="684"/>
      <c r="G1655" s="684"/>
      <c r="H1655" s="684"/>
      <c r="I1655" s="684"/>
      <c r="J1655" s="684"/>
      <c r="K1655" s="685"/>
      <c r="L1655" s="684"/>
      <c r="M1655" s="684"/>
      <c r="N1655" s="684"/>
      <c r="O1655" s="684"/>
      <c r="P1655" s="684"/>
      <c r="Q1655" s="686"/>
    </row>
    <row r="1656" spans="1:38" ht="18.75" x14ac:dyDescent="0.3">
      <c r="A1656" s="687"/>
      <c r="B1656" s="688"/>
      <c r="C1656" s="688"/>
      <c r="D1656" s="688"/>
      <c r="E1656" s="688"/>
      <c r="F1656" s="688"/>
      <c r="G1656" s="688"/>
      <c r="H1656" s="688"/>
      <c r="I1656" s="688"/>
      <c r="J1656" s="688"/>
      <c r="K1656" s="689"/>
      <c r="L1656" s="688"/>
      <c r="M1656" s="688"/>
      <c r="N1656" s="688"/>
      <c r="O1656" s="688"/>
      <c r="P1656" s="688"/>
      <c r="Q1656" s="690"/>
      <c r="AF1656" s="180"/>
    </row>
    <row r="1657" spans="1:38" ht="15.75" x14ac:dyDescent="0.25">
      <c r="A1657" s="687"/>
      <c r="B1657" s="688"/>
      <c r="C1657" s="688"/>
      <c r="D1657" s="688"/>
      <c r="E1657" s="688"/>
      <c r="F1657" s="688"/>
      <c r="G1657" s="688"/>
      <c r="H1657" s="688"/>
      <c r="I1657" s="688"/>
      <c r="J1657" s="688"/>
      <c r="K1657" s="689"/>
      <c r="L1657" s="688"/>
      <c r="M1657" s="688"/>
      <c r="N1657" s="688"/>
      <c r="O1657" s="688"/>
      <c r="P1657" s="688"/>
      <c r="Q1657" s="690"/>
      <c r="AE1657" s="181" t="s">
        <v>269</v>
      </c>
      <c r="AF1657" s="182"/>
    </row>
    <row r="1658" spans="1:38" ht="15.75" x14ac:dyDescent="0.25">
      <c r="A1658" s="687"/>
      <c r="B1658" s="688"/>
      <c r="C1658" s="688"/>
      <c r="D1658" s="688"/>
      <c r="E1658" s="688"/>
      <c r="F1658" s="688"/>
      <c r="G1658" s="688"/>
      <c r="H1658" s="688"/>
      <c r="I1658" s="688"/>
      <c r="J1658" s="688"/>
      <c r="K1658" s="689"/>
      <c r="L1658" s="688"/>
      <c r="M1658" s="688"/>
      <c r="N1658" s="688"/>
      <c r="O1658" s="688"/>
      <c r="P1658" s="688"/>
      <c r="Q1658" s="690"/>
      <c r="AE1658" s="181" t="s">
        <v>270</v>
      </c>
      <c r="AF1658" s="183">
        <f>(AF1653-AF1647)+(Z1653-Z1647)</f>
        <v>248937.1</v>
      </c>
    </row>
    <row r="1659" spans="1:38" ht="15.75" x14ac:dyDescent="0.25">
      <c r="A1659" s="687"/>
      <c r="B1659" s="688"/>
      <c r="C1659" s="688"/>
      <c r="D1659" s="688"/>
      <c r="E1659" s="688"/>
      <c r="F1659" s="688"/>
      <c r="G1659" s="688"/>
      <c r="H1659" s="688"/>
      <c r="I1659" s="688"/>
      <c r="J1659" s="688"/>
      <c r="K1659" s="689"/>
      <c r="L1659" s="688"/>
      <c r="M1659" s="688"/>
      <c r="N1659" s="688"/>
      <c r="O1659" s="688"/>
      <c r="P1659" s="688"/>
      <c r="Q1659" s="690"/>
      <c r="AE1659" s="181" t="s">
        <v>271</v>
      </c>
      <c r="AF1659" s="183">
        <f>AD1653+W1653</f>
        <v>50985.79</v>
      </c>
    </row>
    <row r="1660" spans="1:38" ht="15.75" x14ac:dyDescent="0.25">
      <c r="A1660" s="687"/>
      <c r="B1660" s="688"/>
      <c r="C1660" s="688"/>
      <c r="D1660" s="688"/>
      <c r="E1660" s="688"/>
      <c r="F1660" s="688"/>
      <c r="G1660" s="688"/>
      <c r="H1660" s="688"/>
      <c r="I1660" s="688"/>
      <c r="J1660" s="688"/>
      <c r="K1660" s="689"/>
      <c r="L1660" s="688"/>
      <c r="M1660" s="688"/>
      <c r="N1660" s="688"/>
      <c r="O1660" s="688"/>
      <c r="P1660" s="688"/>
      <c r="Q1660" s="690"/>
      <c r="AE1660" s="181" t="s">
        <v>272</v>
      </c>
      <c r="AF1660" s="183">
        <f>AF1647+Z1647</f>
        <v>0</v>
      </c>
    </row>
    <row r="1661" spans="1:38" ht="15.75" x14ac:dyDescent="0.25">
      <c r="A1661" s="687"/>
      <c r="B1661" s="688"/>
      <c r="C1661" s="688"/>
      <c r="D1661" s="688"/>
      <c r="E1661" s="688"/>
      <c r="F1661" s="688"/>
      <c r="G1661" s="688"/>
      <c r="H1661" s="688"/>
      <c r="I1661" s="688"/>
      <c r="J1661" s="688"/>
      <c r="K1661" s="689"/>
      <c r="L1661" s="688"/>
      <c r="M1661" s="688"/>
      <c r="N1661" s="688"/>
      <c r="O1661" s="688"/>
      <c r="P1661" s="688"/>
      <c r="Q1661" s="690"/>
      <c r="AE1661" s="181" t="s">
        <v>2</v>
      </c>
      <c r="AF1661" s="184">
        <f>SUM(AF1658:AF1660)</f>
        <v>299922.89</v>
      </c>
    </row>
    <row r="1662" spans="1:38" x14ac:dyDescent="0.25">
      <c r="A1662" s="687"/>
      <c r="B1662" s="688"/>
      <c r="C1662" s="688"/>
      <c r="D1662" s="688"/>
      <c r="E1662" s="688"/>
      <c r="F1662" s="688"/>
      <c r="G1662" s="688"/>
      <c r="H1662" s="688"/>
      <c r="I1662" s="688"/>
      <c r="J1662" s="688"/>
      <c r="K1662" s="689"/>
      <c r="L1662" s="688"/>
      <c r="M1662" s="688"/>
      <c r="N1662" s="688"/>
      <c r="O1662" s="688"/>
      <c r="P1662" s="688"/>
      <c r="Q1662" s="690"/>
    </row>
    <row r="1663" spans="1:38" ht="15.75" thickBot="1" x14ac:dyDescent="0.3">
      <c r="A1663" s="691"/>
      <c r="B1663" s="692"/>
      <c r="C1663" s="692"/>
      <c r="D1663" s="692"/>
      <c r="E1663" s="692"/>
      <c r="F1663" s="692"/>
      <c r="G1663" s="692"/>
      <c r="H1663" s="692"/>
      <c r="I1663" s="692"/>
      <c r="J1663" s="692"/>
      <c r="K1663" s="693"/>
      <c r="L1663" s="692"/>
      <c r="M1663" s="692"/>
      <c r="N1663" s="692"/>
      <c r="O1663" s="692"/>
      <c r="P1663" s="692"/>
      <c r="Q1663" s="694"/>
    </row>
    <row r="1664" spans="1:38" ht="15.75" thickTop="1" x14ac:dyDescent="0.25"/>
    <row r="1666" spans="1:38" ht="15.75" thickBot="1" x14ac:dyDescent="0.3"/>
    <row r="1667" spans="1:38" ht="27" thickBot="1" x14ac:dyDescent="0.3">
      <c r="A1667" s="695" t="s">
        <v>330</v>
      </c>
      <c r="B1667" s="696"/>
      <c r="C1667" s="696"/>
      <c r="D1667" s="696"/>
      <c r="E1667" s="696"/>
      <c r="F1667" s="696"/>
      <c r="G1667" s="696"/>
      <c r="H1667" s="696"/>
      <c r="I1667" s="696"/>
      <c r="J1667" s="696"/>
      <c r="K1667" s="697"/>
      <c r="L1667" s="696"/>
      <c r="M1667" s="696"/>
      <c r="N1667" s="696"/>
      <c r="O1667" s="696"/>
      <c r="P1667" s="696"/>
      <c r="Q1667" s="696"/>
      <c r="R1667" s="696"/>
      <c r="S1667" s="696"/>
      <c r="T1667" s="696"/>
      <c r="U1667" s="696"/>
      <c r="V1667" s="696"/>
      <c r="W1667" s="696"/>
      <c r="X1667" s="696"/>
      <c r="Y1667" s="696"/>
      <c r="Z1667" s="696"/>
      <c r="AA1667" s="696"/>
      <c r="AB1667" s="696"/>
      <c r="AC1667" s="696"/>
      <c r="AD1667" s="696"/>
      <c r="AE1667" s="696"/>
      <c r="AF1667" s="696"/>
      <c r="AG1667" s="696"/>
      <c r="AH1667" s="696"/>
      <c r="AI1667" s="696"/>
      <c r="AJ1667" s="696"/>
      <c r="AK1667" s="698"/>
      <c r="AL1667" s="185"/>
    </row>
    <row r="1668" spans="1:38" ht="21" customHeight="1" x14ac:dyDescent="0.25">
      <c r="A1668" s="699" t="s">
        <v>273</v>
      </c>
      <c r="B1668" s="700"/>
      <c r="C1668" s="706" t="s">
        <v>197</v>
      </c>
      <c r="D1668" s="707"/>
      <c r="E1668" s="710" t="s">
        <v>274</v>
      </c>
      <c r="F1668" s="711"/>
      <c r="G1668" s="711"/>
      <c r="H1668" s="711"/>
      <c r="I1668" s="711"/>
      <c r="J1668" s="711"/>
      <c r="K1668" s="712"/>
      <c r="L1668" s="711"/>
      <c r="M1668" s="711"/>
      <c r="N1668" s="711"/>
      <c r="O1668" s="613" t="s">
        <v>199</v>
      </c>
      <c r="P1668" s="614"/>
      <c r="Q1668" s="614"/>
      <c r="R1668" s="614"/>
      <c r="S1668" s="614"/>
      <c r="T1668" s="614"/>
      <c r="U1668" s="614"/>
      <c r="V1668" s="614"/>
      <c r="W1668" s="614"/>
      <c r="X1668" s="614"/>
      <c r="Y1668" s="614"/>
      <c r="Z1668" s="614"/>
      <c r="AA1668" s="614"/>
      <c r="AB1668" s="614"/>
      <c r="AC1668" s="614"/>
      <c r="AD1668" s="614"/>
      <c r="AE1668" s="614"/>
      <c r="AF1668" s="614"/>
      <c r="AG1668" s="614"/>
      <c r="AH1668" s="614"/>
      <c r="AI1668" s="614"/>
      <c r="AJ1668" s="614"/>
      <c r="AK1668" s="615"/>
      <c r="AL1668" s="186"/>
    </row>
    <row r="1669" spans="1:38" ht="36" customHeight="1" thickBot="1" x14ac:dyDescent="0.3">
      <c r="A1669" s="701"/>
      <c r="B1669" s="702"/>
      <c r="C1669" s="708"/>
      <c r="D1669" s="709"/>
      <c r="E1669" s="713"/>
      <c r="F1669" s="714"/>
      <c r="G1669" s="714"/>
      <c r="H1669" s="714"/>
      <c r="I1669" s="714"/>
      <c r="J1669" s="714"/>
      <c r="K1669" s="715"/>
      <c r="L1669" s="714"/>
      <c r="M1669" s="714"/>
      <c r="N1669" s="714"/>
      <c r="O1669" s="716"/>
      <c r="P1669" s="717"/>
      <c r="Q1669" s="717"/>
      <c r="R1669" s="717"/>
      <c r="S1669" s="717"/>
      <c r="T1669" s="717"/>
      <c r="U1669" s="717"/>
      <c r="V1669" s="717"/>
      <c r="W1669" s="717"/>
      <c r="X1669" s="717"/>
      <c r="Y1669" s="717"/>
      <c r="Z1669" s="717"/>
      <c r="AA1669" s="717"/>
      <c r="AB1669" s="717"/>
      <c r="AC1669" s="717"/>
      <c r="AD1669" s="717"/>
      <c r="AE1669" s="717"/>
      <c r="AF1669" s="717"/>
      <c r="AG1669" s="717"/>
      <c r="AH1669" s="717"/>
      <c r="AI1669" s="717"/>
      <c r="AJ1669" s="717"/>
      <c r="AK1669" s="718"/>
      <c r="AL1669" s="186"/>
    </row>
    <row r="1670" spans="1:38" s="180" customFormat="1" ht="84" customHeight="1" thickBot="1" x14ac:dyDescent="0.35">
      <c r="A1670" s="701"/>
      <c r="B1670" s="703"/>
      <c r="C1670" s="719" t="s">
        <v>200</v>
      </c>
      <c r="D1670" s="721" t="s">
        <v>201</v>
      </c>
      <c r="E1670" s="723" t="s">
        <v>0</v>
      </c>
      <c r="F1670" s="724"/>
      <c r="G1670" s="724"/>
      <c r="H1670" s="725"/>
      <c r="I1670" s="726" t="s">
        <v>1</v>
      </c>
      <c r="J1670" s="727"/>
      <c r="K1670" s="728"/>
      <c r="L1670" s="729"/>
      <c r="M1670" s="578" t="s">
        <v>2</v>
      </c>
      <c r="N1670" s="579"/>
      <c r="O1670" s="580" t="s">
        <v>202</v>
      </c>
      <c r="P1670" s="581"/>
      <c r="Q1670" s="581"/>
      <c r="R1670" s="582"/>
      <c r="S1670" s="583" t="s">
        <v>2</v>
      </c>
      <c r="T1670" s="584"/>
      <c r="U1670" s="585" t="s">
        <v>203</v>
      </c>
      <c r="V1670" s="586"/>
      <c r="W1670" s="586"/>
      <c r="X1670" s="586"/>
      <c r="Y1670" s="586"/>
      <c r="Z1670" s="587"/>
      <c r="AA1670" s="588" t="s">
        <v>2</v>
      </c>
      <c r="AB1670" s="589"/>
      <c r="AC1670" s="590" t="s">
        <v>5</v>
      </c>
      <c r="AD1670" s="591"/>
      <c r="AE1670" s="591"/>
      <c r="AF1670" s="592"/>
      <c r="AG1670" s="593" t="s">
        <v>2</v>
      </c>
      <c r="AH1670" s="594"/>
      <c r="AI1670" s="595" t="s">
        <v>204</v>
      </c>
      <c r="AJ1670" s="596"/>
      <c r="AK1670" s="597"/>
      <c r="AL1670" s="187"/>
    </row>
    <row r="1671" spans="1:38" ht="113.25" thickBot="1" x14ac:dyDescent="0.3">
      <c r="A1671" s="704"/>
      <c r="B1671" s="705"/>
      <c r="C1671" s="720"/>
      <c r="D1671" s="722"/>
      <c r="E1671" s="41" t="s">
        <v>15</v>
      </c>
      <c r="F1671" s="42" t="s">
        <v>205</v>
      </c>
      <c r="G1671" s="41" t="s">
        <v>206</v>
      </c>
      <c r="H1671" s="42" t="s">
        <v>14</v>
      </c>
      <c r="I1671" s="43" t="s">
        <v>15</v>
      </c>
      <c r="J1671" s="44" t="s">
        <v>207</v>
      </c>
      <c r="K1671" s="43" t="s">
        <v>17</v>
      </c>
      <c r="L1671" s="44" t="s">
        <v>208</v>
      </c>
      <c r="M1671" s="45" t="s">
        <v>19</v>
      </c>
      <c r="N1671" s="46" t="s">
        <v>20</v>
      </c>
      <c r="O1671" s="47" t="s">
        <v>209</v>
      </c>
      <c r="P1671" s="48" t="s">
        <v>210</v>
      </c>
      <c r="Q1671" s="47" t="s">
        <v>211</v>
      </c>
      <c r="R1671" s="48" t="s">
        <v>212</v>
      </c>
      <c r="S1671" s="49" t="s">
        <v>213</v>
      </c>
      <c r="T1671" s="50" t="s">
        <v>214</v>
      </c>
      <c r="U1671" s="51" t="s">
        <v>209</v>
      </c>
      <c r="V1671" s="52" t="s">
        <v>215</v>
      </c>
      <c r="W1671" s="53" t="s">
        <v>216</v>
      </c>
      <c r="X1671" s="54" t="s">
        <v>211</v>
      </c>
      <c r="Y1671" s="52" t="s">
        <v>217</v>
      </c>
      <c r="Z1671" s="53" t="s">
        <v>218</v>
      </c>
      <c r="AA1671" s="55" t="s">
        <v>219</v>
      </c>
      <c r="AB1671" s="56" t="s">
        <v>220</v>
      </c>
      <c r="AC1671" s="57" t="s">
        <v>209</v>
      </c>
      <c r="AD1671" s="58" t="s">
        <v>210</v>
      </c>
      <c r="AE1671" s="57" t="s">
        <v>211</v>
      </c>
      <c r="AF1671" s="58" t="s">
        <v>212</v>
      </c>
      <c r="AG1671" s="59" t="s">
        <v>221</v>
      </c>
      <c r="AH1671" s="60" t="s">
        <v>222</v>
      </c>
      <c r="AI1671" s="61" t="s">
        <v>223</v>
      </c>
      <c r="AJ1671" s="63" t="s">
        <v>224</v>
      </c>
      <c r="AK1671" s="188" t="s">
        <v>275</v>
      </c>
      <c r="AL1671" s="189"/>
    </row>
    <row r="1672" spans="1:38" ht="15.75" thickBot="1" x14ac:dyDescent="0.3">
      <c r="A1672" s="598" t="s">
        <v>227</v>
      </c>
      <c r="B1672" s="599"/>
      <c r="C1672" s="190" t="s">
        <v>228</v>
      </c>
      <c r="D1672" s="191" t="s">
        <v>229</v>
      </c>
      <c r="E1672" s="192" t="s">
        <v>230</v>
      </c>
      <c r="F1672" s="193" t="s">
        <v>231</v>
      </c>
      <c r="G1672" s="192" t="s">
        <v>232</v>
      </c>
      <c r="H1672" s="193" t="s">
        <v>233</v>
      </c>
      <c r="I1672" s="194" t="s">
        <v>234</v>
      </c>
      <c r="J1672" s="193" t="s">
        <v>235</v>
      </c>
      <c r="K1672" s="194" t="s">
        <v>236</v>
      </c>
      <c r="L1672" s="193" t="s">
        <v>237</v>
      </c>
      <c r="M1672" s="194" t="s">
        <v>238</v>
      </c>
      <c r="N1672" s="193" t="s">
        <v>239</v>
      </c>
      <c r="O1672" s="192" t="s">
        <v>240</v>
      </c>
      <c r="P1672" s="193" t="s">
        <v>241</v>
      </c>
      <c r="Q1672" s="192" t="s">
        <v>242</v>
      </c>
      <c r="R1672" s="193" t="s">
        <v>243</v>
      </c>
      <c r="S1672" s="194" t="s">
        <v>244</v>
      </c>
      <c r="T1672" s="193" t="s">
        <v>245</v>
      </c>
      <c r="U1672" s="192" t="s">
        <v>246</v>
      </c>
      <c r="V1672" s="195" t="s">
        <v>247</v>
      </c>
      <c r="W1672" s="196" t="s">
        <v>248</v>
      </c>
      <c r="X1672" s="197" t="s">
        <v>249</v>
      </c>
      <c r="Y1672" s="198" t="s">
        <v>250</v>
      </c>
      <c r="Z1672" s="193" t="s">
        <v>251</v>
      </c>
      <c r="AA1672" s="194" t="s">
        <v>252</v>
      </c>
      <c r="AB1672" s="199" t="s">
        <v>253</v>
      </c>
      <c r="AC1672" s="192" t="s">
        <v>254</v>
      </c>
      <c r="AD1672" s="199" t="s">
        <v>255</v>
      </c>
      <c r="AE1672" s="192" t="s">
        <v>256</v>
      </c>
      <c r="AF1672" s="199" t="s">
        <v>257</v>
      </c>
      <c r="AG1672" s="194" t="s">
        <v>258</v>
      </c>
      <c r="AH1672" s="199" t="s">
        <v>259</v>
      </c>
      <c r="AI1672" s="190" t="s">
        <v>260</v>
      </c>
      <c r="AJ1672" s="199" t="s">
        <v>261</v>
      </c>
      <c r="AK1672" s="200" t="s">
        <v>262</v>
      </c>
      <c r="AL1672" s="201"/>
    </row>
    <row r="1673" spans="1:38" ht="37.5" x14ac:dyDescent="0.25">
      <c r="A1673" s="202">
        <v>1</v>
      </c>
      <c r="B1673" s="203" t="s">
        <v>276</v>
      </c>
      <c r="C1673" s="748">
        <f>N1682</f>
        <v>382293.7</v>
      </c>
      <c r="D1673" s="749">
        <f>C1673-AH1682</f>
        <v>82370.81</v>
      </c>
      <c r="E1673" s="511">
        <v>1</v>
      </c>
      <c r="F1673" s="512">
        <v>19557</v>
      </c>
      <c r="G1673" s="513">
        <v>12</v>
      </c>
      <c r="H1673" s="514">
        <v>213013.57</v>
      </c>
      <c r="I1673" s="515">
        <v>0</v>
      </c>
      <c r="J1673" s="516">
        <v>0</v>
      </c>
      <c r="K1673" s="515">
        <v>12</v>
      </c>
      <c r="L1673" s="516">
        <v>213013.57</v>
      </c>
      <c r="M1673" s="517">
        <f>SUM(I1673,K1673)</f>
        <v>12</v>
      </c>
      <c r="N1673" s="518">
        <f>SUM(J1673,L1673)</f>
        <v>213013.57</v>
      </c>
      <c r="O1673" s="519">
        <v>0</v>
      </c>
      <c r="P1673" s="520">
        <v>0</v>
      </c>
      <c r="Q1673" s="519">
        <v>0</v>
      </c>
      <c r="R1673" s="520">
        <v>0</v>
      </c>
      <c r="S1673" s="521">
        <f>SUM(O1673,Q1673)</f>
        <v>0</v>
      </c>
      <c r="T1673" s="522">
        <f>SUM(P1673,R1673)</f>
        <v>0</v>
      </c>
      <c r="U1673" s="523">
        <v>0</v>
      </c>
      <c r="V1673" s="524">
        <v>0</v>
      </c>
      <c r="W1673" s="524">
        <v>0</v>
      </c>
      <c r="X1673" s="525">
        <v>0</v>
      </c>
      <c r="Y1673" s="524">
        <v>0</v>
      </c>
      <c r="Z1673" s="524">
        <v>0</v>
      </c>
      <c r="AA1673" s="526">
        <f>SUM(U1673,X1673)</f>
        <v>0</v>
      </c>
      <c r="AB1673" s="527">
        <f>SUM(W1673,Z1673)</f>
        <v>0</v>
      </c>
      <c r="AC1673" s="528">
        <v>0</v>
      </c>
      <c r="AD1673" s="529">
        <v>0</v>
      </c>
      <c r="AE1673" s="528">
        <v>12</v>
      </c>
      <c r="AF1673" s="529">
        <v>156346.41</v>
      </c>
      <c r="AG1673" s="530">
        <f>SUM(AC1673,AE1673)</f>
        <v>12</v>
      </c>
      <c r="AH1673" s="531">
        <f>SUM(AD1673,AF1673,AB1673)</f>
        <v>156346.41</v>
      </c>
      <c r="AI1673" s="103">
        <f>IFERROR(AD1673/C1673,0)</f>
        <v>0</v>
      </c>
      <c r="AJ1673" s="134">
        <f>IFERROR(AF1673/C1673,0)</f>
        <v>0.4089693604681427</v>
      </c>
      <c r="AK1673" s="222">
        <f>IFERROR(AH1673/C1673,0)</f>
        <v>0.4089693604681427</v>
      </c>
      <c r="AL1673" s="223"/>
    </row>
    <row r="1674" spans="1:38" ht="75" x14ac:dyDescent="0.25">
      <c r="A1674" s="224">
        <v>2</v>
      </c>
      <c r="B1674" s="203" t="s">
        <v>277</v>
      </c>
      <c r="C1674" s="748"/>
      <c r="D1674" s="749"/>
      <c r="E1674" s="511">
        <v>3</v>
      </c>
      <c r="F1674" s="512">
        <v>95556.33</v>
      </c>
      <c r="G1674" s="513">
        <v>2</v>
      </c>
      <c r="H1674" s="514">
        <v>51803.69</v>
      </c>
      <c r="I1674" s="515">
        <v>1</v>
      </c>
      <c r="J1674" s="516">
        <v>52000</v>
      </c>
      <c r="K1674" s="515">
        <v>2</v>
      </c>
      <c r="L1674" s="516">
        <v>51803.69</v>
      </c>
      <c r="M1674" s="517">
        <f>SUM(I1674,K1674)</f>
        <v>3</v>
      </c>
      <c r="N1674" s="518">
        <f>SUM(J1674,L1674)</f>
        <v>103803.69</v>
      </c>
      <c r="O1674" s="519">
        <v>0</v>
      </c>
      <c r="P1674" s="520">
        <v>0</v>
      </c>
      <c r="Q1674" s="519">
        <v>0</v>
      </c>
      <c r="R1674" s="520">
        <v>0</v>
      </c>
      <c r="S1674" s="521">
        <f>SUM(O1674,Q1674)</f>
        <v>0</v>
      </c>
      <c r="T1674" s="522">
        <f>SUM(P1674,R1674)</f>
        <v>0</v>
      </c>
      <c r="U1674" s="523">
        <v>0</v>
      </c>
      <c r="V1674" s="524">
        <v>0</v>
      </c>
      <c r="W1674" s="524">
        <v>0</v>
      </c>
      <c r="X1674" s="525">
        <v>0</v>
      </c>
      <c r="Y1674" s="524">
        <v>0</v>
      </c>
      <c r="Z1674" s="524">
        <v>0</v>
      </c>
      <c r="AA1674" s="526">
        <f>SUM(U1674,X1674)</f>
        <v>0</v>
      </c>
      <c r="AB1674" s="527">
        <f>SUM(W1674,Z1674)</f>
        <v>0</v>
      </c>
      <c r="AC1674" s="528">
        <v>1</v>
      </c>
      <c r="AD1674" s="529">
        <v>50985.79</v>
      </c>
      <c r="AE1674" s="528">
        <v>2</v>
      </c>
      <c r="AF1674" s="529">
        <v>41417.050000000003</v>
      </c>
      <c r="AG1674" s="530">
        <f>SUM(AC1674,AE1674)</f>
        <v>3</v>
      </c>
      <c r="AH1674" s="531">
        <f>SUM(AD1674,AF1674,AB1674)</f>
        <v>92402.84</v>
      </c>
      <c r="AI1674" s="103">
        <f>IFERROR(AD1674/C1673,0)</f>
        <v>0.13336811461972822</v>
      </c>
      <c r="AJ1674" s="134">
        <f>IFERROR(AF1674/C1673,0)</f>
        <v>0.10833830115432193</v>
      </c>
      <c r="AK1674" s="222">
        <f>IFERROR(AH1674/C1673,0)</f>
        <v>0.24170641577405014</v>
      </c>
      <c r="AL1674" s="223"/>
    </row>
    <row r="1675" spans="1:38" ht="37.5" x14ac:dyDescent="0.25">
      <c r="A1675" s="224">
        <v>3</v>
      </c>
      <c r="B1675" s="203" t="s">
        <v>278</v>
      </c>
      <c r="C1675" s="748"/>
      <c r="D1675" s="749"/>
      <c r="E1675" s="511"/>
      <c r="F1675" s="512"/>
      <c r="G1675" s="513"/>
      <c r="H1675" s="514"/>
      <c r="I1675" s="515"/>
      <c r="J1675" s="516"/>
      <c r="K1675" s="515"/>
      <c r="L1675" s="516"/>
      <c r="M1675" s="517"/>
      <c r="N1675" s="518"/>
      <c r="O1675" s="519"/>
      <c r="P1675" s="520"/>
      <c r="Q1675" s="519"/>
      <c r="R1675" s="520"/>
      <c r="S1675" s="521"/>
      <c r="T1675" s="522"/>
      <c r="U1675" s="523"/>
      <c r="V1675" s="524"/>
      <c r="W1675" s="524"/>
      <c r="X1675" s="525"/>
      <c r="Y1675" s="524"/>
      <c r="Z1675" s="524"/>
      <c r="AA1675" s="526"/>
      <c r="AB1675" s="527"/>
      <c r="AC1675" s="528"/>
      <c r="AD1675" s="529"/>
      <c r="AE1675" s="528"/>
      <c r="AF1675" s="529"/>
      <c r="AG1675" s="530"/>
      <c r="AH1675" s="531"/>
      <c r="AI1675" s="103"/>
      <c r="AJ1675" s="134"/>
      <c r="AK1675" s="222"/>
      <c r="AL1675" s="223"/>
    </row>
    <row r="1676" spans="1:38" ht="37.5" x14ac:dyDescent="0.25">
      <c r="A1676" s="224">
        <v>4</v>
      </c>
      <c r="B1676" s="203" t="s">
        <v>279</v>
      </c>
      <c r="C1676" s="748"/>
      <c r="D1676" s="749"/>
      <c r="E1676" s="511"/>
      <c r="F1676" s="512"/>
      <c r="G1676" s="513"/>
      <c r="H1676" s="514"/>
      <c r="I1676" s="515"/>
      <c r="J1676" s="516"/>
      <c r="K1676" s="515"/>
      <c r="L1676" s="516"/>
      <c r="M1676" s="517"/>
      <c r="N1676" s="518"/>
      <c r="O1676" s="519"/>
      <c r="P1676" s="520"/>
      <c r="Q1676" s="519"/>
      <c r="R1676" s="520"/>
      <c r="S1676" s="521"/>
      <c r="T1676" s="522"/>
      <c r="U1676" s="523"/>
      <c r="V1676" s="524"/>
      <c r="W1676" s="524"/>
      <c r="X1676" s="525"/>
      <c r="Y1676" s="524"/>
      <c r="Z1676" s="524"/>
      <c r="AA1676" s="526"/>
      <c r="AB1676" s="527"/>
      <c r="AC1676" s="528"/>
      <c r="AD1676" s="529"/>
      <c r="AE1676" s="528"/>
      <c r="AF1676" s="529"/>
      <c r="AG1676" s="530"/>
      <c r="AH1676" s="531"/>
      <c r="AI1676" s="103"/>
      <c r="AJ1676" s="134"/>
      <c r="AK1676" s="222"/>
      <c r="AL1676" s="223"/>
    </row>
    <row r="1677" spans="1:38" ht="37.5" x14ac:dyDescent="0.25">
      <c r="A1677" s="224">
        <v>5</v>
      </c>
      <c r="B1677" s="203" t="s">
        <v>280</v>
      </c>
      <c r="C1677" s="748"/>
      <c r="D1677" s="749"/>
      <c r="E1677" s="511"/>
      <c r="F1677" s="512"/>
      <c r="G1677" s="513"/>
      <c r="H1677" s="514"/>
      <c r="I1677" s="515"/>
      <c r="J1677" s="516"/>
      <c r="K1677" s="515"/>
      <c r="L1677" s="516"/>
      <c r="M1677" s="517"/>
      <c r="N1677" s="518"/>
      <c r="O1677" s="519"/>
      <c r="P1677" s="519"/>
      <c r="Q1677" s="519"/>
      <c r="R1677" s="520"/>
      <c r="S1677" s="521"/>
      <c r="T1677" s="522"/>
      <c r="U1677" s="523"/>
      <c r="V1677" s="524"/>
      <c r="W1677" s="524"/>
      <c r="X1677" s="525"/>
      <c r="Y1677" s="524"/>
      <c r="Z1677" s="524"/>
      <c r="AA1677" s="526"/>
      <c r="AB1677" s="527"/>
      <c r="AC1677" s="528"/>
      <c r="AD1677" s="529"/>
      <c r="AE1677" s="528"/>
      <c r="AF1677" s="529"/>
      <c r="AG1677" s="530"/>
      <c r="AH1677" s="531"/>
      <c r="AI1677" s="103"/>
      <c r="AJ1677" s="134"/>
      <c r="AK1677" s="222"/>
      <c r="AL1677" s="223"/>
    </row>
    <row r="1678" spans="1:38" ht="37.5" x14ac:dyDescent="0.25">
      <c r="A1678" s="224">
        <v>6</v>
      </c>
      <c r="B1678" s="203" t="s">
        <v>281</v>
      </c>
      <c r="C1678" s="748"/>
      <c r="D1678" s="749"/>
      <c r="E1678" s="511">
        <v>1</v>
      </c>
      <c r="F1678" s="512">
        <v>13177</v>
      </c>
      <c r="G1678" s="513">
        <v>0</v>
      </c>
      <c r="H1678" s="514">
        <v>0</v>
      </c>
      <c r="I1678" s="515">
        <v>0</v>
      </c>
      <c r="J1678" s="515">
        <v>0</v>
      </c>
      <c r="K1678" s="515">
        <v>0</v>
      </c>
      <c r="L1678" s="515">
        <v>0</v>
      </c>
      <c r="M1678" s="517">
        <f>SUM(I1678,K1678)</f>
        <v>0</v>
      </c>
      <c r="N1678" s="518">
        <f>SUM(J1678,L1678)</f>
        <v>0</v>
      </c>
      <c r="O1678" s="519">
        <v>0</v>
      </c>
      <c r="P1678" s="519">
        <v>0</v>
      </c>
      <c r="Q1678" s="519">
        <v>0</v>
      </c>
      <c r="R1678" s="520">
        <v>0</v>
      </c>
      <c r="S1678" s="521">
        <f>SUM(O1678,Q1678)</f>
        <v>0</v>
      </c>
      <c r="T1678" s="522">
        <f>SUM(P1678,R1678)</f>
        <v>0</v>
      </c>
      <c r="U1678" s="523">
        <v>0</v>
      </c>
      <c r="V1678" s="524">
        <v>0</v>
      </c>
      <c r="W1678" s="524">
        <v>0</v>
      </c>
      <c r="X1678" s="525">
        <v>0</v>
      </c>
      <c r="Y1678" s="524">
        <v>0</v>
      </c>
      <c r="Z1678" s="524">
        <v>0</v>
      </c>
      <c r="AA1678" s="526">
        <f>SUM(U1678,X1678)</f>
        <v>0</v>
      </c>
      <c r="AB1678" s="527">
        <f>SUM(W1678,Z1678)</f>
        <v>0</v>
      </c>
      <c r="AC1678" s="528">
        <v>0</v>
      </c>
      <c r="AD1678" s="529">
        <v>0</v>
      </c>
      <c r="AE1678" s="528">
        <v>0</v>
      </c>
      <c r="AF1678" s="529">
        <v>0</v>
      </c>
      <c r="AG1678" s="530">
        <f>SUM(AC1678,AE1678)</f>
        <v>0</v>
      </c>
      <c r="AH1678" s="531">
        <f>SUM(AD1678,AF1678,AB1678)</f>
        <v>0</v>
      </c>
      <c r="AI1678" s="103">
        <f>IFERROR(AD1678/C1673,0)</f>
        <v>0</v>
      </c>
      <c r="AJ1678" s="134">
        <f>IFERROR(AF1678/C1673,0)</f>
        <v>0</v>
      </c>
      <c r="AK1678" s="222">
        <f>IFERROR(AH1678/C1673,0)</f>
        <v>0</v>
      </c>
      <c r="AL1678" s="223"/>
    </row>
    <row r="1679" spans="1:38" ht="37.5" x14ac:dyDescent="0.3">
      <c r="A1679" s="306">
        <v>7</v>
      </c>
      <c r="B1679" s="225" t="s">
        <v>282</v>
      </c>
      <c r="C1679" s="748"/>
      <c r="D1679" s="749"/>
      <c r="E1679" s="511"/>
      <c r="F1679" s="512"/>
      <c r="G1679" s="513"/>
      <c r="H1679" s="514"/>
      <c r="I1679" s="515"/>
      <c r="J1679" s="515"/>
      <c r="K1679" s="515"/>
      <c r="L1679" s="515"/>
      <c r="M1679" s="517"/>
      <c r="N1679" s="518"/>
      <c r="O1679" s="519"/>
      <c r="P1679" s="519"/>
      <c r="Q1679" s="519"/>
      <c r="R1679" s="520"/>
      <c r="S1679" s="521"/>
      <c r="T1679" s="522"/>
      <c r="U1679" s="523"/>
      <c r="V1679" s="524"/>
      <c r="W1679" s="524"/>
      <c r="X1679" s="525"/>
      <c r="Y1679" s="524"/>
      <c r="Z1679" s="524"/>
      <c r="AA1679" s="526"/>
      <c r="AB1679" s="527"/>
      <c r="AC1679" s="528"/>
      <c r="AD1679" s="529"/>
      <c r="AE1679" s="528"/>
      <c r="AF1679" s="529"/>
      <c r="AG1679" s="530"/>
      <c r="AH1679" s="531"/>
      <c r="AI1679" s="103"/>
      <c r="AJ1679" s="134"/>
      <c r="AK1679" s="222"/>
      <c r="AL1679" s="223"/>
    </row>
    <row r="1680" spans="1:38" ht="38.25" customHeight="1" x14ac:dyDescent="0.25">
      <c r="A1680" s="229">
        <v>8</v>
      </c>
      <c r="B1680" s="226" t="s">
        <v>283</v>
      </c>
      <c r="C1680" s="748"/>
      <c r="D1680" s="749"/>
      <c r="E1680" s="511"/>
      <c r="F1680" s="512"/>
      <c r="G1680" s="513"/>
      <c r="H1680" s="514"/>
      <c r="I1680" s="515"/>
      <c r="J1680" s="515"/>
      <c r="K1680" s="515"/>
      <c r="L1680" s="515"/>
      <c r="M1680" s="532"/>
      <c r="N1680" s="533"/>
      <c r="O1680" s="519"/>
      <c r="P1680" s="519"/>
      <c r="Q1680" s="519"/>
      <c r="R1680" s="520"/>
      <c r="S1680" s="521"/>
      <c r="T1680" s="522"/>
      <c r="U1680" s="523"/>
      <c r="V1680" s="524"/>
      <c r="W1680" s="524"/>
      <c r="X1680" s="525"/>
      <c r="Y1680" s="524"/>
      <c r="Z1680" s="524"/>
      <c r="AA1680" s="526"/>
      <c r="AB1680" s="527"/>
      <c r="AC1680" s="528"/>
      <c r="AD1680" s="529"/>
      <c r="AE1680" s="528"/>
      <c r="AF1680" s="529"/>
      <c r="AG1680" s="530"/>
      <c r="AH1680" s="531"/>
      <c r="AI1680" s="103"/>
      <c r="AJ1680" s="134"/>
      <c r="AK1680" s="222"/>
      <c r="AL1680" s="223"/>
    </row>
    <row r="1681" spans="1:38" ht="38.25" customHeight="1" x14ac:dyDescent="0.25">
      <c r="A1681" s="229" t="s">
        <v>332</v>
      </c>
      <c r="B1681" s="226" t="s">
        <v>57</v>
      </c>
      <c r="C1681" s="748"/>
      <c r="D1681" s="749"/>
      <c r="E1681" s="511">
        <v>0</v>
      </c>
      <c r="F1681" s="512">
        <v>0</v>
      </c>
      <c r="G1681" s="513">
        <v>2</v>
      </c>
      <c r="H1681" s="514">
        <v>65476.44</v>
      </c>
      <c r="I1681" s="515">
        <v>0</v>
      </c>
      <c r="J1681" s="515">
        <v>0</v>
      </c>
      <c r="K1681" s="515">
        <v>2</v>
      </c>
      <c r="L1681" s="515">
        <v>65476.44</v>
      </c>
      <c r="M1681" s="532">
        <f>SUM(I1681,K1681)</f>
        <v>2</v>
      </c>
      <c r="N1681" s="533">
        <f>SUM(J1681,L1681)</f>
        <v>65476.44</v>
      </c>
      <c r="O1681" s="519">
        <v>0</v>
      </c>
      <c r="P1681" s="519">
        <v>0</v>
      </c>
      <c r="Q1681" s="519">
        <v>0</v>
      </c>
      <c r="R1681" s="520">
        <v>0</v>
      </c>
      <c r="S1681" s="521">
        <f>SUM(O1681,Q1681)</f>
        <v>0</v>
      </c>
      <c r="T1681" s="522">
        <f>SUM(P1681,R1681)</f>
        <v>0</v>
      </c>
      <c r="U1681" s="523">
        <v>0</v>
      </c>
      <c r="V1681" s="524">
        <v>0</v>
      </c>
      <c r="W1681" s="524">
        <v>0</v>
      </c>
      <c r="X1681" s="525">
        <v>0</v>
      </c>
      <c r="Y1681" s="524">
        <v>0</v>
      </c>
      <c r="Z1681" s="524">
        <v>0</v>
      </c>
      <c r="AA1681" s="526">
        <f>SUM(U1681,X1681)</f>
        <v>0</v>
      </c>
      <c r="AB1681" s="527">
        <f>SUM(W1681,Z1681)</f>
        <v>0</v>
      </c>
      <c r="AC1681" s="528">
        <v>0</v>
      </c>
      <c r="AD1681" s="529">
        <v>0</v>
      </c>
      <c r="AE1681" s="528">
        <v>2</v>
      </c>
      <c r="AF1681" s="529">
        <v>51173.64</v>
      </c>
      <c r="AG1681" s="530">
        <f>SUM(AC1681,AE1681)</f>
        <v>2</v>
      </c>
      <c r="AH1681" s="531">
        <f>SUM(AD1681,AF1681,AB1681)</f>
        <v>51173.64</v>
      </c>
      <c r="AI1681" s="103">
        <f>IFERROR(AD1681/C1673,0)</f>
        <v>0</v>
      </c>
      <c r="AJ1681" s="134">
        <f>IFERROR(AF1681/C1673,0)</f>
        <v>0.13385949075279033</v>
      </c>
      <c r="AK1681" s="222">
        <f>IFERROR(AH1681/C1673,0)</f>
        <v>0.13385949075279033</v>
      </c>
      <c r="AL1681" s="223"/>
    </row>
    <row r="1682" spans="1:38" ht="24" thickBot="1" x14ac:dyDescent="0.3">
      <c r="A1682" s="616" t="s">
        <v>266</v>
      </c>
      <c r="B1682" s="618"/>
      <c r="C1682" s="231">
        <f>C1673</f>
        <v>382293.7</v>
      </c>
      <c r="D1682" s="231">
        <f>D1673</f>
        <v>82370.81</v>
      </c>
      <c r="E1682" s="167">
        <f t="shared" ref="E1682:AH1682" si="276">SUM(E1673:E1681)</f>
        <v>5</v>
      </c>
      <c r="F1682" s="168">
        <f t="shared" si="276"/>
        <v>128290.33</v>
      </c>
      <c r="G1682" s="167">
        <f t="shared" si="276"/>
        <v>16</v>
      </c>
      <c r="H1682" s="232">
        <f t="shared" si="276"/>
        <v>330293.7</v>
      </c>
      <c r="I1682" s="233">
        <f t="shared" si="276"/>
        <v>1</v>
      </c>
      <c r="J1682" s="168">
        <f t="shared" si="276"/>
        <v>52000</v>
      </c>
      <c r="K1682" s="233">
        <f t="shared" si="276"/>
        <v>16</v>
      </c>
      <c r="L1682" s="168">
        <f t="shared" si="276"/>
        <v>330293.7</v>
      </c>
      <c r="M1682" s="233">
        <f t="shared" si="276"/>
        <v>17</v>
      </c>
      <c r="N1682" s="168">
        <f t="shared" si="276"/>
        <v>382293.7</v>
      </c>
      <c r="O1682" s="172">
        <f t="shared" si="276"/>
        <v>0</v>
      </c>
      <c r="P1682" s="168">
        <f t="shared" si="276"/>
        <v>0</v>
      </c>
      <c r="Q1682" s="172">
        <f t="shared" si="276"/>
        <v>0</v>
      </c>
      <c r="R1682" s="234">
        <f t="shared" si="276"/>
        <v>0</v>
      </c>
      <c r="S1682" s="173">
        <f t="shared" si="276"/>
        <v>0</v>
      </c>
      <c r="T1682" s="234">
        <f t="shared" si="276"/>
        <v>0</v>
      </c>
      <c r="U1682" s="235">
        <f t="shared" si="276"/>
        <v>0</v>
      </c>
      <c r="V1682" s="234">
        <f t="shared" si="276"/>
        <v>0</v>
      </c>
      <c r="W1682" s="232">
        <f t="shared" si="276"/>
        <v>0</v>
      </c>
      <c r="X1682" s="173">
        <f t="shared" si="276"/>
        <v>0</v>
      </c>
      <c r="Y1682" s="234">
        <f t="shared" si="276"/>
        <v>0</v>
      </c>
      <c r="Z1682" s="234">
        <f t="shared" si="276"/>
        <v>0</v>
      </c>
      <c r="AA1682" s="236">
        <f t="shared" si="276"/>
        <v>0</v>
      </c>
      <c r="AB1682" s="168">
        <f t="shared" si="276"/>
        <v>0</v>
      </c>
      <c r="AC1682" s="171">
        <f t="shared" si="276"/>
        <v>1</v>
      </c>
      <c r="AD1682" s="168">
        <f t="shared" si="276"/>
        <v>50985.79</v>
      </c>
      <c r="AE1682" s="172">
        <f t="shared" si="276"/>
        <v>16</v>
      </c>
      <c r="AF1682" s="168">
        <f t="shared" si="276"/>
        <v>248937.10000000003</v>
      </c>
      <c r="AG1682" s="173">
        <f t="shared" si="276"/>
        <v>17</v>
      </c>
      <c r="AH1682" s="232">
        <f t="shared" si="276"/>
        <v>299922.89</v>
      </c>
      <c r="AI1682" s="237">
        <f>AD1682/C1640</f>
        <v>0.13336811461972825</v>
      </c>
      <c r="AJ1682" s="238">
        <f>AF1682/C1640</f>
        <v>0.65116715237525513</v>
      </c>
      <c r="AK1682" s="239">
        <f>AH1682/C1640</f>
        <v>0.78453526699498333</v>
      </c>
      <c r="AL1682" s="223"/>
    </row>
    <row r="1683" spans="1:38" ht="15.75" thickBot="1" x14ac:dyDescent="0.3">
      <c r="E1683" s="240"/>
      <c r="F1683" s="241"/>
      <c r="G1683" s="240"/>
      <c r="H1683" s="241"/>
      <c r="I1683" s="242"/>
      <c r="J1683" s="240"/>
      <c r="K1683" s="242"/>
      <c r="L1683" s="241"/>
      <c r="M1683" s="240"/>
      <c r="N1683" s="240"/>
      <c r="O1683" s="240"/>
      <c r="P1683" s="240"/>
      <c r="Q1683" s="240"/>
      <c r="R1683" s="240"/>
      <c r="S1683" s="240"/>
      <c r="T1683" s="240"/>
      <c r="U1683" s="240"/>
      <c r="V1683" s="240"/>
      <c r="W1683" s="240"/>
      <c r="X1683" s="240"/>
      <c r="Y1683" s="240"/>
      <c r="Z1683" s="240"/>
      <c r="AA1683" s="240"/>
      <c r="AB1683" s="240"/>
      <c r="AC1683" s="240"/>
      <c r="AD1683" s="240"/>
      <c r="AE1683" s="240"/>
      <c r="AF1683" s="240"/>
      <c r="AG1683" s="240"/>
      <c r="AH1683" s="240"/>
      <c r="AJ1683" s="243"/>
      <c r="AK1683" s="243"/>
      <c r="AL1683" s="243"/>
    </row>
    <row r="1684" spans="1:38" ht="19.5" thickTop="1" x14ac:dyDescent="0.3">
      <c r="A1684" s="604" t="s">
        <v>268</v>
      </c>
      <c r="B1684" s="684"/>
      <c r="C1684" s="684"/>
      <c r="D1684" s="684"/>
      <c r="E1684" s="684"/>
      <c r="F1684" s="684"/>
      <c r="G1684" s="684"/>
      <c r="H1684" s="684"/>
      <c r="I1684" s="684"/>
      <c r="J1684" s="684"/>
      <c r="K1684" s="685"/>
      <c r="L1684" s="684"/>
      <c r="M1684" s="684"/>
      <c r="N1684" s="684"/>
      <c r="O1684" s="684"/>
      <c r="P1684" s="684"/>
      <c r="Q1684" s="686"/>
      <c r="AD1684" s="180"/>
    </row>
    <row r="1685" spans="1:38" x14ac:dyDescent="0.25">
      <c r="A1685" s="687"/>
      <c r="B1685" s="688"/>
      <c r="C1685" s="688"/>
      <c r="D1685" s="688"/>
      <c r="E1685" s="688"/>
      <c r="F1685" s="688"/>
      <c r="G1685" s="688"/>
      <c r="H1685" s="688"/>
      <c r="I1685" s="688"/>
      <c r="J1685" s="688"/>
      <c r="K1685" s="689"/>
      <c r="L1685" s="688"/>
      <c r="M1685" s="688"/>
      <c r="N1685" s="688"/>
      <c r="O1685" s="688"/>
      <c r="P1685" s="688"/>
      <c r="Q1685" s="690"/>
    </row>
    <row r="1686" spans="1:38" x14ac:dyDescent="0.25">
      <c r="A1686" s="687"/>
      <c r="B1686" s="688"/>
      <c r="C1686" s="688"/>
      <c r="D1686" s="688"/>
      <c r="E1686" s="688"/>
      <c r="F1686" s="688"/>
      <c r="G1686" s="688"/>
      <c r="H1686" s="688"/>
      <c r="I1686" s="688"/>
      <c r="J1686" s="688"/>
      <c r="K1686" s="689"/>
      <c r="L1686" s="688"/>
      <c r="M1686" s="688"/>
      <c r="N1686" s="688"/>
      <c r="O1686" s="688"/>
      <c r="P1686" s="688"/>
      <c r="Q1686" s="690"/>
    </row>
    <row r="1687" spans="1:38" x14ac:dyDescent="0.25">
      <c r="A1687" s="687"/>
      <c r="B1687" s="688"/>
      <c r="C1687" s="688"/>
      <c r="D1687" s="688"/>
      <c r="E1687" s="688"/>
      <c r="F1687" s="688"/>
      <c r="G1687" s="688"/>
      <c r="H1687" s="688"/>
      <c r="I1687" s="688"/>
      <c r="J1687" s="688"/>
      <c r="K1687" s="689"/>
      <c r="L1687" s="688"/>
      <c r="M1687" s="688"/>
      <c r="N1687" s="688"/>
      <c r="O1687" s="688"/>
      <c r="P1687" s="688"/>
      <c r="Q1687" s="690"/>
    </row>
    <row r="1688" spans="1:38" x14ac:dyDescent="0.25">
      <c r="A1688" s="687"/>
      <c r="B1688" s="688"/>
      <c r="C1688" s="688"/>
      <c r="D1688" s="688"/>
      <c r="E1688" s="688"/>
      <c r="F1688" s="688"/>
      <c r="G1688" s="688"/>
      <c r="H1688" s="688"/>
      <c r="I1688" s="688"/>
      <c r="J1688" s="688"/>
      <c r="K1688" s="689"/>
      <c r="L1688" s="688"/>
      <c r="M1688" s="688"/>
      <c r="N1688" s="688"/>
      <c r="O1688" s="688"/>
      <c r="P1688" s="688"/>
      <c r="Q1688" s="690"/>
    </row>
    <row r="1689" spans="1:38" x14ac:dyDescent="0.25">
      <c r="A1689" s="687"/>
      <c r="B1689" s="688"/>
      <c r="C1689" s="688"/>
      <c r="D1689" s="688"/>
      <c r="E1689" s="688"/>
      <c r="F1689" s="688"/>
      <c r="G1689" s="688"/>
      <c r="H1689" s="688"/>
      <c r="I1689" s="688"/>
      <c r="J1689" s="688"/>
      <c r="K1689" s="689"/>
      <c r="L1689" s="688"/>
      <c r="M1689" s="688"/>
      <c r="N1689" s="688"/>
      <c r="O1689" s="688"/>
      <c r="P1689" s="688"/>
      <c r="Q1689" s="690"/>
    </row>
    <row r="1690" spans="1:38" x14ac:dyDescent="0.25">
      <c r="A1690" s="687"/>
      <c r="B1690" s="688"/>
      <c r="C1690" s="688"/>
      <c r="D1690" s="688"/>
      <c r="E1690" s="688"/>
      <c r="F1690" s="688"/>
      <c r="G1690" s="688"/>
      <c r="H1690" s="688"/>
      <c r="I1690" s="688"/>
      <c r="J1690" s="688"/>
      <c r="K1690" s="689"/>
      <c r="L1690" s="688"/>
      <c r="M1690" s="688"/>
      <c r="N1690" s="688"/>
      <c r="O1690" s="688"/>
      <c r="P1690" s="688"/>
      <c r="Q1690" s="690"/>
    </row>
    <row r="1691" spans="1:38" x14ac:dyDescent="0.25">
      <c r="A1691" s="687"/>
      <c r="B1691" s="688"/>
      <c r="C1691" s="688"/>
      <c r="D1691" s="688"/>
      <c r="E1691" s="688"/>
      <c r="F1691" s="688"/>
      <c r="G1691" s="688"/>
      <c r="H1691" s="688"/>
      <c r="I1691" s="688"/>
      <c r="J1691" s="688"/>
      <c r="K1691" s="689"/>
      <c r="L1691" s="688"/>
      <c r="M1691" s="688"/>
      <c r="N1691" s="688"/>
      <c r="O1691" s="688"/>
      <c r="P1691" s="688"/>
      <c r="Q1691" s="690"/>
    </row>
    <row r="1692" spans="1:38" ht="15.75" thickBot="1" x14ac:dyDescent="0.3">
      <c r="A1692" s="691"/>
      <c r="B1692" s="692"/>
      <c r="C1692" s="692"/>
      <c r="D1692" s="692"/>
      <c r="E1692" s="692"/>
      <c r="F1692" s="692"/>
      <c r="G1692" s="692"/>
      <c r="H1692" s="692"/>
      <c r="I1692" s="692"/>
      <c r="J1692" s="692"/>
      <c r="K1692" s="693"/>
      <c r="L1692" s="692"/>
      <c r="M1692" s="692"/>
      <c r="N1692" s="692"/>
      <c r="O1692" s="692"/>
      <c r="P1692" s="692"/>
      <c r="Q1692" s="694"/>
    </row>
    <row r="1693" spans="1:38" ht="15.75" thickTop="1" x14ac:dyDescent="0.25"/>
    <row r="1694" spans="1:38" x14ac:dyDescent="0.25">
      <c r="B1694" s="244"/>
      <c r="C1694" s="244"/>
    </row>
    <row r="1697" spans="1:38" ht="23.25" x14ac:dyDescent="0.35">
      <c r="A1697" s="245"/>
      <c r="B1697" s="730" t="s">
        <v>313</v>
      </c>
      <c r="C1697" s="730"/>
      <c r="D1697" s="730"/>
      <c r="E1697" s="730"/>
      <c r="F1697" s="730"/>
      <c r="G1697" s="730"/>
      <c r="H1697" s="730"/>
      <c r="I1697" s="730"/>
      <c r="J1697" s="730"/>
      <c r="K1697" s="731"/>
      <c r="L1697" s="730"/>
      <c r="M1697" s="730"/>
      <c r="N1697" s="730"/>
      <c r="O1697" s="730"/>
      <c r="S1697" s="4"/>
      <c r="X1697" s="4"/>
      <c r="AA1697" s="4"/>
      <c r="AG1697" s="4"/>
    </row>
    <row r="1698" spans="1:38" ht="21.75" thickBot="1" x14ac:dyDescent="0.4">
      <c r="B1698" s="37"/>
      <c r="C1698" s="37"/>
      <c r="D1698" s="37"/>
      <c r="E1698" s="37"/>
      <c r="F1698" s="38"/>
      <c r="G1698" s="37"/>
      <c r="H1698" s="38"/>
      <c r="I1698" s="39"/>
      <c r="J1698" s="38"/>
      <c r="K1698" s="39"/>
      <c r="L1698" s="38"/>
    </row>
    <row r="1699" spans="1:38" ht="27" customHeight="1" thickBot="1" x14ac:dyDescent="0.3">
      <c r="A1699" s="732" t="s">
        <v>330</v>
      </c>
      <c r="B1699" s="733"/>
      <c r="C1699" s="733"/>
      <c r="D1699" s="733"/>
      <c r="E1699" s="733"/>
      <c r="F1699" s="733"/>
      <c r="G1699" s="733"/>
      <c r="H1699" s="733"/>
      <c r="I1699" s="733"/>
      <c r="J1699" s="733"/>
      <c r="K1699" s="734"/>
      <c r="L1699" s="733"/>
      <c r="M1699" s="733"/>
      <c r="N1699" s="733"/>
      <c r="O1699" s="733"/>
      <c r="P1699" s="733"/>
      <c r="Q1699" s="733"/>
      <c r="R1699" s="733"/>
      <c r="S1699" s="733"/>
      <c r="T1699" s="733"/>
      <c r="U1699" s="733"/>
      <c r="V1699" s="733"/>
      <c r="W1699" s="733"/>
      <c r="X1699" s="733"/>
      <c r="Y1699" s="733"/>
      <c r="Z1699" s="733"/>
      <c r="AA1699" s="733"/>
      <c r="AB1699" s="733"/>
      <c r="AC1699" s="733"/>
      <c r="AD1699" s="733"/>
      <c r="AE1699" s="733"/>
      <c r="AF1699" s="733"/>
      <c r="AG1699" s="733"/>
      <c r="AH1699" s="733"/>
      <c r="AI1699" s="733"/>
      <c r="AJ1699" s="733"/>
      <c r="AK1699" s="733"/>
      <c r="AL1699" s="40"/>
    </row>
    <row r="1700" spans="1:38" ht="33.75" customHeight="1" x14ac:dyDescent="0.25">
      <c r="A1700" s="735" t="s">
        <v>8</v>
      </c>
      <c r="B1700" s="736"/>
      <c r="C1700" s="706" t="s">
        <v>197</v>
      </c>
      <c r="D1700" s="707"/>
      <c r="E1700" s="710" t="s">
        <v>198</v>
      </c>
      <c r="F1700" s="711"/>
      <c r="G1700" s="711"/>
      <c r="H1700" s="711"/>
      <c r="I1700" s="711"/>
      <c r="J1700" s="711"/>
      <c r="K1700" s="712"/>
      <c r="L1700" s="711"/>
      <c r="M1700" s="711"/>
      <c r="N1700" s="743"/>
      <c r="O1700" s="613" t="s">
        <v>199</v>
      </c>
      <c r="P1700" s="614"/>
      <c r="Q1700" s="614"/>
      <c r="R1700" s="614"/>
      <c r="S1700" s="614"/>
      <c r="T1700" s="614"/>
      <c r="U1700" s="614"/>
      <c r="V1700" s="614"/>
      <c r="W1700" s="614"/>
      <c r="X1700" s="614"/>
      <c r="Y1700" s="614"/>
      <c r="Z1700" s="614"/>
      <c r="AA1700" s="614"/>
      <c r="AB1700" s="614"/>
      <c r="AC1700" s="614"/>
      <c r="AD1700" s="614"/>
      <c r="AE1700" s="614"/>
      <c r="AF1700" s="614"/>
      <c r="AG1700" s="614"/>
      <c r="AH1700" s="614"/>
      <c r="AI1700" s="614"/>
      <c r="AJ1700" s="614"/>
      <c r="AK1700" s="614"/>
      <c r="AL1700" s="615"/>
    </row>
    <row r="1701" spans="1:38" ht="51" customHeight="1" thickBot="1" x14ac:dyDescent="0.3">
      <c r="A1701" s="737"/>
      <c r="B1701" s="738"/>
      <c r="C1701" s="741"/>
      <c r="D1701" s="742"/>
      <c r="E1701" s="744"/>
      <c r="F1701" s="745"/>
      <c r="G1701" s="745"/>
      <c r="H1701" s="745"/>
      <c r="I1701" s="745"/>
      <c r="J1701" s="745"/>
      <c r="K1701" s="746"/>
      <c r="L1701" s="745"/>
      <c r="M1701" s="745"/>
      <c r="N1701" s="747"/>
      <c r="O1701" s="616"/>
      <c r="P1701" s="617"/>
      <c r="Q1701" s="617"/>
      <c r="R1701" s="617"/>
      <c r="S1701" s="617"/>
      <c r="T1701" s="617"/>
      <c r="U1701" s="617"/>
      <c r="V1701" s="617"/>
      <c r="W1701" s="617"/>
      <c r="X1701" s="617"/>
      <c r="Y1701" s="617"/>
      <c r="Z1701" s="617"/>
      <c r="AA1701" s="617"/>
      <c r="AB1701" s="617"/>
      <c r="AC1701" s="617"/>
      <c r="AD1701" s="617"/>
      <c r="AE1701" s="617"/>
      <c r="AF1701" s="617"/>
      <c r="AG1701" s="617"/>
      <c r="AH1701" s="617"/>
      <c r="AI1701" s="617"/>
      <c r="AJ1701" s="617"/>
      <c r="AK1701" s="617"/>
      <c r="AL1701" s="618"/>
    </row>
    <row r="1702" spans="1:38" ht="75" customHeight="1" x14ac:dyDescent="0.25">
      <c r="A1702" s="737"/>
      <c r="B1702" s="738"/>
      <c r="C1702" s="619" t="s">
        <v>200</v>
      </c>
      <c r="D1702" s="621" t="s">
        <v>201</v>
      </c>
      <c r="E1702" s="623" t="s">
        <v>0</v>
      </c>
      <c r="F1702" s="624"/>
      <c r="G1702" s="624"/>
      <c r="H1702" s="625"/>
      <c r="I1702" s="629" t="s">
        <v>1</v>
      </c>
      <c r="J1702" s="630"/>
      <c r="K1702" s="631"/>
      <c r="L1702" s="632"/>
      <c r="M1702" s="637" t="s">
        <v>2</v>
      </c>
      <c r="N1702" s="638"/>
      <c r="O1702" s="641" t="s">
        <v>202</v>
      </c>
      <c r="P1702" s="642"/>
      <c r="Q1702" s="642"/>
      <c r="R1702" s="642"/>
      <c r="S1702" s="645" t="s">
        <v>2</v>
      </c>
      <c r="T1702" s="646"/>
      <c r="U1702" s="649" t="s">
        <v>203</v>
      </c>
      <c r="V1702" s="650"/>
      <c r="W1702" s="650"/>
      <c r="X1702" s="650"/>
      <c r="Y1702" s="650"/>
      <c r="Z1702" s="651"/>
      <c r="AA1702" s="655" t="s">
        <v>2</v>
      </c>
      <c r="AB1702" s="656"/>
      <c r="AC1702" s="659" t="s">
        <v>5</v>
      </c>
      <c r="AD1702" s="660"/>
      <c r="AE1702" s="660"/>
      <c r="AF1702" s="661"/>
      <c r="AG1702" s="665" t="s">
        <v>2</v>
      </c>
      <c r="AH1702" s="666"/>
      <c r="AI1702" s="669" t="s">
        <v>204</v>
      </c>
      <c r="AJ1702" s="670"/>
      <c r="AK1702" s="670"/>
      <c r="AL1702" s="671"/>
    </row>
    <row r="1703" spans="1:38" ht="75" customHeight="1" thickBot="1" x14ac:dyDescent="0.3">
      <c r="A1703" s="737"/>
      <c r="B1703" s="738"/>
      <c r="C1703" s="619"/>
      <c r="D1703" s="621"/>
      <c r="E1703" s="626"/>
      <c r="F1703" s="627"/>
      <c r="G1703" s="627"/>
      <c r="H1703" s="628"/>
      <c r="I1703" s="633"/>
      <c r="J1703" s="634"/>
      <c r="K1703" s="635"/>
      <c r="L1703" s="636"/>
      <c r="M1703" s="639"/>
      <c r="N1703" s="640"/>
      <c r="O1703" s="643"/>
      <c r="P1703" s="644"/>
      <c r="Q1703" s="644"/>
      <c r="R1703" s="644"/>
      <c r="S1703" s="647"/>
      <c r="T1703" s="648"/>
      <c r="U1703" s="652"/>
      <c r="V1703" s="653"/>
      <c r="W1703" s="653"/>
      <c r="X1703" s="653"/>
      <c r="Y1703" s="653"/>
      <c r="Z1703" s="654"/>
      <c r="AA1703" s="657"/>
      <c r="AB1703" s="658"/>
      <c r="AC1703" s="662"/>
      <c r="AD1703" s="663"/>
      <c r="AE1703" s="663"/>
      <c r="AF1703" s="664"/>
      <c r="AG1703" s="667"/>
      <c r="AH1703" s="668"/>
      <c r="AI1703" s="672"/>
      <c r="AJ1703" s="673"/>
      <c r="AK1703" s="673"/>
      <c r="AL1703" s="674"/>
    </row>
    <row r="1704" spans="1:38" ht="139.5" customHeight="1" thickBot="1" x14ac:dyDescent="0.3">
      <c r="A1704" s="739"/>
      <c r="B1704" s="740"/>
      <c r="C1704" s="620"/>
      <c r="D1704" s="622"/>
      <c r="E1704" s="41" t="s">
        <v>15</v>
      </c>
      <c r="F1704" s="42" t="s">
        <v>205</v>
      </c>
      <c r="G1704" s="41" t="s">
        <v>206</v>
      </c>
      <c r="H1704" s="42" t="s">
        <v>14</v>
      </c>
      <c r="I1704" s="43" t="s">
        <v>15</v>
      </c>
      <c r="J1704" s="44" t="s">
        <v>207</v>
      </c>
      <c r="K1704" s="43" t="s">
        <v>17</v>
      </c>
      <c r="L1704" s="44" t="s">
        <v>208</v>
      </c>
      <c r="M1704" s="45" t="s">
        <v>19</v>
      </c>
      <c r="N1704" s="46" t="s">
        <v>20</v>
      </c>
      <c r="O1704" s="47" t="s">
        <v>209</v>
      </c>
      <c r="P1704" s="48" t="s">
        <v>210</v>
      </c>
      <c r="Q1704" s="47" t="s">
        <v>211</v>
      </c>
      <c r="R1704" s="48" t="s">
        <v>212</v>
      </c>
      <c r="S1704" s="49" t="s">
        <v>213</v>
      </c>
      <c r="T1704" s="50" t="s">
        <v>214</v>
      </c>
      <c r="U1704" s="51" t="s">
        <v>209</v>
      </c>
      <c r="V1704" s="52" t="s">
        <v>215</v>
      </c>
      <c r="W1704" s="53" t="s">
        <v>216</v>
      </c>
      <c r="X1704" s="54" t="s">
        <v>211</v>
      </c>
      <c r="Y1704" s="52" t="s">
        <v>217</v>
      </c>
      <c r="Z1704" s="53" t="s">
        <v>218</v>
      </c>
      <c r="AA1704" s="55" t="s">
        <v>219</v>
      </c>
      <c r="AB1704" s="56" t="s">
        <v>220</v>
      </c>
      <c r="AC1704" s="57" t="s">
        <v>209</v>
      </c>
      <c r="AD1704" s="58" t="s">
        <v>210</v>
      </c>
      <c r="AE1704" s="57" t="s">
        <v>211</v>
      </c>
      <c r="AF1704" s="58" t="s">
        <v>212</v>
      </c>
      <c r="AG1704" s="59" t="s">
        <v>221</v>
      </c>
      <c r="AH1704" s="60" t="s">
        <v>222</v>
      </c>
      <c r="AI1704" s="61" t="s">
        <v>223</v>
      </c>
      <c r="AJ1704" s="62" t="s">
        <v>224</v>
      </c>
      <c r="AK1704" s="63" t="s">
        <v>225</v>
      </c>
      <c r="AL1704" s="64" t="s">
        <v>226</v>
      </c>
    </row>
    <row r="1705" spans="1:38" ht="38.25" customHeight="1" thickBot="1" x14ac:dyDescent="0.3">
      <c r="A1705" s="598" t="s">
        <v>227</v>
      </c>
      <c r="B1705" s="675"/>
      <c r="C1705" s="65" t="s">
        <v>228</v>
      </c>
      <c r="D1705" s="575" t="s">
        <v>229</v>
      </c>
      <c r="E1705" s="65" t="s">
        <v>230</v>
      </c>
      <c r="F1705" s="66" t="s">
        <v>231</v>
      </c>
      <c r="G1705" s="65" t="s">
        <v>232</v>
      </c>
      <c r="H1705" s="66" t="s">
        <v>233</v>
      </c>
      <c r="I1705" s="67" t="s">
        <v>234</v>
      </c>
      <c r="J1705" s="66" t="s">
        <v>235</v>
      </c>
      <c r="K1705" s="67" t="s">
        <v>236</v>
      </c>
      <c r="L1705" s="66" t="s">
        <v>237</v>
      </c>
      <c r="M1705" s="65" t="s">
        <v>238</v>
      </c>
      <c r="N1705" s="66" t="s">
        <v>239</v>
      </c>
      <c r="O1705" s="65" t="s">
        <v>240</v>
      </c>
      <c r="P1705" s="66" t="s">
        <v>241</v>
      </c>
      <c r="Q1705" s="65" t="s">
        <v>242</v>
      </c>
      <c r="R1705" s="66" t="s">
        <v>243</v>
      </c>
      <c r="S1705" s="65" t="s">
        <v>244</v>
      </c>
      <c r="T1705" s="66" t="s">
        <v>245</v>
      </c>
      <c r="U1705" s="65" t="s">
        <v>246</v>
      </c>
      <c r="V1705" s="68" t="s">
        <v>247</v>
      </c>
      <c r="W1705" s="66" t="s">
        <v>248</v>
      </c>
      <c r="X1705" s="575" t="s">
        <v>249</v>
      </c>
      <c r="Y1705" s="66" t="s">
        <v>250</v>
      </c>
      <c r="Z1705" s="66" t="s">
        <v>251</v>
      </c>
      <c r="AA1705" s="65" t="s">
        <v>252</v>
      </c>
      <c r="AB1705" s="65" t="s">
        <v>253</v>
      </c>
      <c r="AC1705" s="65" t="s">
        <v>254</v>
      </c>
      <c r="AD1705" s="65" t="s">
        <v>255</v>
      </c>
      <c r="AE1705" s="65" t="s">
        <v>256</v>
      </c>
      <c r="AF1705" s="65" t="s">
        <v>257</v>
      </c>
      <c r="AG1705" s="65" t="s">
        <v>258</v>
      </c>
      <c r="AH1705" s="65" t="s">
        <v>259</v>
      </c>
      <c r="AI1705" s="65" t="s">
        <v>260</v>
      </c>
      <c r="AJ1705" s="575" t="s">
        <v>261</v>
      </c>
      <c r="AK1705" s="65" t="s">
        <v>262</v>
      </c>
      <c r="AL1705" s="576" t="s">
        <v>263</v>
      </c>
    </row>
    <row r="1706" spans="1:38" ht="99" customHeight="1" x14ac:dyDescent="0.25">
      <c r="A1706" s="69">
        <v>1</v>
      </c>
      <c r="B1706" s="70" t="s">
        <v>264</v>
      </c>
      <c r="C1706" s="676">
        <f>N1719</f>
        <v>181984.3</v>
      </c>
      <c r="D1706" s="679">
        <f>C1706-AH1719</f>
        <v>7847.289999999979</v>
      </c>
      <c r="E1706" s="71"/>
      <c r="F1706" s="72"/>
      <c r="G1706" s="71"/>
      <c r="H1706" s="72"/>
      <c r="I1706" s="73"/>
      <c r="J1706" s="72"/>
      <c r="K1706" s="73"/>
      <c r="L1706" s="72"/>
      <c r="M1706" s="71"/>
      <c r="N1706" s="72"/>
      <c r="O1706" s="71"/>
      <c r="P1706" s="72"/>
      <c r="Q1706" s="71"/>
      <c r="R1706" s="72"/>
      <c r="S1706" s="71"/>
      <c r="T1706" s="72"/>
      <c r="U1706" s="71"/>
      <c r="V1706" s="74"/>
      <c r="W1706" s="72"/>
      <c r="X1706" s="71"/>
      <c r="Y1706" s="74"/>
      <c r="Z1706" s="72"/>
      <c r="AA1706" s="71"/>
      <c r="AB1706" s="72"/>
      <c r="AC1706" s="71"/>
      <c r="AD1706" s="72"/>
      <c r="AE1706" s="71"/>
      <c r="AF1706" s="72"/>
      <c r="AG1706" s="71"/>
      <c r="AH1706" s="72"/>
      <c r="AI1706" s="75"/>
      <c r="AJ1706" s="76"/>
      <c r="AK1706" s="77"/>
      <c r="AL1706" s="78"/>
    </row>
    <row r="1707" spans="1:38" ht="87" customHeight="1" x14ac:dyDescent="0.25">
      <c r="A1707" s="79">
        <v>2</v>
      </c>
      <c r="B1707" s="80" t="s">
        <v>40</v>
      </c>
      <c r="C1707" s="677"/>
      <c r="D1707" s="680"/>
      <c r="E1707" s="81">
        <v>0</v>
      </c>
      <c r="F1707" s="82">
        <v>0</v>
      </c>
      <c r="G1707" s="83">
        <v>10</v>
      </c>
      <c r="H1707" s="84">
        <v>204281.66</v>
      </c>
      <c r="I1707" s="85">
        <v>0</v>
      </c>
      <c r="J1707" s="86">
        <v>0</v>
      </c>
      <c r="K1707" s="85">
        <v>7</v>
      </c>
      <c r="L1707" s="86">
        <v>96410.8</v>
      </c>
      <c r="M1707" s="87">
        <f>SUM(I1707,K1707)</f>
        <v>7</v>
      </c>
      <c r="N1707" s="88">
        <f>SUM(J1707,L1707)</f>
        <v>96410.8</v>
      </c>
      <c r="O1707" s="89">
        <v>0</v>
      </c>
      <c r="P1707" s="90">
        <v>0</v>
      </c>
      <c r="Q1707" s="89">
        <v>0</v>
      </c>
      <c r="R1707" s="90">
        <v>0</v>
      </c>
      <c r="S1707" s="91">
        <f>SUM(O1707,Q1707)</f>
        <v>0</v>
      </c>
      <c r="T1707" s="92">
        <f>SUM(P1707,R1707)</f>
        <v>0</v>
      </c>
      <c r="U1707" s="93">
        <v>0</v>
      </c>
      <c r="V1707" s="94">
        <v>0</v>
      </c>
      <c r="W1707" s="95">
        <v>0</v>
      </c>
      <c r="X1707" s="96">
        <v>0</v>
      </c>
      <c r="Y1707" s="94">
        <v>0</v>
      </c>
      <c r="Z1707" s="95">
        <v>0</v>
      </c>
      <c r="AA1707" s="97">
        <f>SUM(U1707,X1707)</f>
        <v>0</v>
      </c>
      <c r="AB1707" s="98">
        <f>SUM(W1707,Z1707)</f>
        <v>0</v>
      </c>
      <c r="AC1707" s="99">
        <v>0</v>
      </c>
      <c r="AD1707" s="100">
        <v>0</v>
      </c>
      <c r="AE1707" s="99">
        <v>7</v>
      </c>
      <c r="AF1707" s="100">
        <v>89397.71</v>
      </c>
      <c r="AG1707" s="101">
        <f>SUM(AC1707,AE1707)</f>
        <v>7</v>
      </c>
      <c r="AH1707" s="102">
        <f>SUM(AD1707,AF1707,AB1707)</f>
        <v>89397.71</v>
      </c>
      <c r="AI1707" s="103">
        <f>IFERROR(AD1707/(C1706-AH1713),0)</f>
        <v>0</v>
      </c>
      <c r="AJ1707" s="104">
        <f>IFERROR(AF1707/(C1706-AH1713),0)</f>
        <v>0.49123858486693639</v>
      </c>
      <c r="AK1707" s="77"/>
      <c r="AL1707" s="105">
        <f>IFERROR(AH1707/C1706,0)</f>
        <v>0.49123858486693639</v>
      </c>
    </row>
    <row r="1708" spans="1:38" ht="85.5" customHeight="1" x14ac:dyDescent="0.25">
      <c r="A1708" s="79">
        <v>3</v>
      </c>
      <c r="B1708" s="80" t="s">
        <v>135</v>
      </c>
      <c r="C1708" s="677"/>
      <c r="D1708" s="680"/>
      <c r="E1708" s="441"/>
      <c r="F1708" s="442"/>
      <c r="G1708" s="443"/>
      <c r="H1708" s="444"/>
      <c r="I1708" s="440"/>
      <c r="J1708" s="444"/>
      <c r="K1708" s="440"/>
      <c r="L1708" s="444"/>
      <c r="M1708" s="445"/>
      <c r="N1708" s="444"/>
      <c r="O1708" s="443"/>
      <c r="P1708" s="444"/>
      <c r="Q1708" s="443"/>
      <c r="R1708" s="444"/>
      <c r="S1708" s="445"/>
      <c r="T1708" s="444"/>
      <c r="U1708" s="443"/>
      <c r="V1708" s="446"/>
      <c r="W1708" s="444"/>
      <c r="X1708" s="445"/>
      <c r="Y1708" s="446"/>
      <c r="Z1708" s="444"/>
      <c r="AA1708" s="445"/>
      <c r="AB1708" s="444"/>
      <c r="AC1708" s="443"/>
      <c r="AD1708" s="444"/>
      <c r="AE1708" s="443"/>
      <c r="AF1708" s="444"/>
      <c r="AG1708" s="445"/>
      <c r="AH1708" s="444"/>
      <c r="AI1708" s="132"/>
      <c r="AJ1708" s="133"/>
      <c r="AK1708" s="447"/>
      <c r="AL1708" s="448"/>
    </row>
    <row r="1709" spans="1:38" ht="101.25" customHeight="1" x14ac:dyDescent="0.25">
      <c r="A1709" s="79">
        <v>4</v>
      </c>
      <c r="B1709" s="80" t="s">
        <v>117</v>
      </c>
      <c r="C1709" s="677"/>
      <c r="D1709" s="680"/>
      <c r="E1709" s="441"/>
      <c r="F1709" s="442"/>
      <c r="G1709" s="443"/>
      <c r="H1709" s="444"/>
      <c r="I1709" s="440"/>
      <c r="J1709" s="444"/>
      <c r="K1709" s="440"/>
      <c r="L1709" s="444"/>
      <c r="M1709" s="445"/>
      <c r="N1709" s="444"/>
      <c r="O1709" s="443"/>
      <c r="P1709" s="444"/>
      <c r="Q1709" s="443"/>
      <c r="R1709" s="444"/>
      <c r="S1709" s="445"/>
      <c r="T1709" s="444"/>
      <c r="U1709" s="443"/>
      <c r="V1709" s="446"/>
      <c r="W1709" s="444"/>
      <c r="X1709" s="445"/>
      <c r="Y1709" s="446"/>
      <c r="Z1709" s="444"/>
      <c r="AA1709" s="445"/>
      <c r="AB1709" s="444"/>
      <c r="AC1709" s="443"/>
      <c r="AD1709" s="444"/>
      <c r="AE1709" s="443"/>
      <c r="AF1709" s="444"/>
      <c r="AG1709" s="445"/>
      <c r="AH1709" s="444"/>
      <c r="AI1709" s="132"/>
      <c r="AJ1709" s="133"/>
      <c r="AK1709" s="447"/>
      <c r="AL1709" s="448"/>
    </row>
    <row r="1710" spans="1:38" ht="138" customHeight="1" x14ac:dyDescent="0.25">
      <c r="A1710" s="79">
        <v>5</v>
      </c>
      <c r="B1710" s="80" t="s">
        <v>42</v>
      </c>
      <c r="C1710" s="677"/>
      <c r="D1710" s="680"/>
      <c r="E1710" s="81">
        <v>2</v>
      </c>
      <c r="F1710" s="82">
        <v>69022.5</v>
      </c>
      <c r="G1710" s="83">
        <v>1</v>
      </c>
      <c r="H1710" s="84">
        <v>35666.5</v>
      </c>
      <c r="I1710" s="85">
        <v>1</v>
      </c>
      <c r="J1710" s="86">
        <v>49907</v>
      </c>
      <c r="K1710" s="85">
        <v>1</v>
      </c>
      <c r="L1710" s="86">
        <v>35666.5</v>
      </c>
      <c r="M1710" s="87">
        <f>SUM(I1710,K1710)</f>
        <v>2</v>
      </c>
      <c r="N1710" s="88">
        <f>SUM(J1710,L1710)</f>
        <v>85573.5</v>
      </c>
      <c r="O1710" s="89">
        <v>0</v>
      </c>
      <c r="P1710" s="90">
        <v>0</v>
      </c>
      <c r="Q1710" s="89">
        <v>0</v>
      </c>
      <c r="R1710" s="90">
        <v>0</v>
      </c>
      <c r="S1710" s="91">
        <f>SUM(O1710,Q1710)</f>
        <v>0</v>
      </c>
      <c r="T1710" s="92">
        <f>SUM(P1710,R1710)</f>
        <v>0</v>
      </c>
      <c r="U1710" s="93">
        <v>0</v>
      </c>
      <c r="V1710" s="94">
        <v>0</v>
      </c>
      <c r="W1710" s="95">
        <v>0</v>
      </c>
      <c r="X1710" s="96">
        <v>0</v>
      </c>
      <c r="Y1710" s="94">
        <v>0</v>
      </c>
      <c r="Z1710" s="95">
        <v>0</v>
      </c>
      <c r="AA1710" s="97">
        <f>SUM(U1710,X1710)</f>
        <v>0</v>
      </c>
      <c r="AB1710" s="98">
        <f>SUM(W1710,Z1710)</f>
        <v>0</v>
      </c>
      <c r="AC1710" s="99">
        <v>1</v>
      </c>
      <c r="AD1710" s="100">
        <v>49072.800000000003</v>
      </c>
      <c r="AE1710" s="99">
        <v>1</v>
      </c>
      <c r="AF1710" s="100">
        <v>35666.5</v>
      </c>
      <c r="AG1710" s="101">
        <f>SUM(AC1710,AE1710)</f>
        <v>2</v>
      </c>
      <c r="AH1710" s="102">
        <f>SUM(AD1710,AF1710,AB1710)</f>
        <v>84739.3</v>
      </c>
      <c r="AI1710" s="103">
        <f>IFERROR(AD1710/(C1706-AH1713),0)</f>
        <v>0.26965403059494697</v>
      </c>
      <c r="AJ1710" s="104">
        <f>IFERROR(AF1710/(C1706-AH1713),0)</f>
        <v>0.19598668676363842</v>
      </c>
      <c r="AK1710" s="77"/>
      <c r="AL1710" s="105">
        <f>IFERROR(AH1710/C1706,0)</f>
        <v>0.46564071735858537</v>
      </c>
    </row>
    <row r="1711" spans="1:38" ht="116.25" customHeight="1" x14ac:dyDescent="0.25">
      <c r="A1711" s="79">
        <v>6</v>
      </c>
      <c r="B1711" s="80" t="s">
        <v>119</v>
      </c>
      <c r="C1711" s="677"/>
      <c r="D1711" s="680"/>
      <c r="E1711" s="441"/>
      <c r="F1711" s="442"/>
      <c r="G1711" s="443"/>
      <c r="H1711" s="444"/>
      <c r="I1711" s="440"/>
      <c r="J1711" s="444"/>
      <c r="K1711" s="440"/>
      <c r="L1711" s="444"/>
      <c r="M1711" s="445"/>
      <c r="N1711" s="444"/>
      <c r="O1711" s="443"/>
      <c r="P1711" s="444"/>
      <c r="Q1711" s="443"/>
      <c r="R1711" s="444"/>
      <c r="S1711" s="445"/>
      <c r="T1711" s="444"/>
      <c r="U1711" s="443"/>
      <c r="V1711" s="446"/>
      <c r="W1711" s="444"/>
      <c r="X1711" s="445"/>
      <c r="Y1711" s="446"/>
      <c r="Z1711" s="444"/>
      <c r="AA1711" s="445"/>
      <c r="AB1711" s="444"/>
      <c r="AC1711" s="443"/>
      <c r="AD1711" s="444"/>
      <c r="AE1711" s="443"/>
      <c r="AF1711" s="444"/>
      <c r="AG1711" s="445"/>
      <c r="AH1711" s="444"/>
      <c r="AI1711" s="132"/>
      <c r="AJ1711" s="133"/>
      <c r="AK1711" s="447"/>
      <c r="AL1711" s="448"/>
    </row>
    <row r="1712" spans="1:38" ht="65.25" customHeight="1" x14ac:dyDescent="0.25">
      <c r="A1712" s="79">
        <v>7</v>
      </c>
      <c r="B1712" s="80" t="s">
        <v>193</v>
      </c>
      <c r="C1712" s="677"/>
      <c r="D1712" s="680"/>
      <c r="E1712" s="441"/>
      <c r="F1712" s="442"/>
      <c r="G1712" s="443"/>
      <c r="H1712" s="444"/>
      <c r="I1712" s="443"/>
      <c r="J1712" s="444"/>
      <c r="K1712" s="443"/>
      <c r="L1712" s="444"/>
      <c r="M1712" s="445"/>
      <c r="N1712" s="444"/>
      <c r="O1712" s="443"/>
      <c r="P1712" s="444"/>
      <c r="Q1712" s="443"/>
      <c r="R1712" s="444"/>
      <c r="S1712" s="445"/>
      <c r="T1712" s="473"/>
      <c r="U1712" s="443"/>
      <c r="V1712" s="446"/>
      <c r="W1712" s="444"/>
      <c r="X1712" s="445"/>
      <c r="Y1712" s="446"/>
      <c r="Z1712" s="444"/>
      <c r="AA1712" s="445"/>
      <c r="AB1712" s="473"/>
      <c r="AC1712" s="443"/>
      <c r="AD1712" s="444"/>
      <c r="AE1712" s="443"/>
      <c r="AF1712" s="444"/>
      <c r="AG1712" s="440"/>
      <c r="AH1712" s="444"/>
      <c r="AI1712" s="132"/>
      <c r="AJ1712" s="133"/>
      <c r="AK1712" s="447"/>
      <c r="AL1712" s="449"/>
    </row>
    <row r="1713" spans="1:38" ht="59.25" customHeight="1" x14ac:dyDescent="0.25">
      <c r="A1713" s="79">
        <v>8</v>
      </c>
      <c r="B1713" s="80" t="s">
        <v>265</v>
      </c>
      <c r="C1713" s="677"/>
      <c r="D1713" s="680"/>
      <c r="E1713" s="474"/>
      <c r="F1713" s="475"/>
      <c r="G1713" s="450"/>
      <c r="H1713" s="451"/>
      <c r="I1713" s="443"/>
      <c r="J1713" s="444"/>
      <c r="K1713" s="440"/>
      <c r="L1713" s="444"/>
      <c r="M1713" s="476"/>
      <c r="N1713" s="442"/>
      <c r="O1713" s="450"/>
      <c r="P1713" s="451"/>
      <c r="Q1713" s="450"/>
      <c r="R1713" s="451"/>
      <c r="S1713" s="476"/>
      <c r="T1713" s="442"/>
      <c r="U1713" s="443"/>
      <c r="V1713" s="446"/>
      <c r="W1713" s="444"/>
      <c r="X1713" s="445"/>
      <c r="Y1713" s="446"/>
      <c r="Z1713" s="444"/>
      <c r="AA1713" s="476"/>
      <c r="AB1713" s="442"/>
      <c r="AC1713" s="443"/>
      <c r="AD1713" s="444"/>
      <c r="AE1713" s="443"/>
      <c r="AF1713" s="444"/>
      <c r="AG1713" s="445"/>
      <c r="AH1713" s="444"/>
      <c r="AI1713" s="132"/>
      <c r="AJ1713" s="133"/>
      <c r="AK1713" s="447"/>
      <c r="AL1713" s="448"/>
    </row>
    <row r="1714" spans="1:38" ht="60" customHeight="1" x14ac:dyDescent="0.25">
      <c r="A1714" s="79">
        <v>9</v>
      </c>
      <c r="B1714" s="80" t="s">
        <v>120</v>
      </c>
      <c r="C1714" s="677"/>
      <c r="D1714" s="680"/>
      <c r="E1714" s="441"/>
      <c r="F1714" s="442"/>
      <c r="G1714" s="443"/>
      <c r="H1714" s="444"/>
      <c r="I1714" s="440"/>
      <c r="J1714" s="444"/>
      <c r="K1714" s="440"/>
      <c r="L1714" s="444"/>
      <c r="M1714" s="445"/>
      <c r="N1714" s="444"/>
      <c r="O1714" s="443"/>
      <c r="P1714" s="444"/>
      <c r="Q1714" s="443"/>
      <c r="R1714" s="444"/>
      <c r="S1714" s="445"/>
      <c r="T1714" s="444"/>
      <c r="U1714" s="443"/>
      <c r="V1714" s="446"/>
      <c r="W1714" s="444"/>
      <c r="X1714" s="445"/>
      <c r="Y1714" s="446"/>
      <c r="Z1714" s="444"/>
      <c r="AA1714" s="445"/>
      <c r="AB1714" s="444"/>
      <c r="AC1714" s="443"/>
      <c r="AD1714" s="444"/>
      <c r="AE1714" s="443"/>
      <c r="AF1714" s="444"/>
      <c r="AG1714" s="445"/>
      <c r="AH1714" s="444"/>
      <c r="AI1714" s="132"/>
      <c r="AJ1714" s="133"/>
      <c r="AK1714" s="447"/>
      <c r="AL1714" s="448"/>
    </row>
    <row r="1715" spans="1:38" ht="73.5" customHeight="1" x14ac:dyDescent="0.25">
      <c r="A1715" s="79">
        <v>10</v>
      </c>
      <c r="B1715" s="80" t="s">
        <v>121</v>
      </c>
      <c r="C1715" s="677"/>
      <c r="D1715" s="680"/>
      <c r="E1715" s="441"/>
      <c r="F1715" s="442"/>
      <c r="G1715" s="443"/>
      <c r="H1715" s="444"/>
      <c r="I1715" s="440"/>
      <c r="J1715" s="444"/>
      <c r="K1715" s="440"/>
      <c r="L1715" s="444"/>
      <c r="M1715" s="445"/>
      <c r="N1715" s="444"/>
      <c r="O1715" s="443"/>
      <c r="P1715" s="444"/>
      <c r="Q1715" s="443"/>
      <c r="R1715" s="444"/>
      <c r="S1715" s="445"/>
      <c r="T1715" s="444"/>
      <c r="U1715" s="443"/>
      <c r="V1715" s="446"/>
      <c r="W1715" s="444"/>
      <c r="X1715" s="445"/>
      <c r="Y1715" s="446"/>
      <c r="Z1715" s="444"/>
      <c r="AA1715" s="445"/>
      <c r="AB1715" s="444"/>
      <c r="AC1715" s="450"/>
      <c r="AD1715" s="451"/>
      <c r="AE1715" s="450"/>
      <c r="AF1715" s="451"/>
      <c r="AG1715" s="445"/>
      <c r="AH1715" s="444"/>
      <c r="AI1715" s="132"/>
      <c r="AJ1715" s="133"/>
      <c r="AK1715" s="447"/>
      <c r="AL1715" s="448"/>
    </row>
    <row r="1716" spans="1:38" ht="120" customHeight="1" x14ac:dyDescent="0.25">
      <c r="A1716" s="79">
        <v>11</v>
      </c>
      <c r="B1716" s="80" t="s">
        <v>122</v>
      </c>
      <c r="C1716" s="677"/>
      <c r="D1716" s="680"/>
      <c r="E1716" s="441"/>
      <c r="F1716" s="442"/>
      <c r="G1716" s="443"/>
      <c r="H1716" s="444"/>
      <c r="I1716" s="440"/>
      <c r="J1716" s="444"/>
      <c r="K1716" s="440"/>
      <c r="L1716" s="444"/>
      <c r="M1716" s="445"/>
      <c r="N1716" s="444"/>
      <c r="O1716" s="443"/>
      <c r="P1716" s="444"/>
      <c r="Q1716" s="443"/>
      <c r="R1716" s="444"/>
      <c r="S1716" s="445"/>
      <c r="T1716" s="444"/>
      <c r="U1716" s="443"/>
      <c r="V1716" s="446"/>
      <c r="W1716" s="444"/>
      <c r="X1716" s="445"/>
      <c r="Y1716" s="446"/>
      <c r="Z1716" s="444"/>
      <c r="AA1716" s="445"/>
      <c r="AB1716" s="444"/>
      <c r="AC1716" s="443"/>
      <c r="AD1716" s="444"/>
      <c r="AE1716" s="443"/>
      <c r="AF1716" s="444"/>
      <c r="AG1716" s="445"/>
      <c r="AH1716" s="444"/>
      <c r="AI1716" s="132"/>
      <c r="AJ1716" s="133"/>
      <c r="AK1716" s="447"/>
      <c r="AL1716" s="448"/>
    </row>
    <row r="1717" spans="1:38" ht="63.75" customHeight="1" x14ac:dyDescent="0.25">
      <c r="A1717" s="79">
        <v>12</v>
      </c>
      <c r="B1717" s="80" t="s">
        <v>123</v>
      </c>
      <c r="C1717" s="677"/>
      <c r="D1717" s="680"/>
      <c r="E1717" s="441"/>
      <c r="F1717" s="442"/>
      <c r="G1717" s="443"/>
      <c r="H1717" s="444"/>
      <c r="I1717" s="440"/>
      <c r="J1717" s="444"/>
      <c r="K1717" s="440"/>
      <c r="L1717" s="444"/>
      <c r="M1717" s="445"/>
      <c r="N1717" s="444"/>
      <c r="O1717" s="443"/>
      <c r="P1717" s="444"/>
      <c r="Q1717" s="443"/>
      <c r="R1717" s="444"/>
      <c r="S1717" s="445"/>
      <c r="T1717" s="444"/>
      <c r="U1717" s="443"/>
      <c r="V1717" s="446"/>
      <c r="W1717" s="444"/>
      <c r="X1717" s="445"/>
      <c r="Y1717" s="446"/>
      <c r="Z1717" s="444"/>
      <c r="AA1717" s="445"/>
      <c r="AB1717" s="444"/>
      <c r="AC1717" s="443"/>
      <c r="AD1717" s="444"/>
      <c r="AE1717" s="443"/>
      <c r="AF1717" s="444"/>
      <c r="AG1717" s="445"/>
      <c r="AH1717" s="444"/>
      <c r="AI1717" s="132"/>
      <c r="AJ1717" s="133"/>
      <c r="AK1717" s="447"/>
      <c r="AL1717" s="448"/>
    </row>
    <row r="1718" spans="1:38" ht="62.25" customHeight="1" thickBot="1" x14ac:dyDescent="0.3">
      <c r="A1718" s="138">
        <v>13</v>
      </c>
      <c r="B1718" s="139" t="s">
        <v>124</v>
      </c>
      <c r="C1718" s="678"/>
      <c r="D1718" s="681"/>
      <c r="E1718" s="452"/>
      <c r="F1718" s="453"/>
      <c r="G1718" s="454"/>
      <c r="H1718" s="455"/>
      <c r="I1718" s="477"/>
      <c r="J1718" s="457"/>
      <c r="K1718" s="477"/>
      <c r="L1718" s="457"/>
      <c r="M1718" s="456"/>
      <c r="N1718" s="457"/>
      <c r="O1718" s="454"/>
      <c r="P1718" s="455"/>
      <c r="Q1718" s="454"/>
      <c r="R1718" s="455"/>
      <c r="S1718" s="458"/>
      <c r="T1718" s="455"/>
      <c r="U1718" s="454"/>
      <c r="V1718" s="459"/>
      <c r="W1718" s="455"/>
      <c r="X1718" s="458"/>
      <c r="Y1718" s="459"/>
      <c r="Z1718" s="455"/>
      <c r="AA1718" s="458"/>
      <c r="AB1718" s="455"/>
      <c r="AC1718" s="454"/>
      <c r="AD1718" s="455"/>
      <c r="AE1718" s="454"/>
      <c r="AF1718" s="455"/>
      <c r="AG1718" s="458"/>
      <c r="AH1718" s="455"/>
      <c r="AI1718" s="460"/>
      <c r="AJ1718" s="461"/>
      <c r="AK1718" s="462"/>
      <c r="AL1718" s="463"/>
    </row>
    <row r="1719" spans="1:38" ht="29.25" customHeight="1" thickBot="1" x14ac:dyDescent="0.3">
      <c r="A1719" s="682" t="s">
        <v>266</v>
      </c>
      <c r="B1719" s="683"/>
      <c r="C1719" s="166">
        <f>C1706</f>
        <v>181984.3</v>
      </c>
      <c r="D1719" s="166">
        <f>D1706</f>
        <v>7847.289999999979</v>
      </c>
      <c r="E1719" s="167">
        <f t="shared" ref="E1719:L1719" si="277">SUM(E1706:E1718)</f>
        <v>2</v>
      </c>
      <c r="F1719" s="168">
        <f t="shared" si="277"/>
        <v>69022.5</v>
      </c>
      <c r="G1719" s="167">
        <f t="shared" si="277"/>
        <v>11</v>
      </c>
      <c r="H1719" s="168">
        <f t="shared" si="277"/>
        <v>239948.16</v>
      </c>
      <c r="I1719" s="169">
        <f t="shared" si="277"/>
        <v>1</v>
      </c>
      <c r="J1719" s="170">
        <f t="shared" si="277"/>
        <v>49907</v>
      </c>
      <c r="K1719" s="169">
        <f t="shared" si="277"/>
        <v>8</v>
      </c>
      <c r="L1719" s="170">
        <f t="shared" si="277"/>
        <v>132077.29999999999</v>
      </c>
      <c r="M1719" s="169">
        <f>SUM(M1706:M1718)</f>
        <v>9</v>
      </c>
      <c r="N1719" s="170">
        <f>SUM(N1706:N1718)</f>
        <v>181984.3</v>
      </c>
      <c r="O1719" s="171">
        <f>SUM(O1706:O1718)</f>
        <v>0</v>
      </c>
      <c r="P1719" s="168">
        <f>SUM(P1706:P1718)</f>
        <v>0</v>
      </c>
      <c r="Q1719" s="172">
        <f t="shared" ref="Q1719:AJ1719" si="278">SUM(Q1706:Q1718)</f>
        <v>0</v>
      </c>
      <c r="R1719" s="168">
        <f t="shared" si="278"/>
        <v>0</v>
      </c>
      <c r="S1719" s="173">
        <f t="shared" si="278"/>
        <v>0</v>
      </c>
      <c r="T1719" s="168">
        <f t="shared" si="278"/>
        <v>0</v>
      </c>
      <c r="U1719" s="172">
        <f t="shared" si="278"/>
        <v>0</v>
      </c>
      <c r="V1719" s="168">
        <f t="shared" si="278"/>
        <v>0</v>
      </c>
      <c r="W1719" s="168">
        <f t="shared" si="278"/>
        <v>0</v>
      </c>
      <c r="X1719" s="173">
        <f t="shared" si="278"/>
        <v>0</v>
      </c>
      <c r="Y1719" s="168">
        <f t="shared" si="278"/>
        <v>0</v>
      </c>
      <c r="Z1719" s="168">
        <f t="shared" si="278"/>
        <v>0</v>
      </c>
      <c r="AA1719" s="173">
        <f t="shared" si="278"/>
        <v>0</v>
      </c>
      <c r="AB1719" s="168">
        <f t="shared" si="278"/>
        <v>0</v>
      </c>
      <c r="AC1719" s="172">
        <f t="shared" si="278"/>
        <v>1</v>
      </c>
      <c r="AD1719" s="168">
        <f t="shared" si="278"/>
        <v>49072.800000000003</v>
      </c>
      <c r="AE1719" s="172">
        <f t="shared" si="278"/>
        <v>8</v>
      </c>
      <c r="AF1719" s="168">
        <f t="shared" si="278"/>
        <v>125064.21</v>
      </c>
      <c r="AG1719" s="173">
        <f t="shared" si="278"/>
        <v>9</v>
      </c>
      <c r="AH1719" s="168">
        <f t="shared" si="278"/>
        <v>174137.01</v>
      </c>
      <c r="AI1719" s="174">
        <f t="shared" si="278"/>
        <v>0.26965403059494697</v>
      </c>
      <c r="AJ1719" s="174">
        <f t="shared" si="278"/>
        <v>0.68722527163057479</v>
      </c>
      <c r="AK1719" s="175">
        <f>AK1713</f>
        <v>0</v>
      </c>
      <c r="AL1719" s="176">
        <f>AH1719/C1706</f>
        <v>0.95687930222552176</v>
      </c>
    </row>
    <row r="1720" spans="1:38" ht="21.75" thickBot="1" x14ac:dyDescent="0.4">
      <c r="AF1720" s="177" t="s">
        <v>267</v>
      </c>
      <c r="AG1720" s="178">
        <v>4.1475999999999997</v>
      </c>
      <c r="AH1720" s="179">
        <f>AH1719/AG1720</f>
        <v>41985.005786478934</v>
      </c>
    </row>
    <row r="1721" spans="1:38" ht="15.75" thickTop="1" x14ac:dyDescent="0.25">
      <c r="A1721" s="604" t="s">
        <v>268</v>
      </c>
      <c r="B1721" s="684"/>
      <c r="C1721" s="684"/>
      <c r="D1721" s="684"/>
      <c r="E1721" s="684"/>
      <c r="F1721" s="684"/>
      <c r="G1721" s="684"/>
      <c r="H1721" s="684"/>
      <c r="I1721" s="684"/>
      <c r="J1721" s="684"/>
      <c r="K1721" s="685"/>
      <c r="L1721" s="684"/>
      <c r="M1721" s="684"/>
      <c r="N1721" s="684"/>
      <c r="O1721" s="684"/>
      <c r="P1721" s="684"/>
      <c r="Q1721" s="686"/>
    </row>
    <row r="1722" spans="1:38" ht="18.75" x14ac:dyDescent="0.3">
      <c r="A1722" s="687"/>
      <c r="B1722" s="688"/>
      <c r="C1722" s="688"/>
      <c r="D1722" s="688"/>
      <c r="E1722" s="688"/>
      <c r="F1722" s="688"/>
      <c r="G1722" s="688"/>
      <c r="H1722" s="688"/>
      <c r="I1722" s="688"/>
      <c r="J1722" s="688"/>
      <c r="K1722" s="689"/>
      <c r="L1722" s="688"/>
      <c r="M1722" s="688"/>
      <c r="N1722" s="688"/>
      <c r="O1722" s="688"/>
      <c r="P1722" s="688"/>
      <c r="Q1722" s="690"/>
      <c r="AF1722" s="180"/>
    </row>
    <row r="1723" spans="1:38" ht="15.75" x14ac:dyDescent="0.25">
      <c r="A1723" s="687"/>
      <c r="B1723" s="688"/>
      <c r="C1723" s="688"/>
      <c r="D1723" s="688"/>
      <c r="E1723" s="688"/>
      <c r="F1723" s="688"/>
      <c r="G1723" s="688"/>
      <c r="H1723" s="688"/>
      <c r="I1723" s="688"/>
      <c r="J1723" s="688"/>
      <c r="K1723" s="689"/>
      <c r="L1723" s="688"/>
      <c r="M1723" s="688"/>
      <c r="N1723" s="688"/>
      <c r="O1723" s="688"/>
      <c r="P1723" s="688"/>
      <c r="Q1723" s="690"/>
      <c r="AE1723" s="181" t="s">
        <v>269</v>
      </c>
      <c r="AF1723" s="182"/>
    </row>
    <row r="1724" spans="1:38" ht="15.75" x14ac:dyDescent="0.25">
      <c r="A1724" s="687"/>
      <c r="B1724" s="688"/>
      <c r="C1724" s="688"/>
      <c r="D1724" s="688"/>
      <c r="E1724" s="688"/>
      <c r="F1724" s="688"/>
      <c r="G1724" s="688"/>
      <c r="H1724" s="688"/>
      <c r="I1724" s="688"/>
      <c r="J1724" s="688"/>
      <c r="K1724" s="689"/>
      <c r="L1724" s="688"/>
      <c r="M1724" s="688"/>
      <c r="N1724" s="688"/>
      <c r="O1724" s="688"/>
      <c r="P1724" s="688"/>
      <c r="Q1724" s="690"/>
      <c r="AE1724" s="181" t="s">
        <v>270</v>
      </c>
      <c r="AF1724" s="183">
        <f>(AF1719-AF1713)+(Z1719-Z1713)</f>
        <v>125064.21</v>
      </c>
    </row>
    <row r="1725" spans="1:38" ht="15.75" x14ac:dyDescent="0.25">
      <c r="A1725" s="687"/>
      <c r="B1725" s="688"/>
      <c r="C1725" s="688"/>
      <c r="D1725" s="688"/>
      <c r="E1725" s="688"/>
      <c r="F1725" s="688"/>
      <c r="G1725" s="688"/>
      <c r="H1725" s="688"/>
      <c r="I1725" s="688"/>
      <c r="J1725" s="688"/>
      <c r="K1725" s="689"/>
      <c r="L1725" s="688"/>
      <c r="M1725" s="688"/>
      <c r="N1725" s="688"/>
      <c r="O1725" s="688"/>
      <c r="P1725" s="688"/>
      <c r="Q1725" s="690"/>
      <c r="AE1725" s="181" t="s">
        <v>271</v>
      </c>
      <c r="AF1725" s="183">
        <f>AD1719+W1719</f>
        <v>49072.800000000003</v>
      </c>
    </row>
    <row r="1726" spans="1:38" ht="15.75" x14ac:dyDescent="0.25">
      <c r="A1726" s="687"/>
      <c r="B1726" s="688"/>
      <c r="C1726" s="688"/>
      <c r="D1726" s="688"/>
      <c r="E1726" s="688"/>
      <c r="F1726" s="688"/>
      <c r="G1726" s="688"/>
      <c r="H1726" s="688"/>
      <c r="I1726" s="688"/>
      <c r="J1726" s="688"/>
      <c r="K1726" s="689"/>
      <c r="L1726" s="688"/>
      <c r="M1726" s="688"/>
      <c r="N1726" s="688"/>
      <c r="O1726" s="688"/>
      <c r="P1726" s="688"/>
      <c r="Q1726" s="690"/>
      <c r="AE1726" s="181" t="s">
        <v>272</v>
      </c>
      <c r="AF1726" s="183">
        <f>AF1713+Z1713</f>
        <v>0</v>
      </c>
    </row>
    <row r="1727" spans="1:38" ht="15.75" x14ac:dyDescent="0.25">
      <c r="A1727" s="687"/>
      <c r="B1727" s="688"/>
      <c r="C1727" s="688"/>
      <c r="D1727" s="688"/>
      <c r="E1727" s="688"/>
      <c r="F1727" s="688"/>
      <c r="G1727" s="688"/>
      <c r="H1727" s="688"/>
      <c r="I1727" s="688"/>
      <c r="J1727" s="688"/>
      <c r="K1727" s="689"/>
      <c r="L1727" s="688"/>
      <c r="M1727" s="688"/>
      <c r="N1727" s="688"/>
      <c r="O1727" s="688"/>
      <c r="P1727" s="688"/>
      <c r="Q1727" s="690"/>
      <c r="AE1727" s="181" t="s">
        <v>2</v>
      </c>
      <c r="AF1727" s="184">
        <f>SUM(AF1724:AF1726)</f>
        <v>174137.01</v>
      </c>
    </row>
    <row r="1728" spans="1:38" x14ac:dyDescent="0.25">
      <c r="A1728" s="687"/>
      <c r="B1728" s="688"/>
      <c r="C1728" s="688"/>
      <c r="D1728" s="688"/>
      <c r="E1728" s="688"/>
      <c r="F1728" s="688"/>
      <c r="G1728" s="688"/>
      <c r="H1728" s="688"/>
      <c r="I1728" s="688"/>
      <c r="J1728" s="688"/>
      <c r="K1728" s="689"/>
      <c r="L1728" s="688"/>
      <c r="M1728" s="688"/>
      <c r="N1728" s="688"/>
      <c r="O1728" s="688"/>
      <c r="P1728" s="688"/>
      <c r="Q1728" s="690"/>
    </row>
    <row r="1729" spans="1:38" ht="15.75" thickBot="1" x14ac:dyDescent="0.3">
      <c r="A1729" s="691"/>
      <c r="B1729" s="692"/>
      <c r="C1729" s="692"/>
      <c r="D1729" s="692"/>
      <c r="E1729" s="692"/>
      <c r="F1729" s="692"/>
      <c r="G1729" s="692"/>
      <c r="H1729" s="692"/>
      <c r="I1729" s="692"/>
      <c r="J1729" s="692"/>
      <c r="K1729" s="693"/>
      <c r="L1729" s="692"/>
      <c r="M1729" s="692"/>
      <c r="N1729" s="692"/>
      <c r="O1729" s="692"/>
      <c r="P1729" s="692"/>
      <c r="Q1729" s="694"/>
    </row>
    <row r="1730" spans="1:38" ht="15.75" thickTop="1" x14ac:dyDescent="0.25"/>
    <row r="1732" spans="1:38" ht="15.75" thickBot="1" x14ac:dyDescent="0.3"/>
    <row r="1733" spans="1:38" ht="27" thickBot="1" x14ac:dyDescent="0.3">
      <c r="A1733" s="695" t="s">
        <v>330</v>
      </c>
      <c r="B1733" s="696"/>
      <c r="C1733" s="696"/>
      <c r="D1733" s="696"/>
      <c r="E1733" s="696"/>
      <c r="F1733" s="696"/>
      <c r="G1733" s="696"/>
      <c r="H1733" s="696"/>
      <c r="I1733" s="696"/>
      <c r="J1733" s="696"/>
      <c r="K1733" s="697"/>
      <c r="L1733" s="696"/>
      <c r="M1733" s="696"/>
      <c r="N1733" s="696"/>
      <c r="O1733" s="696"/>
      <c r="P1733" s="696"/>
      <c r="Q1733" s="696"/>
      <c r="R1733" s="696"/>
      <c r="S1733" s="696"/>
      <c r="T1733" s="696"/>
      <c r="U1733" s="696"/>
      <c r="V1733" s="696"/>
      <c r="W1733" s="696"/>
      <c r="X1733" s="696"/>
      <c r="Y1733" s="696"/>
      <c r="Z1733" s="696"/>
      <c r="AA1733" s="696"/>
      <c r="AB1733" s="696"/>
      <c r="AC1733" s="696"/>
      <c r="AD1733" s="696"/>
      <c r="AE1733" s="696"/>
      <c r="AF1733" s="696"/>
      <c r="AG1733" s="696"/>
      <c r="AH1733" s="696"/>
      <c r="AI1733" s="696"/>
      <c r="AJ1733" s="696"/>
      <c r="AK1733" s="698"/>
      <c r="AL1733" s="185"/>
    </row>
    <row r="1734" spans="1:38" ht="21" customHeight="1" x14ac:dyDescent="0.25">
      <c r="A1734" s="699" t="s">
        <v>273</v>
      </c>
      <c r="B1734" s="700"/>
      <c r="C1734" s="706" t="s">
        <v>197</v>
      </c>
      <c r="D1734" s="707"/>
      <c r="E1734" s="710" t="s">
        <v>274</v>
      </c>
      <c r="F1734" s="711"/>
      <c r="G1734" s="711"/>
      <c r="H1734" s="711"/>
      <c r="I1734" s="711"/>
      <c r="J1734" s="711"/>
      <c r="K1734" s="712"/>
      <c r="L1734" s="711"/>
      <c r="M1734" s="711"/>
      <c r="N1734" s="711"/>
      <c r="O1734" s="613" t="s">
        <v>199</v>
      </c>
      <c r="P1734" s="614"/>
      <c r="Q1734" s="614"/>
      <c r="R1734" s="614"/>
      <c r="S1734" s="614"/>
      <c r="T1734" s="614"/>
      <c r="U1734" s="614"/>
      <c r="V1734" s="614"/>
      <c r="W1734" s="614"/>
      <c r="X1734" s="614"/>
      <c r="Y1734" s="614"/>
      <c r="Z1734" s="614"/>
      <c r="AA1734" s="614"/>
      <c r="AB1734" s="614"/>
      <c r="AC1734" s="614"/>
      <c r="AD1734" s="614"/>
      <c r="AE1734" s="614"/>
      <c r="AF1734" s="614"/>
      <c r="AG1734" s="614"/>
      <c r="AH1734" s="614"/>
      <c r="AI1734" s="614"/>
      <c r="AJ1734" s="614"/>
      <c r="AK1734" s="615"/>
      <c r="AL1734" s="186"/>
    </row>
    <row r="1735" spans="1:38" ht="36" customHeight="1" thickBot="1" x14ac:dyDescent="0.3">
      <c r="A1735" s="701"/>
      <c r="B1735" s="702"/>
      <c r="C1735" s="708"/>
      <c r="D1735" s="709"/>
      <c r="E1735" s="713"/>
      <c r="F1735" s="714"/>
      <c r="G1735" s="714"/>
      <c r="H1735" s="714"/>
      <c r="I1735" s="714"/>
      <c r="J1735" s="714"/>
      <c r="K1735" s="715"/>
      <c r="L1735" s="714"/>
      <c r="M1735" s="714"/>
      <c r="N1735" s="714"/>
      <c r="O1735" s="716"/>
      <c r="P1735" s="717"/>
      <c r="Q1735" s="717"/>
      <c r="R1735" s="717"/>
      <c r="S1735" s="717"/>
      <c r="T1735" s="717"/>
      <c r="U1735" s="717"/>
      <c r="V1735" s="717"/>
      <c r="W1735" s="717"/>
      <c r="X1735" s="717"/>
      <c r="Y1735" s="717"/>
      <c r="Z1735" s="717"/>
      <c r="AA1735" s="717"/>
      <c r="AB1735" s="717"/>
      <c r="AC1735" s="717"/>
      <c r="AD1735" s="717"/>
      <c r="AE1735" s="717"/>
      <c r="AF1735" s="717"/>
      <c r="AG1735" s="717"/>
      <c r="AH1735" s="717"/>
      <c r="AI1735" s="717"/>
      <c r="AJ1735" s="717"/>
      <c r="AK1735" s="718"/>
      <c r="AL1735" s="186"/>
    </row>
    <row r="1736" spans="1:38" s="180" customFormat="1" ht="84" customHeight="1" thickBot="1" x14ac:dyDescent="0.35">
      <c r="A1736" s="701"/>
      <c r="B1736" s="703"/>
      <c r="C1736" s="719" t="s">
        <v>200</v>
      </c>
      <c r="D1736" s="721" t="s">
        <v>201</v>
      </c>
      <c r="E1736" s="723" t="s">
        <v>0</v>
      </c>
      <c r="F1736" s="724"/>
      <c r="G1736" s="724"/>
      <c r="H1736" s="725"/>
      <c r="I1736" s="726" t="s">
        <v>1</v>
      </c>
      <c r="J1736" s="727"/>
      <c r="K1736" s="728"/>
      <c r="L1736" s="729"/>
      <c r="M1736" s="578" t="s">
        <v>2</v>
      </c>
      <c r="N1736" s="579"/>
      <c r="O1736" s="580" t="s">
        <v>202</v>
      </c>
      <c r="P1736" s="581"/>
      <c r="Q1736" s="581"/>
      <c r="R1736" s="582"/>
      <c r="S1736" s="583" t="s">
        <v>2</v>
      </c>
      <c r="T1736" s="584"/>
      <c r="U1736" s="585" t="s">
        <v>203</v>
      </c>
      <c r="V1736" s="586"/>
      <c r="W1736" s="586"/>
      <c r="X1736" s="586"/>
      <c r="Y1736" s="586"/>
      <c r="Z1736" s="587"/>
      <c r="AA1736" s="588" t="s">
        <v>2</v>
      </c>
      <c r="AB1736" s="589"/>
      <c r="AC1736" s="590" t="s">
        <v>5</v>
      </c>
      <c r="AD1736" s="591"/>
      <c r="AE1736" s="591"/>
      <c r="AF1736" s="592"/>
      <c r="AG1736" s="593" t="s">
        <v>2</v>
      </c>
      <c r="AH1736" s="594"/>
      <c r="AI1736" s="595" t="s">
        <v>204</v>
      </c>
      <c r="AJ1736" s="596"/>
      <c r="AK1736" s="597"/>
      <c r="AL1736" s="187"/>
    </row>
    <row r="1737" spans="1:38" ht="113.25" thickBot="1" x14ac:dyDescent="0.3">
      <c r="A1737" s="704"/>
      <c r="B1737" s="705"/>
      <c r="C1737" s="720"/>
      <c r="D1737" s="722"/>
      <c r="E1737" s="41" t="s">
        <v>15</v>
      </c>
      <c r="F1737" s="42" t="s">
        <v>205</v>
      </c>
      <c r="G1737" s="41" t="s">
        <v>206</v>
      </c>
      <c r="H1737" s="42" t="s">
        <v>14</v>
      </c>
      <c r="I1737" s="43" t="s">
        <v>15</v>
      </c>
      <c r="J1737" s="44" t="s">
        <v>207</v>
      </c>
      <c r="K1737" s="43" t="s">
        <v>17</v>
      </c>
      <c r="L1737" s="44" t="s">
        <v>208</v>
      </c>
      <c r="M1737" s="45" t="s">
        <v>19</v>
      </c>
      <c r="N1737" s="46" t="s">
        <v>20</v>
      </c>
      <c r="O1737" s="47" t="s">
        <v>209</v>
      </c>
      <c r="P1737" s="48" t="s">
        <v>210</v>
      </c>
      <c r="Q1737" s="47" t="s">
        <v>211</v>
      </c>
      <c r="R1737" s="48" t="s">
        <v>212</v>
      </c>
      <c r="S1737" s="49" t="s">
        <v>213</v>
      </c>
      <c r="T1737" s="50" t="s">
        <v>214</v>
      </c>
      <c r="U1737" s="51" t="s">
        <v>209</v>
      </c>
      <c r="V1737" s="52" t="s">
        <v>215</v>
      </c>
      <c r="W1737" s="53" t="s">
        <v>216</v>
      </c>
      <c r="X1737" s="54" t="s">
        <v>211</v>
      </c>
      <c r="Y1737" s="52" t="s">
        <v>217</v>
      </c>
      <c r="Z1737" s="53" t="s">
        <v>218</v>
      </c>
      <c r="AA1737" s="55" t="s">
        <v>219</v>
      </c>
      <c r="AB1737" s="56" t="s">
        <v>220</v>
      </c>
      <c r="AC1737" s="57" t="s">
        <v>209</v>
      </c>
      <c r="AD1737" s="58" t="s">
        <v>210</v>
      </c>
      <c r="AE1737" s="57" t="s">
        <v>211</v>
      </c>
      <c r="AF1737" s="58" t="s">
        <v>212</v>
      </c>
      <c r="AG1737" s="59" t="s">
        <v>221</v>
      </c>
      <c r="AH1737" s="60" t="s">
        <v>222</v>
      </c>
      <c r="AI1737" s="61" t="s">
        <v>223</v>
      </c>
      <c r="AJ1737" s="63" t="s">
        <v>224</v>
      </c>
      <c r="AK1737" s="188" t="s">
        <v>275</v>
      </c>
      <c r="AL1737" s="189"/>
    </row>
    <row r="1738" spans="1:38" ht="15.75" thickBot="1" x14ac:dyDescent="0.3">
      <c r="A1738" s="598" t="s">
        <v>227</v>
      </c>
      <c r="B1738" s="599"/>
      <c r="C1738" s="190" t="s">
        <v>228</v>
      </c>
      <c r="D1738" s="191" t="s">
        <v>229</v>
      </c>
      <c r="E1738" s="192" t="s">
        <v>230</v>
      </c>
      <c r="F1738" s="193" t="s">
        <v>231</v>
      </c>
      <c r="G1738" s="192" t="s">
        <v>232</v>
      </c>
      <c r="H1738" s="193" t="s">
        <v>233</v>
      </c>
      <c r="I1738" s="194" t="s">
        <v>234</v>
      </c>
      <c r="J1738" s="193" t="s">
        <v>235</v>
      </c>
      <c r="K1738" s="194" t="s">
        <v>236</v>
      </c>
      <c r="L1738" s="193" t="s">
        <v>237</v>
      </c>
      <c r="M1738" s="194" t="s">
        <v>238</v>
      </c>
      <c r="N1738" s="193" t="s">
        <v>239</v>
      </c>
      <c r="O1738" s="192" t="s">
        <v>240</v>
      </c>
      <c r="P1738" s="193" t="s">
        <v>241</v>
      </c>
      <c r="Q1738" s="192" t="s">
        <v>242</v>
      </c>
      <c r="R1738" s="193" t="s">
        <v>243</v>
      </c>
      <c r="S1738" s="194" t="s">
        <v>244</v>
      </c>
      <c r="T1738" s="193" t="s">
        <v>245</v>
      </c>
      <c r="U1738" s="192" t="s">
        <v>246</v>
      </c>
      <c r="V1738" s="195" t="s">
        <v>247</v>
      </c>
      <c r="W1738" s="196" t="s">
        <v>248</v>
      </c>
      <c r="X1738" s="197" t="s">
        <v>249</v>
      </c>
      <c r="Y1738" s="198" t="s">
        <v>250</v>
      </c>
      <c r="Z1738" s="193" t="s">
        <v>251</v>
      </c>
      <c r="AA1738" s="194" t="s">
        <v>252</v>
      </c>
      <c r="AB1738" s="199" t="s">
        <v>253</v>
      </c>
      <c r="AC1738" s="192" t="s">
        <v>254</v>
      </c>
      <c r="AD1738" s="199" t="s">
        <v>255</v>
      </c>
      <c r="AE1738" s="192" t="s">
        <v>256</v>
      </c>
      <c r="AF1738" s="199" t="s">
        <v>257</v>
      </c>
      <c r="AG1738" s="194" t="s">
        <v>258</v>
      </c>
      <c r="AH1738" s="199" t="s">
        <v>259</v>
      </c>
      <c r="AI1738" s="190" t="s">
        <v>260</v>
      </c>
      <c r="AJ1738" s="199" t="s">
        <v>261</v>
      </c>
      <c r="AK1738" s="200" t="s">
        <v>262</v>
      </c>
      <c r="AL1738" s="201"/>
    </row>
    <row r="1739" spans="1:38" ht="37.5" x14ac:dyDescent="0.25">
      <c r="A1739" s="202">
        <v>1</v>
      </c>
      <c r="B1739" s="203" t="s">
        <v>276</v>
      </c>
      <c r="C1739" s="748">
        <f>N1751</f>
        <v>181984.30000000002</v>
      </c>
      <c r="D1739" s="749">
        <f>C1739-AH1751</f>
        <v>7847.2900000000081</v>
      </c>
      <c r="E1739" s="81">
        <v>1</v>
      </c>
      <c r="F1739" s="82">
        <v>49907</v>
      </c>
      <c r="G1739" s="83">
        <v>4</v>
      </c>
      <c r="H1739" s="84">
        <v>77093.279999999999</v>
      </c>
      <c r="I1739" s="339">
        <v>1</v>
      </c>
      <c r="J1739" s="86">
        <v>49907</v>
      </c>
      <c r="K1739" s="339">
        <v>4</v>
      </c>
      <c r="L1739" s="86">
        <v>77093.279999999999</v>
      </c>
      <c r="M1739" s="87">
        <f>SUM(I1739,K1739)</f>
        <v>5</v>
      </c>
      <c r="N1739" s="88">
        <f>SUM(J1739,L1739)</f>
        <v>127000.28</v>
      </c>
      <c r="O1739" s="89">
        <v>0</v>
      </c>
      <c r="P1739" s="90">
        <v>0</v>
      </c>
      <c r="Q1739" s="89">
        <v>0</v>
      </c>
      <c r="R1739" s="90">
        <v>0</v>
      </c>
      <c r="S1739" s="91">
        <f>SUM(O1739,Q1739)</f>
        <v>0</v>
      </c>
      <c r="T1739" s="92">
        <f>SUM(P1739,R1739)</f>
        <v>0</v>
      </c>
      <c r="U1739" s="93">
        <v>0</v>
      </c>
      <c r="V1739" s="94">
        <v>0</v>
      </c>
      <c r="W1739" s="95">
        <v>0</v>
      </c>
      <c r="X1739" s="96">
        <v>0</v>
      </c>
      <c r="Y1739" s="94">
        <v>0</v>
      </c>
      <c r="Z1739" s="95">
        <v>0</v>
      </c>
      <c r="AA1739" s="97">
        <f>SUM(U1739,X1739)</f>
        <v>0</v>
      </c>
      <c r="AB1739" s="98">
        <f>SUM(W1739,Z1739)</f>
        <v>0</v>
      </c>
      <c r="AC1739" s="99">
        <v>1</v>
      </c>
      <c r="AD1739" s="100">
        <v>49072.800000000003</v>
      </c>
      <c r="AE1739" s="99">
        <v>4</v>
      </c>
      <c r="AF1739" s="100">
        <v>72892.95</v>
      </c>
      <c r="AG1739" s="101">
        <f>SUM(AC1739,AE1739)</f>
        <v>5</v>
      </c>
      <c r="AH1739" s="102">
        <f>SUM(AD1739,AF1739,AB1739)</f>
        <v>121965.75</v>
      </c>
      <c r="AI1739" s="103">
        <f>IFERROR(AD1739/C1739,0)</f>
        <v>0.26965403059494691</v>
      </c>
      <c r="AJ1739" s="134">
        <f>IFERROR(AF1739/C1739,0)</f>
        <v>0.40054526681697261</v>
      </c>
      <c r="AK1739" s="222">
        <f>IFERROR(AH1739/C1739,0)</f>
        <v>0.67019929741191953</v>
      </c>
      <c r="AL1739" s="223"/>
    </row>
    <row r="1740" spans="1:38" ht="75" x14ac:dyDescent="0.25">
      <c r="A1740" s="224">
        <v>2</v>
      </c>
      <c r="B1740" s="203" t="s">
        <v>277</v>
      </c>
      <c r="C1740" s="748"/>
      <c r="D1740" s="749"/>
      <c r="E1740" s="81"/>
      <c r="F1740" s="82"/>
      <c r="G1740" s="83"/>
      <c r="H1740" s="84"/>
      <c r="I1740" s="339"/>
      <c r="J1740" s="86"/>
      <c r="K1740" s="339"/>
      <c r="L1740" s="86"/>
      <c r="M1740" s="87"/>
      <c r="N1740" s="88"/>
      <c r="O1740" s="89"/>
      <c r="P1740" s="90"/>
      <c r="Q1740" s="89"/>
      <c r="R1740" s="90"/>
      <c r="S1740" s="91"/>
      <c r="T1740" s="92"/>
      <c r="U1740" s="93"/>
      <c r="V1740" s="94"/>
      <c r="W1740" s="95"/>
      <c r="X1740" s="96"/>
      <c r="Y1740" s="94"/>
      <c r="Z1740" s="95"/>
      <c r="AA1740" s="97"/>
      <c r="AB1740" s="98"/>
      <c r="AC1740" s="99"/>
      <c r="AD1740" s="100"/>
      <c r="AE1740" s="99"/>
      <c r="AF1740" s="100"/>
      <c r="AG1740" s="101"/>
      <c r="AH1740" s="102"/>
      <c r="AI1740" s="103"/>
      <c r="AJ1740" s="134"/>
      <c r="AK1740" s="222"/>
      <c r="AL1740" s="223"/>
    </row>
    <row r="1741" spans="1:38" ht="37.5" x14ac:dyDescent="0.25">
      <c r="A1741" s="224">
        <v>3</v>
      </c>
      <c r="B1741" s="203" t="s">
        <v>278</v>
      </c>
      <c r="C1741" s="748"/>
      <c r="D1741" s="749"/>
      <c r="E1741" s="81"/>
      <c r="F1741" s="82"/>
      <c r="G1741" s="83"/>
      <c r="H1741" s="84"/>
      <c r="I1741" s="339"/>
      <c r="J1741" s="86"/>
      <c r="K1741" s="339"/>
      <c r="L1741" s="86"/>
      <c r="M1741" s="87"/>
      <c r="N1741" s="88"/>
      <c r="O1741" s="89"/>
      <c r="P1741" s="90"/>
      <c r="Q1741" s="89"/>
      <c r="R1741" s="90"/>
      <c r="S1741" s="91"/>
      <c r="T1741" s="92"/>
      <c r="U1741" s="93"/>
      <c r="V1741" s="94"/>
      <c r="W1741" s="95"/>
      <c r="X1741" s="96"/>
      <c r="Y1741" s="94"/>
      <c r="Z1741" s="95"/>
      <c r="AA1741" s="97"/>
      <c r="AB1741" s="98"/>
      <c r="AC1741" s="99"/>
      <c r="AD1741" s="100"/>
      <c r="AE1741" s="99"/>
      <c r="AF1741" s="100"/>
      <c r="AG1741" s="101"/>
      <c r="AH1741" s="102"/>
      <c r="AI1741" s="103"/>
      <c r="AJ1741" s="134"/>
      <c r="AK1741" s="222"/>
      <c r="AL1741" s="223"/>
    </row>
    <row r="1742" spans="1:38" ht="37.5" x14ac:dyDescent="0.25">
      <c r="A1742" s="224">
        <v>4</v>
      </c>
      <c r="B1742" s="203" t="s">
        <v>279</v>
      </c>
      <c r="C1742" s="748"/>
      <c r="D1742" s="749"/>
      <c r="E1742" s="81"/>
      <c r="F1742" s="82"/>
      <c r="G1742" s="83"/>
      <c r="H1742" s="84"/>
      <c r="I1742" s="339"/>
      <c r="J1742" s="86"/>
      <c r="K1742" s="339"/>
      <c r="L1742" s="86"/>
      <c r="M1742" s="87"/>
      <c r="N1742" s="88"/>
      <c r="O1742" s="89"/>
      <c r="P1742" s="90"/>
      <c r="Q1742" s="89"/>
      <c r="R1742" s="90"/>
      <c r="S1742" s="91"/>
      <c r="T1742" s="92"/>
      <c r="U1742" s="93"/>
      <c r="V1742" s="94"/>
      <c r="W1742" s="95"/>
      <c r="X1742" s="96"/>
      <c r="Y1742" s="94"/>
      <c r="Z1742" s="95"/>
      <c r="AA1742" s="97"/>
      <c r="AB1742" s="98"/>
      <c r="AC1742" s="99"/>
      <c r="AD1742" s="100"/>
      <c r="AE1742" s="99"/>
      <c r="AF1742" s="100"/>
      <c r="AG1742" s="101"/>
      <c r="AH1742" s="102"/>
      <c r="AI1742" s="103"/>
      <c r="AJ1742" s="134"/>
      <c r="AK1742" s="222"/>
      <c r="AL1742" s="223"/>
    </row>
    <row r="1743" spans="1:38" ht="37.5" x14ac:dyDescent="0.25">
      <c r="A1743" s="224">
        <v>5</v>
      </c>
      <c r="B1743" s="203" t="s">
        <v>280</v>
      </c>
      <c r="C1743" s="748"/>
      <c r="D1743" s="749"/>
      <c r="E1743" s="81"/>
      <c r="F1743" s="82"/>
      <c r="G1743" s="83"/>
      <c r="H1743" s="84"/>
      <c r="I1743" s="339"/>
      <c r="J1743" s="86"/>
      <c r="K1743" s="339"/>
      <c r="L1743" s="86"/>
      <c r="M1743" s="87"/>
      <c r="N1743" s="88"/>
      <c r="O1743" s="89"/>
      <c r="P1743" s="342"/>
      <c r="Q1743" s="89"/>
      <c r="R1743" s="90"/>
      <c r="S1743" s="91"/>
      <c r="T1743" s="92"/>
      <c r="U1743" s="93"/>
      <c r="V1743" s="94"/>
      <c r="W1743" s="95"/>
      <c r="X1743" s="96"/>
      <c r="Y1743" s="94"/>
      <c r="Z1743" s="95"/>
      <c r="AA1743" s="97"/>
      <c r="AB1743" s="98"/>
      <c r="AC1743" s="99"/>
      <c r="AD1743" s="100"/>
      <c r="AE1743" s="99"/>
      <c r="AF1743" s="100"/>
      <c r="AG1743" s="101"/>
      <c r="AH1743" s="102"/>
      <c r="AI1743" s="103"/>
      <c r="AJ1743" s="134"/>
      <c r="AK1743" s="222"/>
      <c r="AL1743" s="223"/>
    </row>
    <row r="1744" spans="1:38" ht="37.5" x14ac:dyDescent="0.25">
      <c r="A1744" s="224">
        <v>6</v>
      </c>
      <c r="B1744" s="203" t="s">
        <v>281</v>
      </c>
      <c r="C1744" s="748"/>
      <c r="D1744" s="749"/>
      <c r="E1744" s="81"/>
      <c r="F1744" s="82"/>
      <c r="G1744" s="83"/>
      <c r="H1744" s="84"/>
      <c r="I1744" s="339"/>
      <c r="J1744" s="340"/>
      <c r="K1744" s="339"/>
      <c r="L1744" s="340"/>
      <c r="M1744" s="87"/>
      <c r="N1744" s="88"/>
      <c r="O1744" s="89"/>
      <c r="P1744" s="342"/>
      <c r="Q1744" s="89"/>
      <c r="R1744" s="90"/>
      <c r="S1744" s="91"/>
      <c r="T1744" s="92"/>
      <c r="U1744" s="93"/>
      <c r="V1744" s="94"/>
      <c r="W1744" s="95"/>
      <c r="X1744" s="96"/>
      <c r="Y1744" s="94"/>
      <c r="Z1744" s="95"/>
      <c r="AA1744" s="97"/>
      <c r="AB1744" s="98"/>
      <c r="AC1744" s="99"/>
      <c r="AD1744" s="100"/>
      <c r="AE1744" s="99"/>
      <c r="AF1744" s="100"/>
      <c r="AG1744" s="101"/>
      <c r="AH1744" s="102"/>
      <c r="AI1744" s="103"/>
      <c r="AJ1744" s="134"/>
      <c r="AK1744" s="222"/>
      <c r="AL1744" s="223"/>
    </row>
    <row r="1745" spans="1:38" ht="37.5" x14ac:dyDescent="0.3">
      <c r="A1745" s="306">
        <v>7</v>
      </c>
      <c r="B1745" s="225" t="s">
        <v>282</v>
      </c>
      <c r="C1745" s="748"/>
      <c r="D1745" s="749"/>
      <c r="E1745" s="81"/>
      <c r="F1745" s="82"/>
      <c r="G1745" s="83"/>
      <c r="H1745" s="84"/>
      <c r="I1745" s="339"/>
      <c r="J1745" s="340"/>
      <c r="K1745" s="339"/>
      <c r="L1745" s="340"/>
      <c r="M1745" s="87"/>
      <c r="N1745" s="88"/>
      <c r="O1745" s="89"/>
      <c r="P1745" s="342"/>
      <c r="Q1745" s="89"/>
      <c r="R1745" s="90"/>
      <c r="S1745" s="91"/>
      <c r="T1745" s="92"/>
      <c r="U1745" s="93"/>
      <c r="V1745" s="94"/>
      <c r="W1745" s="95"/>
      <c r="X1745" s="96"/>
      <c r="Y1745" s="94"/>
      <c r="Z1745" s="95"/>
      <c r="AA1745" s="97"/>
      <c r="AB1745" s="98"/>
      <c r="AC1745" s="99"/>
      <c r="AD1745" s="100"/>
      <c r="AE1745" s="99"/>
      <c r="AF1745" s="100"/>
      <c r="AG1745" s="101"/>
      <c r="AH1745" s="102"/>
      <c r="AI1745" s="103"/>
      <c r="AJ1745" s="134"/>
      <c r="AK1745" s="222"/>
      <c r="AL1745" s="223"/>
    </row>
    <row r="1746" spans="1:38" ht="37.5" x14ac:dyDescent="0.25">
      <c r="A1746" s="229">
        <v>8</v>
      </c>
      <c r="B1746" s="226" t="s">
        <v>283</v>
      </c>
      <c r="C1746" s="748"/>
      <c r="D1746" s="749"/>
      <c r="E1746" s="81"/>
      <c r="F1746" s="82"/>
      <c r="G1746" s="83"/>
      <c r="H1746" s="84"/>
      <c r="I1746" s="339"/>
      <c r="J1746" s="340"/>
      <c r="K1746" s="339"/>
      <c r="L1746" s="340"/>
      <c r="M1746" s="122"/>
      <c r="N1746" s="123"/>
      <c r="O1746" s="89"/>
      <c r="P1746" s="342"/>
      <c r="Q1746" s="89"/>
      <c r="R1746" s="90"/>
      <c r="S1746" s="91"/>
      <c r="T1746" s="92"/>
      <c r="U1746" s="93"/>
      <c r="V1746" s="94"/>
      <c r="W1746" s="95"/>
      <c r="X1746" s="96"/>
      <c r="Y1746" s="94"/>
      <c r="Z1746" s="95"/>
      <c r="AA1746" s="97"/>
      <c r="AB1746" s="98"/>
      <c r="AC1746" s="99"/>
      <c r="AD1746" s="100"/>
      <c r="AE1746" s="99"/>
      <c r="AF1746" s="100"/>
      <c r="AG1746" s="101"/>
      <c r="AH1746" s="102"/>
      <c r="AI1746" s="103"/>
      <c r="AJ1746" s="134"/>
      <c r="AK1746" s="222"/>
      <c r="AL1746" s="223"/>
    </row>
    <row r="1747" spans="1:38" ht="21" x14ac:dyDescent="0.25">
      <c r="A1747" s="229" t="s">
        <v>332</v>
      </c>
      <c r="B1747" s="226" t="s">
        <v>59</v>
      </c>
      <c r="C1747" s="748"/>
      <c r="D1747" s="749"/>
      <c r="E1747" s="81">
        <v>0</v>
      </c>
      <c r="F1747" s="82">
        <v>0</v>
      </c>
      <c r="G1747" s="83">
        <v>3</v>
      </c>
      <c r="H1747" s="84">
        <v>41638.85</v>
      </c>
      <c r="I1747" s="339">
        <v>0</v>
      </c>
      <c r="J1747" s="340">
        <v>0</v>
      </c>
      <c r="K1747" s="339">
        <v>2</v>
      </c>
      <c r="L1747" s="340">
        <v>31581.31</v>
      </c>
      <c r="M1747" s="122">
        <f t="shared" ref="M1747:N1750" si="279">SUM(I1747,K1747)</f>
        <v>2</v>
      </c>
      <c r="N1747" s="123">
        <f t="shared" si="279"/>
        <v>31581.31</v>
      </c>
      <c r="O1747" s="89">
        <v>0</v>
      </c>
      <c r="P1747" s="342">
        <v>0</v>
      </c>
      <c r="Q1747" s="89">
        <v>0</v>
      </c>
      <c r="R1747" s="90">
        <v>0</v>
      </c>
      <c r="S1747" s="91">
        <f t="shared" ref="S1747:T1750" si="280">SUM(O1747,Q1747)</f>
        <v>0</v>
      </c>
      <c r="T1747" s="92">
        <f t="shared" si="280"/>
        <v>0</v>
      </c>
      <c r="U1747" s="93">
        <v>0</v>
      </c>
      <c r="V1747" s="94">
        <v>0</v>
      </c>
      <c r="W1747" s="95">
        <v>0</v>
      </c>
      <c r="X1747" s="96">
        <v>0</v>
      </c>
      <c r="Y1747" s="94">
        <v>0</v>
      </c>
      <c r="Z1747" s="95">
        <v>0</v>
      </c>
      <c r="AA1747" s="97">
        <f>SUM(U1747,X1747)</f>
        <v>0</v>
      </c>
      <c r="AB1747" s="98">
        <f>SUM(W1747,Z1747)</f>
        <v>0</v>
      </c>
      <c r="AC1747" s="99">
        <v>0</v>
      </c>
      <c r="AD1747" s="100">
        <v>0</v>
      </c>
      <c r="AE1747" s="99">
        <v>2</v>
      </c>
      <c r="AF1747" s="100">
        <v>31580.81</v>
      </c>
      <c r="AG1747" s="101">
        <f>SUM(AC1747,AE1747)</f>
        <v>2</v>
      </c>
      <c r="AH1747" s="102">
        <f>SUM(AD1747,AF1747,AB1747)</f>
        <v>31580.81</v>
      </c>
      <c r="AI1747" s="103">
        <f>IFERROR(AD1747/C1739,0)</f>
        <v>0</v>
      </c>
      <c r="AJ1747" s="134">
        <f>IFERROR(AF1747/C1739,0)</f>
        <v>0.17353590392138221</v>
      </c>
      <c r="AK1747" s="222">
        <f>IFERROR(AH1747/C1739,0)</f>
        <v>0.17353590392138221</v>
      </c>
      <c r="AL1747" s="223"/>
    </row>
    <row r="1748" spans="1:38" ht="21" x14ac:dyDescent="0.25">
      <c r="A1748" s="229" t="s">
        <v>333</v>
      </c>
      <c r="B1748" s="226" t="s">
        <v>60</v>
      </c>
      <c r="C1748" s="748"/>
      <c r="D1748" s="749"/>
      <c r="E1748" s="81">
        <v>0</v>
      </c>
      <c r="F1748" s="82">
        <v>0</v>
      </c>
      <c r="G1748" s="83">
        <v>1</v>
      </c>
      <c r="H1748" s="84">
        <v>8183.45</v>
      </c>
      <c r="I1748" s="339">
        <v>0</v>
      </c>
      <c r="J1748" s="340">
        <v>0</v>
      </c>
      <c r="K1748" s="339">
        <v>1</v>
      </c>
      <c r="L1748" s="340">
        <v>8183.45</v>
      </c>
      <c r="M1748" s="122">
        <f t="shared" si="279"/>
        <v>1</v>
      </c>
      <c r="N1748" s="123">
        <f t="shared" si="279"/>
        <v>8183.45</v>
      </c>
      <c r="O1748" s="89">
        <v>0</v>
      </c>
      <c r="P1748" s="342">
        <v>0</v>
      </c>
      <c r="Q1748" s="89">
        <v>0</v>
      </c>
      <c r="R1748" s="90">
        <v>0</v>
      </c>
      <c r="S1748" s="91">
        <f t="shared" si="280"/>
        <v>0</v>
      </c>
      <c r="T1748" s="92">
        <f t="shared" si="280"/>
        <v>0</v>
      </c>
      <c r="U1748" s="93">
        <v>0</v>
      </c>
      <c r="V1748" s="94">
        <v>0</v>
      </c>
      <c r="W1748" s="95">
        <v>0</v>
      </c>
      <c r="X1748" s="96">
        <v>0</v>
      </c>
      <c r="Y1748" s="94">
        <v>0</v>
      </c>
      <c r="Z1748" s="95">
        <v>0</v>
      </c>
      <c r="AA1748" s="97">
        <f>SUM(U1748,X1748)</f>
        <v>0</v>
      </c>
      <c r="AB1748" s="98">
        <f>SUM(W1748,Z1748)</f>
        <v>0</v>
      </c>
      <c r="AC1748" s="99">
        <v>0</v>
      </c>
      <c r="AD1748" s="100">
        <v>0</v>
      </c>
      <c r="AE1748" s="99">
        <v>1</v>
      </c>
      <c r="AF1748" s="100">
        <v>8183.45</v>
      </c>
      <c r="AG1748" s="101">
        <f>SUM(AC1748,AE1748)</f>
        <v>1</v>
      </c>
      <c r="AH1748" s="102">
        <f>SUM(AD1748,AF1748,AB1748)</f>
        <v>8183.45</v>
      </c>
      <c r="AI1748" s="103">
        <f>IFERROR(AD1748/C1739,0)</f>
        <v>0</v>
      </c>
      <c r="AJ1748" s="134">
        <f>IFERROR(AF1748/C1739,0)</f>
        <v>4.4967890087221803E-2</v>
      </c>
      <c r="AK1748" s="222">
        <f>IFERROR(AH1748/C1739,0)</f>
        <v>4.4967890087221803E-2</v>
      </c>
      <c r="AL1748" s="223"/>
    </row>
    <row r="1749" spans="1:38" ht="21" x14ac:dyDescent="0.25">
      <c r="A1749" s="229" t="s">
        <v>334</v>
      </c>
      <c r="B1749" s="226" t="s">
        <v>61</v>
      </c>
      <c r="C1749" s="748"/>
      <c r="D1749" s="749"/>
      <c r="E1749" s="81">
        <v>0</v>
      </c>
      <c r="F1749" s="82">
        <v>0</v>
      </c>
      <c r="G1749" s="83">
        <v>1</v>
      </c>
      <c r="H1749" s="84">
        <v>15219.26</v>
      </c>
      <c r="I1749" s="339">
        <v>0</v>
      </c>
      <c r="J1749" s="340">
        <v>0</v>
      </c>
      <c r="K1749" s="339">
        <v>1</v>
      </c>
      <c r="L1749" s="340">
        <v>15219.26</v>
      </c>
      <c r="M1749" s="122">
        <f t="shared" si="279"/>
        <v>1</v>
      </c>
      <c r="N1749" s="123">
        <f t="shared" si="279"/>
        <v>15219.26</v>
      </c>
      <c r="O1749" s="89">
        <v>0</v>
      </c>
      <c r="P1749" s="342">
        <v>0</v>
      </c>
      <c r="Q1749" s="89">
        <v>0</v>
      </c>
      <c r="R1749" s="90">
        <v>0</v>
      </c>
      <c r="S1749" s="91">
        <f t="shared" si="280"/>
        <v>0</v>
      </c>
      <c r="T1749" s="92">
        <f t="shared" si="280"/>
        <v>0</v>
      </c>
      <c r="U1749" s="93">
        <v>0</v>
      </c>
      <c r="V1749" s="94">
        <v>0</v>
      </c>
      <c r="W1749" s="95">
        <v>0</v>
      </c>
      <c r="X1749" s="96">
        <v>0</v>
      </c>
      <c r="Y1749" s="94">
        <v>0</v>
      </c>
      <c r="Z1749" s="95">
        <v>0</v>
      </c>
      <c r="AA1749" s="97">
        <f>SUM(U1749,X1749)</f>
        <v>0</v>
      </c>
      <c r="AB1749" s="98">
        <f>SUM(W1749,Z1749)</f>
        <v>0</v>
      </c>
      <c r="AC1749" s="99">
        <v>0</v>
      </c>
      <c r="AD1749" s="100">
        <v>0</v>
      </c>
      <c r="AE1749" s="99">
        <v>1</v>
      </c>
      <c r="AF1749" s="100">
        <v>12407</v>
      </c>
      <c r="AG1749" s="101">
        <f>SUM(AC1749,AE1749)</f>
        <v>1</v>
      </c>
      <c r="AH1749" s="102">
        <f>SUM(AD1749,AF1749,AB1749)</f>
        <v>12407</v>
      </c>
      <c r="AI1749" s="103">
        <f>IFERROR(AD1749/C1739,0)</f>
        <v>0</v>
      </c>
      <c r="AJ1749" s="134">
        <f>IFERROR(AF1749/C1739,0)</f>
        <v>6.8176210804998014E-2</v>
      </c>
      <c r="AK1749" s="222">
        <f>IFERROR(AH1749/C1739,0)</f>
        <v>6.8176210804998014E-2</v>
      </c>
      <c r="AL1749" s="223"/>
    </row>
    <row r="1750" spans="1:38" ht="21" x14ac:dyDescent="0.25">
      <c r="A1750" s="229" t="s">
        <v>335</v>
      </c>
      <c r="B1750" s="226" t="s">
        <v>43</v>
      </c>
      <c r="C1750" s="748"/>
      <c r="D1750" s="749"/>
      <c r="E1750" s="81">
        <v>1</v>
      </c>
      <c r="F1750" s="82">
        <v>19115.5</v>
      </c>
      <c r="G1750" s="83">
        <v>2</v>
      </c>
      <c r="H1750" s="84">
        <v>97813.32</v>
      </c>
      <c r="I1750" s="339">
        <v>0</v>
      </c>
      <c r="J1750" s="340">
        <v>0</v>
      </c>
      <c r="K1750" s="339">
        <v>0</v>
      </c>
      <c r="L1750" s="340">
        <v>0</v>
      </c>
      <c r="M1750" s="122">
        <f t="shared" si="279"/>
        <v>0</v>
      </c>
      <c r="N1750" s="123">
        <f t="shared" si="279"/>
        <v>0</v>
      </c>
      <c r="O1750" s="89">
        <v>0</v>
      </c>
      <c r="P1750" s="342">
        <v>0</v>
      </c>
      <c r="Q1750" s="89">
        <v>0</v>
      </c>
      <c r="R1750" s="90">
        <v>0</v>
      </c>
      <c r="S1750" s="91">
        <f t="shared" si="280"/>
        <v>0</v>
      </c>
      <c r="T1750" s="92">
        <f t="shared" si="280"/>
        <v>0</v>
      </c>
      <c r="U1750" s="93">
        <v>0</v>
      </c>
      <c r="V1750" s="94">
        <v>0</v>
      </c>
      <c r="W1750" s="95">
        <v>0</v>
      </c>
      <c r="X1750" s="96">
        <v>0</v>
      </c>
      <c r="Y1750" s="94">
        <v>0</v>
      </c>
      <c r="Z1750" s="95">
        <v>0</v>
      </c>
      <c r="AA1750" s="97">
        <f>SUM(U1750,X1750)</f>
        <v>0</v>
      </c>
      <c r="AB1750" s="98">
        <f>SUM(W1750,Z1750)</f>
        <v>0</v>
      </c>
      <c r="AC1750" s="99">
        <v>0</v>
      </c>
      <c r="AD1750" s="100">
        <v>0</v>
      </c>
      <c r="AE1750" s="99">
        <v>0</v>
      </c>
      <c r="AF1750" s="100">
        <v>0</v>
      </c>
      <c r="AG1750" s="101">
        <f>SUM(AC1750,AE1750)</f>
        <v>0</v>
      </c>
      <c r="AH1750" s="102">
        <f>SUM(AD1750,AF1750,AB1750)</f>
        <v>0</v>
      </c>
      <c r="AI1750" s="103">
        <f>IFERROR(AD1750/C1739,0)</f>
        <v>0</v>
      </c>
      <c r="AJ1750" s="134">
        <f>IFERROR(AF1750/C1739,0)</f>
        <v>0</v>
      </c>
      <c r="AK1750" s="222">
        <f>IFERROR(AH1750/C1739,0)</f>
        <v>0</v>
      </c>
      <c r="AL1750" s="223"/>
    </row>
    <row r="1751" spans="1:38" ht="24" thickBot="1" x14ac:dyDescent="0.3">
      <c r="A1751" s="616" t="s">
        <v>266</v>
      </c>
      <c r="B1751" s="618"/>
      <c r="C1751" s="231">
        <f>C1739</f>
        <v>181984.30000000002</v>
      </c>
      <c r="D1751" s="231">
        <f>D1739</f>
        <v>7847.2900000000081</v>
      </c>
      <c r="E1751" s="167">
        <f t="shared" ref="E1751:AH1751" si="281">SUM(E1739:E1750)</f>
        <v>2</v>
      </c>
      <c r="F1751" s="168">
        <f t="shared" si="281"/>
        <v>69022.5</v>
      </c>
      <c r="G1751" s="167">
        <f t="shared" si="281"/>
        <v>11</v>
      </c>
      <c r="H1751" s="232">
        <f t="shared" si="281"/>
        <v>239948.16</v>
      </c>
      <c r="I1751" s="233">
        <f t="shared" si="281"/>
        <v>1</v>
      </c>
      <c r="J1751" s="168">
        <f t="shared" si="281"/>
        <v>49907</v>
      </c>
      <c r="K1751" s="233">
        <f t="shared" si="281"/>
        <v>8</v>
      </c>
      <c r="L1751" s="168">
        <f t="shared" si="281"/>
        <v>132077.29999999999</v>
      </c>
      <c r="M1751" s="233">
        <f t="shared" si="281"/>
        <v>9</v>
      </c>
      <c r="N1751" s="168">
        <f t="shared" si="281"/>
        <v>181984.30000000002</v>
      </c>
      <c r="O1751" s="172">
        <f t="shared" si="281"/>
        <v>0</v>
      </c>
      <c r="P1751" s="168">
        <f t="shared" si="281"/>
        <v>0</v>
      </c>
      <c r="Q1751" s="172">
        <f t="shared" si="281"/>
        <v>0</v>
      </c>
      <c r="R1751" s="234">
        <f t="shared" si="281"/>
        <v>0</v>
      </c>
      <c r="S1751" s="173">
        <f t="shared" si="281"/>
        <v>0</v>
      </c>
      <c r="T1751" s="234">
        <f t="shared" si="281"/>
        <v>0</v>
      </c>
      <c r="U1751" s="235">
        <f t="shared" si="281"/>
        <v>0</v>
      </c>
      <c r="V1751" s="234">
        <f t="shared" si="281"/>
        <v>0</v>
      </c>
      <c r="W1751" s="232">
        <f t="shared" si="281"/>
        <v>0</v>
      </c>
      <c r="X1751" s="173">
        <f t="shared" si="281"/>
        <v>0</v>
      </c>
      <c r="Y1751" s="234">
        <f t="shared" si="281"/>
        <v>0</v>
      </c>
      <c r="Z1751" s="234">
        <f t="shared" si="281"/>
        <v>0</v>
      </c>
      <c r="AA1751" s="236">
        <f t="shared" si="281"/>
        <v>0</v>
      </c>
      <c r="AB1751" s="168">
        <f t="shared" si="281"/>
        <v>0</v>
      </c>
      <c r="AC1751" s="171">
        <f t="shared" si="281"/>
        <v>1</v>
      </c>
      <c r="AD1751" s="168">
        <f t="shared" si="281"/>
        <v>49072.800000000003</v>
      </c>
      <c r="AE1751" s="172">
        <f t="shared" si="281"/>
        <v>8</v>
      </c>
      <c r="AF1751" s="168">
        <f t="shared" si="281"/>
        <v>125064.20999999999</v>
      </c>
      <c r="AG1751" s="173">
        <f t="shared" si="281"/>
        <v>9</v>
      </c>
      <c r="AH1751" s="232">
        <f t="shared" si="281"/>
        <v>174137.01</v>
      </c>
      <c r="AI1751" s="237">
        <f>AD1751/C1706</f>
        <v>0.26965403059494697</v>
      </c>
      <c r="AJ1751" s="238">
        <f>AF1751/C1706</f>
        <v>0.68722527163057467</v>
      </c>
      <c r="AK1751" s="239">
        <f>AH1751/C1706</f>
        <v>0.95687930222552176</v>
      </c>
      <c r="AL1751" s="223"/>
    </row>
    <row r="1752" spans="1:38" ht="15.75" thickBot="1" x14ac:dyDescent="0.3">
      <c r="E1752" s="240"/>
      <c r="F1752" s="241"/>
      <c r="G1752" s="240"/>
      <c r="H1752" s="241"/>
      <c r="I1752" s="242"/>
      <c r="J1752" s="240"/>
      <c r="K1752" s="242"/>
      <c r="L1752" s="241"/>
      <c r="M1752" s="240"/>
      <c r="N1752" s="240"/>
      <c r="O1752" s="240"/>
      <c r="P1752" s="240"/>
      <c r="Q1752" s="240"/>
      <c r="R1752" s="240"/>
      <c r="S1752" s="240"/>
      <c r="T1752" s="240"/>
      <c r="U1752" s="240"/>
      <c r="V1752" s="240"/>
      <c r="W1752" s="240"/>
      <c r="X1752" s="240"/>
      <c r="Y1752" s="240"/>
      <c r="Z1752" s="240"/>
      <c r="AA1752" s="240"/>
      <c r="AB1752" s="240"/>
      <c r="AC1752" s="240"/>
      <c r="AD1752" s="240"/>
      <c r="AE1752" s="240"/>
      <c r="AF1752" s="240"/>
      <c r="AG1752" s="240"/>
      <c r="AH1752" s="240"/>
      <c r="AJ1752" s="243"/>
      <c r="AK1752" s="243"/>
      <c r="AL1752" s="243"/>
    </row>
    <row r="1753" spans="1:38" ht="19.5" thickTop="1" x14ac:dyDescent="0.3">
      <c r="A1753" s="604" t="s">
        <v>348</v>
      </c>
      <c r="B1753" s="684"/>
      <c r="C1753" s="684"/>
      <c r="D1753" s="684"/>
      <c r="E1753" s="684"/>
      <c r="F1753" s="684"/>
      <c r="G1753" s="684"/>
      <c r="H1753" s="684"/>
      <c r="I1753" s="684"/>
      <c r="J1753" s="684"/>
      <c r="K1753" s="685"/>
      <c r="L1753" s="684"/>
      <c r="M1753" s="684"/>
      <c r="N1753" s="684"/>
      <c r="O1753" s="684"/>
      <c r="P1753" s="684"/>
      <c r="Q1753" s="686"/>
      <c r="AD1753" s="180"/>
    </row>
    <row r="1754" spans="1:38" x14ac:dyDescent="0.25">
      <c r="A1754" s="687"/>
      <c r="B1754" s="688"/>
      <c r="C1754" s="688"/>
      <c r="D1754" s="688"/>
      <c r="E1754" s="688"/>
      <c r="F1754" s="688"/>
      <c r="G1754" s="688"/>
      <c r="H1754" s="688"/>
      <c r="I1754" s="688"/>
      <c r="J1754" s="688"/>
      <c r="K1754" s="689"/>
      <c r="L1754" s="688"/>
      <c r="M1754" s="688"/>
      <c r="N1754" s="688"/>
      <c r="O1754" s="688"/>
      <c r="P1754" s="688"/>
      <c r="Q1754" s="690"/>
    </row>
    <row r="1755" spans="1:38" x14ac:dyDescent="0.25">
      <c r="A1755" s="687"/>
      <c r="B1755" s="688"/>
      <c r="C1755" s="688"/>
      <c r="D1755" s="688"/>
      <c r="E1755" s="688"/>
      <c r="F1755" s="688"/>
      <c r="G1755" s="688"/>
      <c r="H1755" s="688"/>
      <c r="I1755" s="688"/>
      <c r="J1755" s="688"/>
      <c r="K1755" s="689"/>
      <c r="L1755" s="688"/>
      <c r="M1755" s="688"/>
      <c r="N1755" s="688"/>
      <c r="O1755" s="688"/>
      <c r="P1755" s="688"/>
      <c r="Q1755" s="690"/>
    </row>
    <row r="1756" spans="1:38" x14ac:dyDescent="0.25">
      <c r="A1756" s="687"/>
      <c r="B1756" s="688"/>
      <c r="C1756" s="688"/>
      <c r="D1756" s="688"/>
      <c r="E1756" s="688"/>
      <c r="F1756" s="688"/>
      <c r="G1756" s="688"/>
      <c r="H1756" s="688"/>
      <c r="I1756" s="688"/>
      <c r="J1756" s="688"/>
      <c r="K1756" s="689"/>
      <c r="L1756" s="688"/>
      <c r="M1756" s="688"/>
      <c r="N1756" s="688"/>
      <c r="O1756" s="688"/>
      <c r="P1756" s="688"/>
      <c r="Q1756" s="690"/>
    </row>
    <row r="1757" spans="1:38" x14ac:dyDescent="0.25">
      <c r="A1757" s="687"/>
      <c r="B1757" s="688"/>
      <c r="C1757" s="688"/>
      <c r="D1757" s="688"/>
      <c r="E1757" s="688"/>
      <c r="F1757" s="688"/>
      <c r="G1757" s="688"/>
      <c r="H1757" s="688"/>
      <c r="I1757" s="688"/>
      <c r="J1757" s="688"/>
      <c r="K1757" s="689"/>
      <c r="L1757" s="688"/>
      <c r="M1757" s="688"/>
      <c r="N1757" s="688"/>
      <c r="O1757" s="688"/>
      <c r="P1757" s="688"/>
      <c r="Q1757" s="690"/>
    </row>
    <row r="1758" spans="1:38" x14ac:dyDescent="0.25">
      <c r="A1758" s="687"/>
      <c r="B1758" s="688"/>
      <c r="C1758" s="688"/>
      <c r="D1758" s="688"/>
      <c r="E1758" s="688"/>
      <c r="F1758" s="688"/>
      <c r="G1758" s="688"/>
      <c r="H1758" s="688"/>
      <c r="I1758" s="688"/>
      <c r="J1758" s="688"/>
      <c r="K1758" s="689"/>
      <c r="L1758" s="688"/>
      <c r="M1758" s="688"/>
      <c r="N1758" s="688"/>
      <c r="O1758" s="688"/>
      <c r="P1758" s="688"/>
      <c r="Q1758" s="690"/>
    </row>
    <row r="1759" spans="1:38" x14ac:dyDescent="0.25">
      <c r="A1759" s="687"/>
      <c r="B1759" s="688"/>
      <c r="C1759" s="688"/>
      <c r="D1759" s="688"/>
      <c r="E1759" s="688"/>
      <c r="F1759" s="688"/>
      <c r="G1759" s="688"/>
      <c r="H1759" s="688"/>
      <c r="I1759" s="688"/>
      <c r="J1759" s="688"/>
      <c r="K1759" s="689"/>
      <c r="L1759" s="688"/>
      <c r="M1759" s="688"/>
      <c r="N1759" s="688"/>
      <c r="O1759" s="688"/>
      <c r="P1759" s="688"/>
      <c r="Q1759" s="690"/>
    </row>
    <row r="1760" spans="1:38" x14ac:dyDescent="0.25">
      <c r="A1760" s="687"/>
      <c r="B1760" s="688"/>
      <c r="C1760" s="688"/>
      <c r="D1760" s="688"/>
      <c r="E1760" s="688"/>
      <c r="F1760" s="688"/>
      <c r="G1760" s="688"/>
      <c r="H1760" s="688"/>
      <c r="I1760" s="688"/>
      <c r="J1760" s="688"/>
      <c r="K1760" s="689"/>
      <c r="L1760" s="688"/>
      <c r="M1760" s="688"/>
      <c r="N1760" s="688"/>
      <c r="O1760" s="688"/>
      <c r="P1760" s="688"/>
      <c r="Q1760" s="690"/>
    </row>
    <row r="1761" spans="1:38" ht="15.75" thickBot="1" x14ac:dyDescent="0.3">
      <c r="A1761" s="691"/>
      <c r="B1761" s="692"/>
      <c r="C1761" s="692"/>
      <c r="D1761" s="692"/>
      <c r="E1761" s="692"/>
      <c r="F1761" s="692"/>
      <c r="G1761" s="692"/>
      <c r="H1761" s="692"/>
      <c r="I1761" s="692"/>
      <c r="J1761" s="692"/>
      <c r="K1761" s="693"/>
      <c r="L1761" s="692"/>
      <c r="M1761" s="692"/>
      <c r="N1761" s="692"/>
      <c r="O1761" s="692"/>
      <c r="P1761" s="692"/>
      <c r="Q1761" s="694"/>
    </row>
    <row r="1762" spans="1:38" ht="15.75" thickTop="1" x14ac:dyDescent="0.25"/>
    <row r="1763" spans="1:38" x14ac:dyDescent="0.25">
      <c r="B1763" s="244"/>
      <c r="C1763" s="244"/>
    </row>
    <row r="1766" spans="1:38" ht="23.25" x14ac:dyDescent="0.35">
      <c r="A1766" s="245"/>
      <c r="B1766" s="730" t="s">
        <v>314</v>
      </c>
      <c r="C1766" s="730"/>
      <c r="D1766" s="730"/>
      <c r="E1766" s="730"/>
      <c r="F1766" s="730"/>
      <c r="G1766" s="730"/>
      <c r="H1766" s="730"/>
      <c r="I1766" s="730"/>
      <c r="J1766" s="730"/>
      <c r="K1766" s="731"/>
      <c r="L1766" s="730"/>
      <c r="M1766" s="730"/>
      <c r="N1766" s="730"/>
      <c r="O1766" s="730"/>
      <c r="S1766" s="4"/>
      <c r="X1766" s="4"/>
      <c r="AA1766" s="4"/>
      <c r="AG1766" s="4"/>
    </row>
    <row r="1767" spans="1:38" ht="21.75" thickBot="1" x14ac:dyDescent="0.4">
      <c r="B1767" s="37"/>
      <c r="C1767" s="37"/>
      <c r="D1767" s="37"/>
      <c r="E1767" s="37"/>
      <c r="F1767" s="38"/>
      <c r="G1767" s="37"/>
      <c r="H1767" s="38"/>
      <c r="I1767" s="39"/>
      <c r="J1767" s="38"/>
      <c r="K1767" s="39"/>
      <c r="L1767" s="38"/>
    </row>
    <row r="1768" spans="1:38" ht="27" customHeight="1" thickBot="1" x14ac:dyDescent="0.3">
      <c r="A1768" s="732" t="s">
        <v>330</v>
      </c>
      <c r="B1768" s="733"/>
      <c r="C1768" s="733"/>
      <c r="D1768" s="733"/>
      <c r="E1768" s="733"/>
      <c r="F1768" s="733"/>
      <c r="G1768" s="733"/>
      <c r="H1768" s="733"/>
      <c r="I1768" s="733"/>
      <c r="J1768" s="733"/>
      <c r="K1768" s="734"/>
      <c r="L1768" s="733"/>
      <c r="M1768" s="733"/>
      <c r="N1768" s="733"/>
      <c r="O1768" s="733"/>
      <c r="P1768" s="733"/>
      <c r="Q1768" s="733"/>
      <c r="R1768" s="733"/>
      <c r="S1768" s="733"/>
      <c r="T1768" s="733"/>
      <c r="U1768" s="733"/>
      <c r="V1768" s="733"/>
      <c r="W1768" s="733"/>
      <c r="X1768" s="733"/>
      <c r="Y1768" s="733"/>
      <c r="Z1768" s="733"/>
      <c r="AA1768" s="733"/>
      <c r="AB1768" s="733"/>
      <c r="AC1768" s="733"/>
      <c r="AD1768" s="733"/>
      <c r="AE1768" s="733"/>
      <c r="AF1768" s="733"/>
      <c r="AG1768" s="733"/>
      <c r="AH1768" s="733"/>
      <c r="AI1768" s="733"/>
      <c r="AJ1768" s="733"/>
      <c r="AK1768" s="733"/>
      <c r="AL1768" s="40"/>
    </row>
    <row r="1769" spans="1:38" ht="33.75" customHeight="1" x14ac:dyDescent="0.25">
      <c r="A1769" s="735" t="s">
        <v>8</v>
      </c>
      <c r="B1769" s="736"/>
      <c r="C1769" s="706" t="s">
        <v>197</v>
      </c>
      <c r="D1769" s="707"/>
      <c r="E1769" s="710" t="s">
        <v>198</v>
      </c>
      <c r="F1769" s="711"/>
      <c r="G1769" s="711"/>
      <c r="H1769" s="711"/>
      <c r="I1769" s="711"/>
      <c r="J1769" s="711"/>
      <c r="K1769" s="712"/>
      <c r="L1769" s="711"/>
      <c r="M1769" s="711"/>
      <c r="N1769" s="743"/>
      <c r="O1769" s="613" t="s">
        <v>199</v>
      </c>
      <c r="P1769" s="614"/>
      <c r="Q1769" s="614"/>
      <c r="R1769" s="614"/>
      <c r="S1769" s="614"/>
      <c r="T1769" s="614"/>
      <c r="U1769" s="614"/>
      <c r="V1769" s="614"/>
      <c r="W1769" s="614"/>
      <c r="X1769" s="614"/>
      <c r="Y1769" s="614"/>
      <c r="Z1769" s="614"/>
      <c r="AA1769" s="614"/>
      <c r="AB1769" s="614"/>
      <c r="AC1769" s="614"/>
      <c r="AD1769" s="614"/>
      <c r="AE1769" s="614"/>
      <c r="AF1769" s="614"/>
      <c r="AG1769" s="614"/>
      <c r="AH1769" s="614"/>
      <c r="AI1769" s="614"/>
      <c r="AJ1769" s="614"/>
      <c r="AK1769" s="614"/>
      <c r="AL1769" s="615"/>
    </row>
    <row r="1770" spans="1:38" ht="51" customHeight="1" thickBot="1" x14ac:dyDescent="0.3">
      <c r="A1770" s="737"/>
      <c r="B1770" s="738"/>
      <c r="C1770" s="741"/>
      <c r="D1770" s="742"/>
      <c r="E1770" s="744"/>
      <c r="F1770" s="745"/>
      <c r="G1770" s="745"/>
      <c r="H1770" s="745"/>
      <c r="I1770" s="745"/>
      <c r="J1770" s="745"/>
      <c r="K1770" s="746"/>
      <c r="L1770" s="745"/>
      <c r="M1770" s="745"/>
      <c r="N1770" s="747"/>
      <c r="O1770" s="616"/>
      <c r="P1770" s="617"/>
      <c r="Q1770" s="617"/>
      <c r="R1770" s="617"/>
      <c r="S1770" s="617"/>
      <c r="T1770" s="617"/>
      <c r="U1770" s="617"/>
      <c r="V1770" s="617"/>
      <c r="W1770" s="617"/>
      <c r="X1770" s="617"/>
      <c r="Y1770" s="617"/>
      <c r="Z1770" s="617"/>
      <c r="AA1770" s="617"/>
      <c r="AB1770" s="617"/>
      <c r="AC1770" s="617"/>
      <c r="AD1770" s="617"/>
      <c r="AE1770" s="617"/>
      <c r="AF1770" s="617"/>
      <c r="AG1770" s="617"/>
      <c r="AH1770" s="617"/>
      <c r="AI1770" s="617"/>
      <c r="AJ1770" s="617"/>
      <c r="AK1770" s="617"/>
      <c r="AL1770" s="618"/>
    </row>
    <row r="1771" spans="1:38" ht="75" customHeight="1" x14ac:dyDescent="0.25">
      <c r="A1771" s="737"/>
      <c r="B1771" s="738"/>
      <c r="C1771" s="619" t="s">
        <v>200</v>
      </c>
      <c r="D1771" s="621" t="s">
        <v>201</v>
      </c>
      <c r="E1771" s="623" t="s">
        <v>0</v>
      </c>
      <c r="F1771" s="624"/>
      <c r="G1771" s="624"/>
      <c r="H1771" s="625"/>
      <c r="I1771" s="629" t="s">
        <v>1</v>
      </c>
      <c r="J1771" s="630"/>
      <c r="K1771" s="631"/>
      <c r="L1771" s="632"/>
      <c r="M1771" s="637" t="s">
        <v>2</v>
      </c>
      <c r="N1771" s="638"/>
      <c r="O1771" s="641" t="s">
        <v>202</v>
      </c>
      <c r="P1771" s="642"/>
      <c r="Q1771" s="642"/>
      <c r="R1771" s="642"/>
      <c r="S1771" s="645" t="s">
        <v>2</v>
      </c>
      <c r="T1771" s="646"/>
      <c r="U1771" s="649" t="s">
        <v>203</v>
      </c>
      <c r="V1771" s="650"/>
      <c r="W1771" s="650"/>
      <c r="X1771" s="650"/>
      <c r="Y1771" s="650"/>
      <c r="Z1771" s="651"/>
      <c r="AA1771" s="655" t="s">
        <v>2</v>
      </c>
      <c r="AB1771" s="656"/>
      <c r="AC1771" s="659" t="s">
        <v>5</v>
      </c>
      <c r="AD1771" s="660"/>
      <c r="AE1771" s="660"/>
      <c r="AF1771" s="661"/>
      <c r="AG1771" s="665" t="s">
        <v>2</v>
      </c>
      <c r="AH1771" s="666"/>
      <c r="AI1771" s="669" t="s">
        <v>204</v>
      </c>
      <c r="AJ1771" s="670"/>
      <c r="AK1771" s="670"/>
      <c r="AL1771" s="671"/>
    </row>
    <row r="1772" spans="1:38" ht="75" customHeight="1" thickBot="1" x14ac:dyDescent="0.3">
      <c r="A1772" s="737"/>
      <c r="B1772" s="738"/>
      <c r="C1772" s="619"/>
      <c r="D1772" s="621"/>
      <c r="E1772" s="626"/>
      <c r="F1772" s="627"/>
      <c r="G1772" s="627"/>
      <c r="H1772" s="628"/>
      <c r="I1772" s="633"/>
      <c r="J1772" s="634"/>
      <c r="K1772" s="635"/>
      <c r="L1772" s="636"/>
      <c r="M1772" s="639"/>
      <c r="N1772" s="640"/>
      <c r="O1772" s="643"/>
      <c r="P1772" s="644"/>
      <c r="Q1772" s="644"/>
      <c r="R1772" s="644"/>
      <c r="S1772" s="647"/>
      <c r="T1772" s="648"/>
      <c r="U1772" s="652"/>
      <c r="V1772" s="653"/>
      <c r="W1772" s="653"/>
      <c r="X1772" s="653"/>
      <c r="Y1772" s="653"/>
      <c r="Z1772" s="654"/>
      <c r="AA1772" s="657"/>
      <c r="AB1772" s="658"/>
      <c r="AC1772" s="662"/>
      <c r="AD1772" s="663"/>
      <c r="AE1772" s="663"/>
      <c r="AF1772" s="664"/>
      <c r="AG1772" s="667"/>
      <c r="AH1772" s="668"/>
      <c r="AI1772" s="672"/>
      <c r="AJ1772" s="673"/>
      <c r="AK1772" s="673"/>
      <c r="AL1772" s="674"/>
    </row>
    <row r="1773" spans="1:38" ht="139.5" customHeight="1" thickBot="1" x14ac:dyDescent="0.3">
      <c r="A1773" s="739"/>
      <c r="B1773" s="740"/>
      <c r="C1773" s="620"/>
      <c r="D1773" s="622"/>
      <c r="E1773" s="41" t="s">
        <v>15</v>
      </c>
      <c r="F1773" s="42" t="s">
        <v>205</v>
      </c>
      <c r="G1773" s="41" t="s">
        <v>206</v>
      </c>
      <c r="H1773" s="42" t="s">
        <v>14</v>
      </c>
      <c r="I1773" s="43" t="s">
        <v>15</v>
      </c>
      <c r="J1773" s="44" t="s">
        <v>207</v>
      </c>
      <c r="K1773" s="43" t="s">
        <v>17</v>
      </c>
      <c r="L1773" s="44" t="s">
        <v>208</v>
      </c>
      <c r="M1773" s="45" t="s">
        <v>19</v>
      </c>
      <c r="N1773" s="46" t="s">
        <v>20</v>
      </c>
      <c r="O1773" s="47" t="s">
        <v>209</v>
      </c>
      <c r="P1773" s="48" t="s">
        <v>210</v>
      </c>
      <c r="Q1773" s="47" t="s">
        <v>211</v>
      </c>
      <c r="R1773" s="48" t="s">
        <v>212</v>
      </c>
      <c r="S1773" s="49" t="s">
        <v>213</v>
      </c>
      <c r="T1773" s="50" t="s">
        <v>214</v>
      </c>
      <c r="U1773" s="51" t="s">
        <v>209</v>
      </c>
      <c r="V1773" s="52" t="s">
        <v>215</v>
      </c>
      <c r="W1773" s="53" t="s">
        <v>216</v>
      </c>
      <c r="X1773" s="54" t="s">
        <v>211</v>
      </c>
      <c r="Y1773" s="52" t="s">
        <v>217</v>
      </c>
      <c r="Z1773" s="53" t="s">
        <v>218</v>
      </c>
      <c r="AA1773" s="55" t="s">
        <v>219</v>
      </c>
      <c r="AB1773" s="56" t="s">
        <v>220</v>
      </c>
      <c r="AC1773" s="57" t="s">
        <v>209</v>
      </c>
      <c r="AD1773" s="58" t="s">
        <v>210</v>
      </c>
      <c r="AE1773" s="57" t="s">
        <v>211</v>
      </c>
      <c r="AF1773" s="58" t="s">
        <v>212</v>
      </c>
      <c r="AG1773" s="59" t="s">
        <v>221</v>
      </c>
      <c r="AH1773" s="60" t="s">
        <v>222</v>
      </c>
      <c r="AI1773" s="61" t="s">
        <v>223</v>
      </c>
      <c r="AJ1773" s="62" t="s">
        <v>224</v>
      </c>
      <c r="AK1773" s="63" t="s">
        <v>225</v>
      </c>
      <c r="AL1773" s="64" t="s">
        <v>226</v>
      </c>
    </row>
    <row r="1774" spans="1:38" ht="38.25" customHeight="1" thickBot="1" x14ac:dyDescent="0.3">
      <c r="A1774" s="598" t="s">
        <v>227</v>
      </c>
      <c r="B1774" s="675"/>
      <c r="C1774" s="65" t="s">
        <v>228</v>
      </c>
      <c r="D1774" s="575" t="s">
        <v>229</v>
      </c>
      <c r="E1774" s="65" t="s">
        <v>230</v>
      </c>
      <c r="F1774" s="66" t="s">
        <v>231</v>
      </c>
      <c r="G1774" s="65" t="s">
        <v>232</v>
      </c>
      <c r="H1774" s="66" t="s">
        <v>233</v>
      </c>
      <c r="I1774" s="67" t="s">
        <v>234</v>
      </c>
      <c r="J1774" s="66" t="s">
        <v>235</v>
      </c>
      <c r="K1774" s="67" t="s">
        <v>236</v>
      </c>
      <c r="L1774" s="66" t="s">
        <v>237</v>
      </c>
      <c r="M1774" s="65" t="s">
        <v>238</v>
      </c>
      <c r="N1774" s="66" t="s">
        <v>239</v>
      </c>
      <c r="O1774" s="65" t="s">
        <v>240</v>
      </c>
      <c r="P1774" s="66" t="s">
        <v>241</v>
      </c>
      <c r="Q1774" s="65" t="s">
        <v>242</v>
      </c>
      <c r="R1774" s="66" t="s">
        <v>243</v>
      </c>
      <c r="S1774" s="65" t="s">
        <v>244</v>
      </c>
      <c r="T1774" s="66" t="s">
        <v>245</v>
      </c>
      <c r="U1774" s="65" t="s">
        <v>246</v>
      </c>
      <c r="V1774" s="68" t="s">
        <v>247</v>
      </c>
      <c r="W1774" s="66" t="s">
        <v>248</v>
      </c>
      <c r="X1774" s="575" t="s">
        <v>249</v>
      </c>
      <c r="Y1774" s="66" t="s">
        <v>250</v>
      </c>
      <c r="Z1774" s="66" t="s">
        <v>251</v>
      </c>
      <c r="AA1774" s="65" t="s">
        <v>252</v>
      </c>
      <c r="AB1774" s="65" t="s">
        <v>253</v>
      </c>
      <c r="AC1774" s="65" t="s">
        <v>254</v>
      </c>
      <c r="AD1774" s="65" t="s">
        <v>255</v>
      </c>
      <c r="AE1774" s="65" t="s">
        <v>256</v>
      </c>
      <c r="AF1774" s="65" t="s">
        <v>257</v>
      </c>
      <c r="AG1774" s="65" t="s">
        <v>258</v>
      </c>
      <c r="AH1774" s="65" t="s">
        <v>259</v>
      </c>
      <c r="AI1774" s="65" t="s">
        <v>260</v>
      </c>
      <c r="AJ1774" s="575" t="s">
        <v>261</v>
      </c>
      <c r="AK1774" s="65" t="s">
        <v>262</v>
      </c>
      <c r="AL1774" s="576" t="s">
        <v>263</v>
      </c>
    </row>
    <row r="1775" spans="1:38" ht="99" customHeight="1" x14ac:dyDescent="0.25">
      <c r="A1775" s="69">
        <v>1</v>
      </c>
      <c r="B1775" s="70" t="s">
        <v>264</v>
      </c>
      <c r="C1775" s="676">
        <f>N1788</f>
        <v>384823.99</v>
      </c>
      <c r="D1775" s="679">
        <f>C1775-AH1788</f>
        <v>36358.199999999953</v>
      </c>
      <c r="E1775" s="71"/>
      <c r="F1775" s="72"/>
      <c r="G1775" s="71"/>
      <c r="H1775" s="72"/>
      <c r="I1775" s="73"/>
      <c r="J1775" s="72"/>
      <c r="K1775" s="73"/>
      <c r="L1775" s="72"/>
      <c r="M1775" s="71"/>
      <c r="N1775" s="72"/>
      <c r="O1775" s="71"/>
      <c r="P1775" s="72"/>
      <c r="Q1775" s="71"/>
      <c r="R1775" s="72"/>
      <c r="S1775" s="71"/>
      <c r="T1775" s="72"/>
      <c r="U1775" s="71"/>
      <c r="V1775" s="74"/>
      <c r="W1775" s="72"/>
      <c r="X1775" s="71"/>
      <c r="Y1775" s="74"/>
      <c r="Z1775" s="72"/>
      <c r="AA1775" s="71"/>
      <c r="AB1775" s="72"/>
      <c r="AC1775" s="71"/>
      <c r="AD1775" s="72"/>
      <c r="AE1775" s="71"/>
      <c r="AF1775" s="72"/>
      <c r="AG1775" s="71"/>
      <c r="AH1775" s="72"/>
      <c r="AI1775" s="75"/>
      <c r="AJ1775" s="76"/>
      <c r="AK1775" s="77"/>
      <c r="AL1775" s="78"/>
    </row>
    <row r="1776" spans="1:38" ht="87" customHeight="1" x14ac:dyDescent="0.25">
      <c r="A1776" s="79">
        <v>2</v>
      </c>
      <c r="B1776" s="80" t="s">
        <v>40</v>
      </c>
      <c r="C1776" s="677"/>
      <c r="D1776" s="680"/>
      <c r="E1776" s="81">
        <v>0</v>
      </c>
      <c r="F1776" s="82">
        <v>0</v>
      </c>
      <c r="G1776" s="83">
        <v>5</v>
      </c>
      <c r="H1776" s="84">
        <v>207783.67999999996</v>
      </c>
      <c r="I1776" s="108">
        <v>0</v>
      </c>
      <c r="J1776" s="86">
        <v>0</v>
      </c>
      <c r="K1776" s="108">
        <v>5</v>
      </c>
      <c r="L1776" s="86">
        <v>207783.67999999996</v>
      </c>
      <c r="M1776" s="87">
        <f>SUM(I1776,K1776)</f>
        <v>5</v>
      </c>
      <c r="N1776" s="88">
        <f>SUM(J1776,L1776)</f>
        <v>207783.67999999996</v>
      </c>
      <c r="O1776" s="89">
        <v>0</v>
      </c>
      <c r="P1776" s="90">
        <v>0</v>
      </c>
      <c r="Q1776" s="89">
        <v>0</v>
      </c>
      <c r="R1776" s="90">
        <v>0</v>
      </c>
      <c r="S1776" s="91">
        <f>SUM(O1776,Q1776)</f>
        <v>0</v>
      </c>
      <c r="T1776" s="92">
        <f>SUM(P1776,R1776)</f>
        <v>0</v>
      </c>
      <c r="U1776" s="93">
        <v>0</v>
      </c>
      <c r="V1776" s="94">
        <v>0</v>
      </c>
      <c r="W1776" s="95">
        <v>0</v>
      </c>
      <c r="X1776" s="96">
        <v>0</v>
      </c>
      <c r="Y1776" s="94">
        <v>0</v>
      </c>
      <c r="Z1776" s="95">
        <v>0</v>
      </c>
      <c r="AA1776" s="97">
        <f>SUM(U1776,X1776)</f>
        <v>0</v>
      </c>
      <c r="AB1776" s="98">
        <f>SUM(W1776,Z1776)</f>
        <v>0</v>
      </c>
      <c r="AC1776" s="99">
        <v>0</v>
      </c>
      <c r="AD1776" s="100">
        <v>0</v>
      </c>
      <c r="AE1776" s="99">
        <v>5</v>
      </c>
      <c r="AF1776" s="100">
        <v>183085.55000000002</v>
      </c>
      <c r="AG1776" s="101">
        <f>SUM(AC1776,AE1776)</f>
        <v>5</v>
      </c>
      <c r="AH1776" s="102">
        <f>SUM(AD1776,AF1776,AB1776)</f>
        <v>183085.55000000002</v>
      </c>
      <c r="AI1776" s="103">
        <f>IFERROR(AD1776/(C1775-AH1782),0)</f>
        <v>0</v>
      </c>
      <c r="AJ1776" s="104">
        <f>IFERROR(AF1776/(C1775-AH1782),0)</f>
        <v>0.47576438776594987</v>
      </c>
      <c r="AK1776" s="77"/>
      <c r="AL1776" s="105">
        <f>IFERROR(AH1776/C1775,0)</f>
        <v>0.47576438776594987</v>
      </c>
    </row>
    <row r="1777" spans="1:38" ht="85.5" customHeight="1" x14ac:dyDescent="0.25">
      <c r="A1777" s="79">
        <v>3</v>
      </c>
      <c r="B1777" s="80" t="s">
        <v>135</v>
      </c>
      <c r="C1777" s="677"/>
      <c r="D1777" s="680"/>
      <c r="E1777" s="441"/>
      <c r="F1777" s="442"/>
      <c r="G1777" s="443"/>
      <c r="H1777" s="444"/>
      <c r="I1777" s="534"/>
      <c r="J1777" s="444"/>
      <c r="K1777" s="534"/>
      <c r="L1777" s="444"/>
      <c r="M1777" s="445"/>
      <c r="N1777" s="444"/>
      <c r="O1777" s="443"/>
      <c r="P1777" s="444"/>
      <c r="Q1777" s="443"/>
      <c r="R1777" s="444"/>
      <c r="S1777" s="445"/>
      <c r="T1777" s="444"/>
      <c r="U1777" s="443"/>
      <c r="V1777" s="446"/>
      <c r="W1777" s="444"/>
      <c r="X1777" s="445"/>
      <c r="Y1777" s="446"/>
      <c r="Z1777" s="444"/>
      <c r="AA1777" s="445"/>
      <c r="AB1777" s="444"/>
      <c r="AC1777" s="443"/>
      <c r="AD1777" s="444"/>
      <c r="AE1777" s="443"/>
      <c r="AF1777" s="444"/>
      <c r="AG1777" s="445"/>
      <c r="AH1777" s="444"/>
      <c r="AI1777" s="132"/>
      <c r="AJ1777" s="133"/>
      <c r="AK1777" s="447"/>
      <c r="AL1777" s="448"/>
    </row>
    <row r="1778" spans="1:38" ht="101.25" customHeight="1" x14ac:dyDescent="0.25">
      <c r="A1778" s="79">
        <v>4</v>
      </c>
      <c r="B1778" s="80" t="s">
        <v>117</v>
      </c>
      <c r="C1778" s="677"/>
      <c r="D1778" s="680"/>
      <c r="E1778" s="441"/>
      <c r="F1778" s="442"/>
      <c r="G1778" s="443"/>
      <c r="H1778" s="444"/>
      <c r="I1778" s="534"/>
      <c r="J1778" s="444"/>
      <c r="K1778" s="534"/>
      <c r="L1778" s="444"/>
      <c r="M1778" s="445"/>
      <c r="N1778" s="444"/>
      <c r="O1778" s="443"/>
      <c r="P1778" s="444"/>
      <c r="Q1778" s="443"/>
      <c r="R1778" s="444"/>
      <c r="S1778" s="445"/>
      <c r="T1778" s="444"/>
      <c r="U1778" s="443"/>
      <c r="V1778" s="446"/>
      <c r="W1778" s="444"/>
      <c r="X1778" s="445"/>
      <c r="Y1778" s="446"/>
      <c r="Z1778" s="444"/>
      <c r="AA1778" s="445"/>
      <c r="AB1778" s="444"/>
      <c r="AC1778" s="443"/>
      <c r="AD1778" s="444"/>
      <c r="AE1778" s="443"/>
      <c r="AF1778" s="444"/>
      <c r="AG1778" s="445"/>
      <c r="AH1778" s="444"/>
      <c r="AI1778" s="132"/>
      <c r="AJ1778" s="133"/>
      <c r="AK1778" s="447"/>
      <c r="AL1778" s="448"/>
    </row>
    <row r="1779" spans="1:38" ht="138" customHeight="1" x14ac:dyDescent="0.25">
      <c r="A1779" s="79">
        <v>5</v>
      </c>
      <c r="B1779" s="80" t="s">
        <v>42</v>
      </c>
      <c r="C1779" s="677"/>
      <c r="D1779" s="680"/>
      <c r="E1779" s="81">
        <v>1</v>
      </c>
      <c r="F1779" s="82">
        <v>17555.919999999998</v>
      </c>
      <c r="G1779" s="83">
        <v>8</v>
      </c>
      <c r="H1779" s="84">
        <v>225632.31000000003</v>
      </c>
      <c r="I1779" s="108">
        <v>0</v>
      </c>
      <c r="J1779" s="86">
        <v>0</v>
      </c>
      <c r="K1779" s="108">
        <v>7</v>
      </c>
      <c r="L1779" s="86">
        <v>177040.31000000003</v>
      </c>
      <c r="M1779" s="87">
        <f>SUM(I1779,K1779)</f>
        <v>7</v>
      </c>
      <c r="N1779" s="88">
        <f>SUM(J1779,L1779)</f>
        <v>177040.31000000003</v>
      </c>
      <c r="O1779" s="89">
        <v>0</v>
      </c>
      <c r="P1779" s="90">
        <v>0</v>
      </c>
      <c r="Q1779" s="89">
        <v>0</v>
      </c>
      <c r="R1779" s="90">
        <v>0</v>
      </c>
      <c r="S1779" s="91">
        <f>SUM(O1779,Q1779)</f>
        <v>0</v>
      </c>
      <c r="T1779" s="92">
        <f>SUM(P1779,R1779)</f>
        <v>0</v>
      </c>
      <c r="U1779" s="93">
        <v>0</v>
      </c>
      <c r="V1779" s="94">
        <v>0</v>
      </c>
      <c r="W1779" s="95">
        <v>0</v>
      </c>
      <c r="X1779" s="96">
        <v>0</v>
      </c>
      <c r="Y1779" s="94">
        <v>0</v>
      </c>
      <c r="Z1779" s="95">
        <v>0</v>
      </c>
      <c r="AA1779" s="97">
        <f>SUM(U1779,X1779)</f>
        <v>0</v>
      </c>
      <c r="AB1779" s="98">
        <f>SUM(W1779,Z1779)</f>
        <v>0</v>
      </c>
      <c r="AC1779" s="99">
        <v>0</v>
      </c>
      <c r="AD1779" s="100">
        <v>0</v>
      </c>
      <c r="AE1779" s="99">
        <v>7</v>
      </c>
      <c r="AF1779" s="100">
        <v>165380.24</v>
      </c>
      <c r="AG1779" s="101">
        <f>SUM(AC1779,AE1779)</f>
        <v>7</v>
      </c>
      <c r="AH1779" s="102">
        <f>SUM(AD1779,AF1779,AB1779)</f>
        <v>165380.24</v>
      </c>
      <c r="AI1779" s="103">
        <f>IFERROR(AD1779/(C1775-AH1782),0)</f>
        <v>0</v>
      </c>
      <c r="AJ1779" s="104">
        <f>IFERROR(AF1779/(C1775-AH1782),0)</f>
        <v>0.4297555357710417</v>
      </c>
      <c r="AK1779" s="77"/>
      <c r="AL1779" s="105">
        <f>IFERROR(AH1779/C1775,0)</f>
        <v>0.4297555357710417</v>
      </c>
    </row>
    <row r="1780" spans="1:38" ht="116.25" customHeight="1" x14ac:dyDescent="0.25">
      <c r="A1780" s="79">
        <v>6</v>
      </c>
      <c r="B1780" s="80" t="s">
        <v>119</v>
      </c>
      <c r="C1780" s="677"/>
      <c r="D1780" s="680"/>
      <c r="E1780" s="441"/>
      <c r="F1780" s="442"/>
      <c r="G1780" s="443"/>
      <c r="H1780" s="444"/>
      <c r="I1780" s="440"/>
      <c r="J1780" s="444"/>
      <c r="K1780" s="440"/>
      <c r="L1780" s="444"/>
      <c r="M1780" s="445"/>
      <c r="N1780" s="444"/>
      <c r="O1780" s="443"/>
      <c r="P1780" s="444"/>
      <c r="Q1780" s="443"/>
      <c r="R1780" s="444"/>
      <c r="S1780" s="445"/>
      <c r="T1780" s="444"/>
      <c r="U1780" s="443"/>
      <c r="V1780" s="446"/>
      <c r="W1780" s="444"/>
      <c r="X1780" s="445"/>
      <c r="Y1780" s="446"/>
      <c r="Z1780" s="444"/>
      <c r="AA1780" s="445"/>
      <c r="AB1780" s="444"/>
      <c r="AC1780" s="443"/>
      <c r="AD1780" s="444"/>
      <c r="AE1780" s="443"/>
      <c r="AF1780" s="444"/>
      <c r="AG1780" s="445"/>
      <c r="AH1780" s="444"/>
      <c r="AI1780" s="132"/>
      <c r="AJ1780" s="133"/>
      <c r="AK1780" s="447"/>
      <c r="AL1780" s="448"/>
    </row>
    <row r="1781" spans="1:38" ht="65.25" customHeight="1" x14ac:dyDescent="0.25">
      <c r="A1781" s="79">
        <v>7</v>
      </c>
      <c r="B1781" s="80" t="s">
        <v>193</v>
      </c>
      <c r="C1781" s="677"/>
      <c r="D1781" s="680"/>
      <c r="E1781" s="441"/>
      <c r="F1781" s="442"/>
      <c r="G1781" s="443"/>
      <c r="H1781" s="444"/>
      <c r="I1781" s="443"/>
      <c r="J1781" s="444"/>
      <c r="K1781" s="443"/>
      <c r="L1781" s="444"/>
      <c r="M1781" s="445"/>
      <c r="N1781" s="444"/>
      <c r="O1781" s="443"/>
      <c r="P1781" s="444"/>
      <c r="Q1781" s="443"/>
      <c r="R1781" s="444"/>
      <c r="S1781" s="445"/>
      <c r="T1781" s="473"/>
      <c r="U1781" s="443"/>
      <c r="V1781" s="446"/>
      <c r="W1781" s="444"/>
      <c r="X1781" s="445"/>
      <c r="Y1781" s="446"/>
      <c r="Z1781" s="444"/>
      <c r="AA1781" s="445"/>
      <c r="AB1781" s="473"/>
      <c r="AC1781" s="443"/>
      <c r="AD1781" s="444"/>
      <c r="AE1781" s="443"/>
      <c r="AF1781" s="444"/>
      <c r="AG1781" s="440"/>
      <c r="AH1781" s="444"/>
      <c r="AI1781" s="132"/>
      <c r="AJ1781" s="133"/>
      <c r="AK1781" s="447"/>
      <c r="AL1781" s="449"/>
    </row>
    <row r="1782" spans="1:38" ht="59.25" customHeight="1" x14ac:dyDescent="0.25">
      <c r="A1782" s="79">
        <v>8</v>
      </c>
      <c r="B1782" s="80" t="s">
        <v>265</v>
      </c>
      <c r="C1782" s="677"/>
      <c r="D1782" s="680"/>
      <c r="E1782" s="474"/>
      <c r="F1782" s="475"/>
      <c r="G1782" s="450"/>
      <c r="H1782" s="451"/>
      <c r="I1782" s="443"/>
      <c r="J1782" s="444"/>
      <c r="K1782" s="440"/>
      <c r="L1782" s="444"/>
      <c r="M1782" s="476"/>
      <c r="N1782" s="442"/>
      <c r="O1782" s="450"/>
      <c r="P1782" s="451"/>
      <c r="Q1782" s="450"/>
      <c r="R1782" s="451"/>
      <c r="S1782" s="476"/>
      <c r="T1782" s="442"/>
      <c r="U1782" s="443"/>
      <c r="V1782" s="446"/>
      <c r="W1782" s="444"/>
      <c r="X1782" s="445"/>
      <c r="Y1782" s="446"/>
      <c r="Z1782" s="444"/>
      <c r="AA1782" s="476"/>
      <c r="AB1782" s="442"/>
      <c r="AC1782" s="443"/>
      <c r="AD1782" s="444"/>
      <c r="AE1782" s="443"/>
      <c r="AF1782" s="444"/>
      <c r="AG1782" s="445"/>
      <c r="AH1782" s="444"/>
      <c r="AI1782" s="132"/>
      <c r="AJ1782" s="133"/>
      <c r="AK1782" s="447"/>
      <c r="AL1782" s="448"/>
    </row>
    <row r="1783" spans="1:38" ht="60" customHeight="1" x14ac:dyDescent="0.25">
      <c r="A1783" s="79">
        <v>9</v>
      </c>
      <c r="B1783" s="80" t="s">
        <v>120</v>
      </c>
      <c r="C1783" s="677"/>
      <c r="D1783" s="680"/>
      <c r="E1783" s="441"/>
      <c r="F1783" s="442"/>
      <c r="G1783" s="443"/>
      <c r="H1783" s="444"/>
      <c r="I1783" s="440"/>
      <c r="J1783" s="444"/>
      <c r="K1783" s="440"/>
      <c r="L1783" s="444"/>
      <c r="M1783" s="445"/>
      <c r="N1783" s="444"/>
      <c r="O1783" s="443"/>
      <c r="P1783" s="444"/>
      <c r="Q1783" s="443"/>
      <c r="R1783" s="444"/>
      <c r="S1783" s="445"/>
      <c r="T1783" s="444"/>
      <c r="U1783" s="443"/>
      <c r="V1783" s="446"/>
      <c r="W1783" s="444"/>
      <c r="X1783" s="445"/>
      <c r="Y1783" s="446"/>
      <c r="Z1783" s="444"/>
      <c r="AA1783" s="445"/>
      <c r="AB1783" s="444"/>
      <c r="AC1783" s="443"/>
      <c r="AD1783" s="444"/>
      <c r="AE1783" s="443"/>
      <c r="AF1783" s="444"/>
      <c r="AG1783" s="445"/>
      <c r="AH1783" s="444"/>
      <c r="AI1783" s="132"/>
      <c r="AJ1783" s="133"/>
      <c r="AK1783" s="447"/>
      <c r="AL1783" s="448"/>
    </row>
    <row r="1784" spans="1:38" ht="73.5" customHeight="1" x14ac:dyDescent="0.25">
      <c r="A1784" s="79">
        <v>10</v>
      </c>
      <c r="B1784" s="80" t="s">
        <v>121</v>
      </c>
      <c r="C1784" s="677"/>
      <c r="D1784" s="680"/>
      <c r="E1784" s="441"/>
      <c r="F1784" s="442"/>
      <c r="G1784" s="443"/>
      <c r="H1784" s="444"/>
      <c r="I1784" s="440"/>
      <c r="J1784" s="444"/>
      <c r="K1784" s="440"/>
      <c r="L1784" s="444"/>
      <c r="M1784" s="445"/>
      <c r="N1784" s="444"/>
      <c r="O1784" s="443"/>
      <c r="P1784" s="444"/>
      <c r="Q1784" s="443"/>
      <c r="R1784" s="444"/>
      <c r="S1784" s="445"/>
      <c r="T1784" s="444"/>
      <c r="U1784" s="443"/>
      <c r="V1784" s="446"/>
      <c r="W1784" s="444"/>
      <c r="X1784" s="445"/>
      <c r="Y1784" s="446"/>
      <c r="Z1784" s="444"/>
      <c r="AA1784" s="445"/>
      <c r="AB1784" s="444"/>
      <c r="AC1784" s="450"/>
      <c r="AD1784" s="451"/>
      <c r="AE1784" s="450"/>
      <c r="AF1784" s="451"/>
      <c r="AG1784" s="445"/>
      <c r="AH1784" s="444"/>
      <c r="AI1784" s="132"/>
      <c r="AJ1784" s="133"/>
      <c r="AK1784" s="447"/>
      <c r="AL1784" s="448"/>
    </row>
    <row r="1785" spans="1:38" ht="120" customHeight="1" x14ac:dyDescent="0.25">
      <c r="A1785" s="79">
        <v>11</v>
      </c>
      <c r="B1785" s="80" t="s">
        <v>122</v>
      </c>
      <c r="C1785" s="677"/>
      <c r="D1785" s="680"/>
      <c r="E1785" s="441"/>
      <c r="F1785" s="442"/>
      <c r="G1785" s="443"/>
      <c r="H1785" s="444"/>
      <c r="I1785" s="440"/>
      <c r="J1785" s="444"/>
      <c r="K1785" s="440"/>
      <c r="L1785" s="444"/>
      <c r="M1785" s="445"/>
      <c r="N1785" s="444"/>
      <c r="O1785" s="443"/>
      <c r="P1785" s="444"/>
      <c r="Q1785" s="443"/>
      <c r="R1785" s="444"/>
      <c r="S1785" s="445"/>
      <c r="T1785" s="444"/>
      <c r="U1785" s="443"/>
      <c r="V1785" s="446"/>
      <c r="W1785" s="444"/>
      <c r="X1785" s="445"/>
      <c r="Y1785" s="446"/>
      <c r="Z1785" s="444"/>
      <c r="AA1785" s="445"/>
      <c r="AB1785" s="444"/>
      <c r="AC1785" s="443"/>
      <c r="AD1785" s="444"/>
      <c r="AE1785" s="443"/>
      <c r="AF1785" s="444"/>
      <c r="AG1785" s="445"/>
      <c r="AH1785" s="444"/>
      <c r="AI1785" s="132"/>
      <c r="AJ1785" s="133"/>
      <c r="AK1785" s="447"/>
      <c r="AL1785" s="448"/>
    </row>
    <row r="1786" spans="1:38" ht="63.75" customHeight="1" x14ac:dyDescent="0.25">
      <c r="A1786" s="79">
        <v>12</v>
      </c>
      <c r="B1786" s="80" t="s">
        <v>123</v>
      </c>
      <c r="C1786" s="677"/>
      <c r="D1786" s="680"/>
      <c r="E1786" s="441"/>
      <c r="F1786" s="442"/>
      <c r="G1786" s="443"/>
      <c r="H1786" s="444"/>
      <c r="I1786" s="440"/>
      <c r="J1786" s="444"/>
      <c r="K1786" s="440"/>
      <c r="L1786" s="444"/>
      <c r="M1786" s="445"/>
      <c r="N1786" s="444"/>
      <c r="O1786" s="443"/>
      <c r="P1786" s="444"/>
      <c r="Q1786" s="443"/>
      <c r="R1786" s="444"/>
      <c r="S1786" s="445"/>
      <c r="T1786" s="444"/>
      <c r="U1786" s="443"/>
      <c r="V1786" s="446"/>
      <c r="W1786" s="444"/>
      <c r="X1786" s="445"/>
      <c r="Y1786" s="446"/>
      <c r="Z1786" s="444"/>
      <c r="AA1786" s="445"/>
      <c r="AB1786" s="444"/>
      <c r="AC1786" s="443"/>
      <c r="AD1786" s="444"/>
      <c r="AE1786" s="443"/>
      <c r="AF1786" s="444"/>
      <c r="AG1786" s="445"/>
      <c r="AH1786" s="444"/>
      <c r="AI1786" s="132"/>
      <c r="AJ1786" s="133"/>
      <c r="AK1786" s="447"/>
      <c r="AL1786" s="448"/>
    </row>
    <row r="1787" spans="1:38" ht="62.25" customHeight="1" thickBot="1" x14ac:dyDescent="0.3">
      <c r="A1787" s="138">
        <v>13</v>
      </c>
      <c r="B1787" s="139" t="s">
        <v>124</v>
      </c>
      <c r="C1787" s="678"/>
      <c r="D1787" s="681"/>
      <c r="E1787" s="452"/>
      <c r="F1787" s="453"/>
      <c r="G1787" s="454"/>
      <c r="H1787" s="455"/>
      <c r="I1787" s="477"/>
      <c r="J1787" s="457"/>
      <c r="K1787" s="477"/>
      <c r="L1787" s="457"/>
      <c r="M1787" s="456"/>
      <c r="N1787" s="457"/>
      <c r="O1787" s="454"/>
      <c r="P1787" s="455"/>
      <c r="Q1787" s="454"/>
      <c r="R1787" s="455"/>
      <c r="S1787" s="458"/>
      <c r="T1787" s="455"/>
      <c r="U1787" s="454"/>
      <c r="V1787" s="459"/>
      <c r="W1787" s="455"/>
      <c r="X1787" s="458"/>
      <c r="Y1787" s="459"/>
      <c r="Z1787" s="455"/>
      <c r="AA1787" s="458"/>
      <c r="AB1787" s="455"/>
      <c r="AC1787" s="454"/>
      <c r="AD1787" s="455"/>
      <c r="AE1787" s="454"/>
      <c r="AF1787" s="455"/>
      <c r="AG1787" s="458"/>
      <c r="AH1787" s="455"/>
      <c r="AI1787" s="460"/>
      <c r="AJ1787" s="461"/>
      <c r="AK1787" s="462"/>
      <c r="AL1787" s="463"/>
    </row>
    <row r="1788" spans="1:38" ht="29.25" customHeight="1" thickBot="1" x14ac:dyDescent="0.3">
      <c r="A1788" s="682" t="s">
        <v>266</v>
      </c>
      <c r="B1788" s="683"/>
      <c r="C1788" s="166">
        <f>C1775</f>
        <v>384823.99</v>
      </c>
      <c r="D1788" s="166">
        <f>D1775</f>
        <v>36358.199999999953</v>
      </c>
      <c r="E1788" s="167">
        <f t="shared" ref="E1788:L1788" si="282">SUM(E1775:E1787)</f>
        <v>1</v>
      </c>
      <c r="F1788" s="168">
        <f t="shared" si="282"/>
        <v>17555.919999999998</v>
      </c>
      <c r="G1788" s="167">
        <f t="shared" si="282"/>
        <v>13</v>
      </c>
      <c r="H1788" s="168">
        <f t="shared" si="282"/>
        <v>433415.99</v>
      </c>
      <c r="I1788" s="169">
        <f t="shared" si="282"/>
        <v>0</v>
      </c>
      <c r="J1788" s="170">
        <f t="shared" si="282"/>
        <v>0</v>
      </c>
      <c r="K1788" s="169">
        <f t="shared" si="282"/>
        <v>12</v>
      </c>
      <c r="L1788" s="170">
        <f t="shared" si="282"/>
        <v>384823.99</v>
      </c>
      <c r="M1788" s="169">
        <f>SUM(M1775:M1787)</f>
        <v>12</v>
      </c>
      <c r="N1788" s="170">
        <f>SUM(N1775:N1787)</f>
        <v>384823.99</v>
      </c>
      <c r="O1788" s="171">
        <f>SUM(O1775:O1787)</f>
        <v>0</v>
      </c>
      <c r="P1788" s="168">
        <f>SUM(P1775:P1787)</f>
        <v>0</v>
      </c>
      <c r="Q1788" s="172">
        <f t="shared" ref="Q1788:AJ1788" si="283">SUM(Q1775:Q1787)</f>
        <v>0</v>
      </c>
      <c r="R1788" s="168">
        <f t="shared" si="283"/>
        <v>0</v>
      </c>
      <c r="S1788" s="173">
        <f t="shared" si="283"/>
        <v>0</v>
      </c>
      <c r="T1788" s="168">
        <f t="shared" si="283"/>
        <v>0</v>
      </c>
      <c r="U1788" s="172">
        <f t="shared" si="283"/>
        <v>0</v>
      </c>
      <c r="V1788" s="168">
        <f t="shared" si="283"/>
        <v>0</v>
      </c>
      <c r="W1788" s="168">
        <f t="shared" si="283"/>
        <v>0</v>
      </c>
      <c r="X1788" s="173">
        <f t="shared" si="283"/>
        <v>0</v>
      </c>
      <c r="Y1788" s="168">
        <f t="shared" si="283"/>
        <v>0</v>
      </c>
      <c r="Z1788" s="168">
        <f t="shared" si="283"/>
        <v>0</v>
      </c>
      <c r="AA1788" s="173">
        <f t="shared" si="283"/>
        <v>0</v>
      </c>
      <c r="AB1788" s="168">
        <f t="shared" si="283"/>
        <v>0</v>
      </c>
      <c r="AC1788" s="172">
        <f t="shared" si="283"/>
        <v>0</v>
      </c>
      <c r="AD1788" s="168">
        <f t="shared" si="283"/>
        <v>0</v>
      </c>
      <c r="AE1788" s="172">
        <f t="shared" si="283"/>
        <v>12</v>
      </c>
      <c r="AF1788" s="168">
        <f t="shared" si="283"/>
        <v>348465.79000000004</v>
      </c>
      <c r="AG1788" s="173">
        <f t="shared" si="283"/>
        <v>12</v>
      </c>
      <c r="AH1788" s="168">
        <f t="shared" si="283"/>
        <v>348465.79000000004</v>
      </c>
      <c r="AI1788" s="174">
        <f t="shared" si="283"/>
        <v>0</v>
      </c>
      <c r="AJ1788" s="174">
        <f t="shared" si="283"/>
        <v>0.90551992353699151</v>
      </c>
      <c r="AK1788" s="175">
        <f>AK1782</f>
        <v>0</v>
      </c>
      <c r="AL1788" s="176">
        <f>AH1788/C1775</f>
        <v>0.90551992353699162</v>
      </c>
    </row>
    <row r="1789" spans="1:38" ht="21.75" thickBot="1" x14ac:dyDescent="0.4">
      <c r="AF1789" s="177" t="s">
        <v>267</v>
      </c>
      <c r="AG1789" s="178">
        <v>4.1475999999999997</v>
      </c>
      <c r="AH1789" s="179">
        <f>AH1788/AG1789</f>
        <v>84016.247950622055</v>
      </c>
    </row>
    <row r="1790" spans="1:38" ht="15.75" thickTop="1" x14ac:dyDescent="0.25">
      <c r="A1790" s="604" t="s">
        <v>268</v>
      </c>
      <c r="B1790" s="684"/>
      <c r="C1790" s="684"/>
      <c r="D1790" s="684"/>
      <c r="E1790" s="684"/>
      <c r="F1790" s="684"/>
      <c r="G1790" s="684"/>
      <c r="H1790" s="684"/>
      <c r="I1790" s="684"/>
      <c r="J1790" s="684"/>
      <c r="K1790" s="685"/>
      <c r="L1790" s="684"/>
      <c r="M1790" s="684"/>
      <c r="N1790" s="684"/>
      <c r="O1790" s="684"/>
      <c r="P1790" s="684"/>
      <c r="Q1790" s="686"/>
    </row>
    <row r="1791" spans="1:38" ht="18.75" x14ac:dyDescent="0.3">
      <c r="A1791" s="687"/>
      <c r="B1791" s="688"/>
      <c r="C1791" s="688"/>
      <c r="D1791" s="688"/>
      <c r="E1791" s="688"/>
      <c r="F1791" s="688"/>
      <c r="G1791" s="688"/>
      <c r="H1791" s="688"/>
      <c r="I1791" s="688"/>
      <c r="J1791" s="688"/>
      <c r="K1791" s="689"/>
      <c r="L1791" s="688"/>
      <c r="M1791" s="688"/>
      <c r="N1791" s="688"/>
      <c r="O1791" s="688"/>
      <c r="P1791" s="688"/>
      <c r="Q1791" s="690"/>
      <c r="AF1791" s="180"/>
    </row>
    <row r="1792" spans="1:38" ht="15.75" x14ac:dyDescent="0.25">
      <c r="A1792" s="687"/>
      <c r="B1792" s="688"/>
      <c r="C1792" s="688"/>
      <c r="D1792" s="688"/>
      <c r="E1792" s="688"/>
      <c r="F1792" s="688"/>
      <c r="G1792" s="688"/>
      <c r="H1792" s="688"/>
      <c r="I1792" s="688"/>
      <c r="J1792" s="688"/>
      <c r="K1792" s="689"/>
      <c r="L1792" s="688"/>
      <c r="M1792" s="688"/>
      <c r="N1792" s="688"/>
      <c r="O1792" s="688"/>
      <c r="P1792" s="688"/>
      <c r="Q1792" s="690"/>
      <c r="AE1792" s="181" t="s">
        <v>269</v>
      </c>
      <c r="AF1792" s="182"/>
    </row>
    <row r="1793" spans="1:38" ht="15.75" x14ac:dyDescent="0.25">
      <c r="A1793" s="687"/>
      <c r="B1793" s="688"/>
      <c r="C1793" s="688"/>
      <c r="D1793" s="688"/>
      <c r="E1793" s="688"/>
      <c r="F1793" s="688"/>
      <c r="G1793" s="688"/>
      <c r="H1793" s="688"/>
      <c r="I1793" s="688"/>
      <c r="J1793" s="688"/>
      <c r="K1793" s="689"/>
      <c r="L1793" s="688"/>
      <c r="M1793" s="688"/>
      <c r="N1793" s="688"/>
      <c r="O1793" s="688"/>
      <c r="P1793" s="688"/>
      <c r="Q1793" s="690"/>
      <c r="AE1793" s="181" t="s">
        <v>270</v>
      </c>
      <c r="AF1793" s="183">
        <f>(AF1788-AF1782)+(Z1788-Z1782)</f>
        <v>348465.79000000004</v>
      </c>
    </row>
    <row r="1794" spans="1:38" ht="15.75" x14ac:dyDescent="0.25">
      <c r="A1794" s="687"/>
      <c r="B1794" s="688"/>
      <c r="C1794" s="688"/>
      <c r="D1794" s="688"/>
      <c r="E1794" s="688"/>
      <c r="F1794" s="688"/>
      <c r="G1794" s="688"/>
      <c r="H1794" s="688"/>
      <c r="I1794" s="688"/>
      <c r="J1794" s="688"/>
      <c r="K1794" s="689"/>
      <c r="L1794" s="688"/>
      <c r="M1794" s="688"/>
      <c r="N1794" s="688"/>
      <c r="O1794" s="688"/>
      <c r="P1794" s="688"/>
      <c r="Q1794" s="690"/>
      <c r="AE1794" s="181" t="s">
        <v>271</v>
      </c>
      <c r="AF1794" s="183">
        <f>AD1788+W1788</f>
        <v>0</v>
      </c>
    </row>
    <row r="1795" spans="1:38" ht="15.75" x14ac:dyDescent="0.25">
      <c r="A1795" s="687"/>
      <c r="B1795" s="688"/>
      <c r="C1795" s="688"/>
      <c r="D1795" s="688"/>
      <c r="E1795" s="688"/>
      <c r="F1795" s="688"/>
      <c r="G1795" s="688"/>
      <c r="H1795" s="688"/>
      <c r="I1795" s="688"/>
      <c r="J1795" s="688"/>
      <c r="K1795" s="689"/>
      <c r="L1795" s="688"/>
      <c r="M1795" s="688"/>
      <c r="N1795" s="688"/>
      <c r="O1795" s="688"/>
      <c r="P1795" s="688"/>
      <c r="Q1795" s="690"/>
      <c r="AE1795" s="181" t="s">
        <v>272</v>
      </c>
      <c r="AF1795" s="183">
        <f>AF1782+Z1782</f>
        <v>0</v>
      </c>
    </row>
    <row r="1796" spans="1:38" ht="15.75" x14ac:dyDescent="0.25">
      <c r="A1796" s="687"/>
      <c r="B1796" s="688"/>
      <c r="C1796" s="688"/>
      <c r="D1796" s="688"/>
      <c r="E1796" s="688"/>
      <c r="F1796" s="688"/>
      <c r="G1796" s="688"/>
      <c r="H1796" s="688"/>
      <c r="I1796" s="688"/>
      <c r="J1796" s="688"/>
      <c r="K1796" s="689"/>
      <c r="L1796" s="688"/>
      <c r="M1796" s="688"/>
      <c r="N1796" s="688"/>
      <c r="O1796" s="688"/>
      <c r="P1796" s="688"/>
      <c r="Q1796" s="690"/>
      <c r="AE1796" s="181" t="s">
        <v>2</v>
      </c>
      <c r="AF1796" s="184">
        <f>SUM(AF1793:AF1795)</f>
        <v>348465.79000000004</v>
      </c>
    </row>
    <row r="1797" spans="1:38" x14ac:dyDescent="0.25">
      <c r="A1797" s="687"/>
      <c r="B1797" s="688"/>
      <c r="C1797" s="688"/>
      <c r="D1797" s="688"/>
      <c r="E1797" s="688"/>
      <c r="F1797" s="688"/>
      <c r="G1797" s="688"/>
      <c r="H1797" s="688"/>
      <c r="I1797" s="688"/>
      <c r="J1797" s="688"/>
      <c r="K1797" s="689"/>
      <c r="L1797" s="688"/>
      <c r="M1797" s="688"/>
      <c r="N1797" s="688"/>
      <c r="O1797" s="688"/>
      <c r="P1797" s="688"/>
      <c r="Q1797" s="690"/>
    </row>
    <row r="1798" spans="1:38" ht="15.75" thickBot="1" x14ac:dyDescent="0.3">
      <c r="A1798" s="691"/>
      <c r="B1798" s="692"/>
      <c r="C1798" s="692"/>
      <c r="D1798" s="692"/>
      <c r="E1798" s="692"/>
      <c r="F1798" s="692"/>
      <c r="G1798" s="692"/>
      <c r="H1798" s="692"/>
      <c r="I1798" s="692"/>
      <c r="J1798" s="692"/>
      <c r="K1798" s="693"/>
      <c r="L1798" s="692"/>
      <c r="M1798" s="692"/>
      <c r="N1798" s="692"/>
      <c r="O1798" s="692"/>
      <c r="P1798" s="692"/>
      <c r="Q1798" s="694"/>
    </row>
    <row r="1799" spans="1:38" ht="15.75" thickTop="1" x14ac:dyDescent="0.25"/>
    <row r="1801" spans="1:38" ht="15.75" thickBot="1" x14ac:dyDescent="0.3"/>
    <row r="1802" spans="1:38" ht="27" thickBot="1" x14ac:dyDescent="0.3">
      <c r="A1802" s="695" t="s">
        <v>330</v>
      </c>
      <c r="B1802" s="696"/>
      <c r="C1802" s="696"/>
      <c r="D1802" s="696"/>
      <c r="E1802" s="696"/>
      <c r="F1802" s="696"/>
      <c r="G1802" s="696"/>
      <c r="H1802" s="696"/>
      <c r="I1802" s="696"/>
      <c r="J1802" s="696"/>
      <c r="K1802" s="697"/>
      <c r="L1802" s="696"/>
      <c r="M1802" s="696"/>
      <c r="N1802" s="696"/>
      <c r="O1802" s="696"/>
      <c r="P1802" s="696"/>
      <c r="Q1802" s="696"/>
      <c r="R1802" s="696"/>
      <c r="S1802" s="696"/>
      <c r="T1802" s="696"/>
      <c r="U1802" s="696"/>
      <c r="V1802" s="696"/>
      <c r="W1802" s="696"/>
      <c r="X1802" s="696"/>
      <c r="Y1802" s="696"/>
      <c r="Z1802" s="696"/>
      <c r="AA1802" s="696"/>
      <c r="AB1802" s="696"/>
      <c r="AC1802" s="696"/>
      <c r="AD1802" s="696"/>
      <c r="AE1802" s="696"/>
      <c r="AF1802" s="696"/>
      <c r="AG1802" s="696"/>
      <c r="AH1802" s="696"/>
      <c r="AI1802" s="696"/>
      <c r="AJ1802" s="696"/>
      <c r="AK1802" s="698"/>
      <c r="AL1802" s="185"/>
    </row>
    <row r="1803" spans="1:38" ht="21" customHeight="1" x14ac:dyDescent="0.25">
      <c r="A1803" s="699" t="s">
        <v>273</v>
      </c>
      <c r="B1803" s="700"/>
      <c r="C1803" s="706" t="s">
        <v>197</v>
      </c>
      <c r="D1803" s="707"/>
      <c r="E1803" s="710" t="s">
        <v>274</v>
      </c>
      <c r="F1803" s="711"/>
      <c r="G1803" s="711"/>
      <c r="H1803" s="711"/>
      <c r="I1803" s="711"/>
      <c r="J1803" s="711"/>
      <c r="K1803" s="712"/>
      <c r="L1803" s="711"/>
      <c r="M1803" s="711"/>
      <c r="N1803" s="711"/>
      <c r="O1803" s="613" t="s">
        <v>199</v>
      </c>
      <c r="P1803" s="614"/>
      <c r="Q1803" s="614"/>
      <c r="R1803" s="614"/>
      <c r="S1803" s="614"/>
      <c r="T1803" s="614"/>
      <c r="U1803" s="614"/>
      <c r="V1803" s="614"/>
      <c r="W1803" s="614"/>
      <c r="X1803" s="614"/>
      <c r="Y1803" s="614"/>
      <c r="Z1803" s="614"/>
      <c r="AA1803" s="614"/>
      <c r="AB1803" s="614"/>
      <c r="AC1803" s="614"/>
      <c r="AD1803" s="614"/>
      <c r="AE1803" s="614"/>
      <c r="AF1803" s="614"/>
      <c r="AG1803" s="614"/>
      <c r="AH1803" s="614"/>
      <c r="AI1803" s="614"/>
      <c r="AJ1803" s="614"/>
      <c r="AK1803" s="615"/>
      <c r="AL1803" s="186"/>
    </row>
    <row r="1804" spans="1:38" ht="36" customHeight="1" thickBot="1" x14ac:dyDescent="0.3">
      <c r="A1804" s="701"/>
      <c r="B1804" s="702"/>
      <c r="C1804" s="708"/>
      <c r="D1804" s="709"/>
      <c r="E1804" s="713"/>
      <c r="F1804" s="714"/>
      <c r="G1804" s="714"/>
      <c r="H1804" s="714"/>
      <c r="I1804" s="714"/>
      <c r="J1804" s="714"/>
      <c r="K1804" s="715"/>
      <c r="L1804" s="714"/>
      <c r="M1804" s="714"/>
      <c r="N1804" s="714"/>
      <c r="O1804" s="716"/>
      <c r="P1804" s="717"/>
      <c r="Q1804" s="717"/>
      <c r="R1804" s="717"/>
      <c r="S1804" s="717"/>
      <c r="T1804" s="717"/>
      <c r="U1804" s="717"/>
      <c r="V1804" s="717"/>
      <c r="W1804" s="717"/>
      <c r="X1804" s="717"/>
      <c r="Y1804" s="717"/>
      <c r="Z1804" s="717"/>
      <c r="AA1804" s="717"/>
      <c r="AB1804" s="717"/>
      <c r="AC1804" s="717"/>
      <c r="AD1804" s="717"/>
      <c r="AE1804" s="717"/>
      <c r="AF1804" s="717"/>
      <c r="AG1804" s="717"/>
      <c r="AH1804" s="717"/>
      <c r="AI1804" s="717"/>
      <c r="AJ1804" s="717"/>
      <c r="AK1804" s="718"/>
      <c r="AL1804" s="186"/>
    </row>
    <row r="1805" spans="1:38" s="180" customFormat="1" ht="84" customHeight="1" thickBot="1" x14ac:dyDescent="0.35">
      <c r="A1805" s="701"/>
      <c r="B1805" s="703"/>
      <c r="C1805" s="719" t="s">
        <v>200</v>
      </c>
      <c r="D1805" s="721" t="s">
        <v>201</v>
      </c>
      <c r="E1805" s="723" t="s">
        <v>0</v>
      </c>
      <c r="F1805" s="724"/>
      <c r="G1805" s="724"/>
      <c r="H1805" s="725"/>
      <c r="I1805" s="726" t="s">
        <v>1</v>
      </c>
      <c r="J1805" s="727"/>
      <c r="K1805" s="728"/>
      <c r="L1805" s="729"/>
      <c r="M1805" s="578" t="s">
        <v>2</v>
      </c>
      <c r="N1805" s="579"/>
      <c r="O1805" s="580" t="s">
        <v>202</v>
      </c>
      <c r="P1805" s="581"/>
      <c r="Q1805" s="581"/>
      <c r="R1805" s="582"/>
      <c r="S1805" s="583" t="s">
        <v>2</v>
      </c>
      <c r="T1805" s="584"/>
      <c r="U1805" s="585" t="s">
        <v>203</v>
      </c>
      <c r="V1805" s="586"/>
      <c r="W1805" s="586"/>
      <c r="X1805" s="586"/>
      <c r="Y1805" s="586"/>
      <c r="Z1805" s="587"/>
      <c r="AA1805" s="588" t="s">
        <v>2</v>
      </c>
      <c r="AB1805" s="589"/>
      <c r="AC1805" s="590" t="s">
        <v>5</v>
      </c>
      <c r="AD1805" s="591"/>
      <c r="AE1805" s="591"/>
      <c r="AF1805" s="592"/>
      <c r="AG1805" s="593" t="s">
        <v>2</v>
      </c>
      <c r="AH1805" s="594"/>
      <c r="AI1805" s="595" t="s">
        <v>204</v>
      </c>
      <c r="AJ1805" s="596"/>
      <c r="AK1805" s="597"/>
      <c r="AL1805" s="187"/>
    </row>
    <row r="1806" spans="1:38" ht="113.25" thickBot="1" x14ac:dyDescent="0.3">
      <c r="A1806" s="704"/>
      <c r="B1806" s="705"/>
      <c r="C1806" s="720"/>
      <c r="D1806" s="722"/>
      <c r="E1806" s="41" t="s">
        <v>15</v>
      </c>
      <c r="F1806" s="42" t="s">
        <v>205</v>
      </c>
      <c r="G1806" s="41" t="s">
        <v>206</v>
      </c>
      <c r="H1806" s="42" t="s">
        <v>14</v>
      </c>
      <c r="I1806" s="43" t="s">
        <v>15</v>
      </c>
      <c r="J1806" s="44" t="s">
        <v>207</v>
      </c>
      <c r="K1806" s="43" t="s">
        <v>17</v>
      </c>
      <c r="L1806" s="44" t="s">
        <v>208</v>
      </c>
      <c r="M1806" s="45" t="s">
        <v>19</v>
      </c>
      <c r="N1806" s="46" t="s">
        <v>20</v>
      </c>
      <c r="O1806" s="47" t="s">
        <v>209</v>
      </c>
      <c r="P1806" s="48" t="s">
        <v>210</v>
      </c>
      <c r="Q1806" s="47" t="s">
        <v>211</v>
      </c>
      <c r="R1806" s="48" t="s">
        <v>212</v>
      </c>
      <c r="S1806" s="49" t="s">
        <v>213</v>
      </c>
      <c r="T1806" s="50" t="s">
        <v>214</v>
      </c>
      <c r="U1806" s="51" t="s">
        <v>209</v>
      </c>
      <c r="V1806" s="52" t="s">
        <v>215</v>
      </c>
      <c r="W1806" s="53" t="s">
        <v>216</v>
      </c>
      <c r="X1806" s="54" t="s">
        <v>211</v>
      </c>
      <c r="Y1806" s="52" t="s">
        <v>217</v>
      </c>
      <c r="Z1806" s="53" t="s">
        <v>218</v>
      </c>
      <c r="AA1806" s="55" t="s">
        <v>219</v>
      </c>
      <c r="AB1806" s="56" t="s">
        <v>220</v>
      </c>
      <c r="AC1806" s="57" t="s">
        <v>209</v>
      </c>
      <c r="AD1806" s="58" t="s">
        <v>210</v>
      </c>
      <c r="AE1806" s="57" t="s">
        <v>211</v>
      </c>
      <c r="AF1806" s="58" t="s">
        <v>212</v>
      </c>
      <c r="AG1806" s="59" t="s">
        <v>221</v>
      </c>
      <c r="AH1806" s="60" t="s">
        <v>222</v>
      </c>
      <c r="AI1806" s="61" t="s">
        <v>223</v>
      </c>
      <c r="AJ1806" s="63" t="s">
        <v>224</v>
      </c>
      <c r="AK1806" s="188" t="s">
        <v>275</v>
      </c>
      <c r="AL1806" s="189"/>
    </row>
    <row r="1807" spans="1:38" ht="15.75" thickBot="1" x14ac:dyDescent="0.3">
      <c r="A1807" s="598" t="s">
        <v>227</v>
      </c>
      <c r="B1807" s="599"/>
      <c r="C1807" s="190" t="s">
        <v>228</v>
      </c>
      <c r="D1807" s="191" t="s">
        <v>229</v>
      </c>
      <c r="E1807" s="192" t="s">
        <v>230</v>
      </c>
      <c r="F1807" s="193" t="s">
        <v>231</v>
      </c>
      <c r="G1807" s="192" t="s">
        <v>232</v>
      </c>
      <c r="H1807" s="193" t="s">
        <v>233</v>
      </c>
      <c r="I1807" s="194" t="s">
        <v>234</v>
      </c>
      <c r="J1807" s="193" t="s">
        <v>235</v>
      </c>
      <c r="K1807" s="194" t="s">
        <v>236</v>
      </c>
      <c r="L1807" s="193" t="s">
        <v>237</v>
      </c>
      <c r="M1807" s="194" t="s">
        <v>238</v>
      </c>
      <c r="N1807" s="193" t="s">
        <v>239</v>
      </c>
      <c r="O1807" s="192" t="s">
        <v>240</v>
      </c>
      <c r="P1807" s="193" t="s">
        <v>241</v>
      </c>
      <c r="Q1807" s="192" t="s">
        <v>242</v>
      </c>
      <c r="R1807" s="193" t="s">
        <v>243</v>
      </c>
      <c r="S1807" s="194" t="s">
        <v>244</v>
      </c>
      <c r="T1807" s="193" t="s">
        <v>245</v>
      </c>
      <c r="U1807" s="192" t="s">
        <v>246</v>
      </c>
      <c r="V1807" s="195" t="s">
        <v>247</v>
      </c>
      <c r="W1807" s="196" t="s">
        <v>248</v>
      </c>
      <c r="X1807" s="197" t="s">
        <v>249</v>
      </c>
      <c r="Y1807" s="198" t="s">
        <v>250</v>
      </c>
      <c r="Z1807" s="193" t="s">
        <v>251</v>
      </c>
      <c r="AA1807" s="194" t="s">
        <v>252</v>
      </c>
      <c r="AB1807" s="199" t="s">
        <v>253</v>
      </c>
      <c r="AC1807" s="192" t="s">
        <v>254</v>
      </c>
      <c r="AD1807" s="199" t="s">
        <v>255</v>
      </c>
      <c r="AE1807" s="192" t="s">
        <v>256</v>
      </c>
      <c r="AF1807" s="199" t="s">
        <v>257</v>
      </c>
      <c r="AG1807" s="194" t="s">
        <v>258</v>
      </c>
      <c r="AH1807" s="199" t="s">
        <v>259</v>
      </c>
      <c r="AI1807" s="190" t="s">
        <v>260</v>
      </c>
      <c r="AJ1807" s="199" t="s">
        <v>261</v>
      </c>
      <c r="AK1807" s="200" t="s">
        <v>262</v>
      </c>
      <c r="AL1807" s="201"/>
    </row>
    <row r="1808" spans="1:38" ht="37.5" x14ac:dyDescent="0.25">
      <c r="A1808" s="202">
        <v>1</v>
      </c>
      <c r="B1808" s="203" t="s">
        <v>276</v>
      </c>
      <c r="C1808" s="748">
        <f>N1821</f>
        <v>384823.99000000005</v>
      </c>
      <c r="D1808" s="749">
        <f>C1808-AH1821</f>
        <v>36358.200000000012</v>
      </c>
      <c r="E1808" s="81">
        <v>0</v>
      </c>
      <c r="F1808" s="82">
        <v>0</v>
      </c>
      <c r="G1808" s="83">
        <v>7</v>
      </c>
      <c r="H1808" s="84">
        <v>177341.6</v>
      </c>
      <c r="I1808" s="339">
        <v>0</v>
      </c>
      <c r="J1808" s="86">
        <v>0</v>
      </c>
      <c r="K1808" s="339">
        <v>7</v>
      </c>
      <c r="L1808" s="86">
        <v>177341.6</v>
      </c>
      <c r="M1808" s="87">
        <f>SUM(I1808,K1808)</f>
        <v>7</v>
      </c>
      <c r="N1808" s="88">
        <f>SUM(J1808,L1808)</f>
        <v>177341.6</v>
      </c>
      <c r="O1808" s="89">
        <v>0</v>
      </c>
      <c r="P1808" s="90">
        <v>0</v>
      </c>
      <c r="Q1808" s="89">
        <v>0</v>
      </c>
      <c r="R1808" s="90">
        <v>0</v>
      </c>
      <c r="S1808" s="91">
        <f>SUM(O1808,Q1808)</f>
        <v>0</v>
      </c>
      <c r="T1808" s="92">
        <f>SUM(P1808,R1808)</f>
        <v>0</v>
      </c>
      <c r="U1808" s="93">
        <v>0</v>
      </c>
      <c r="V1808" s="94">
        <v>0</v>
      </c>
      <c r="W1808" s="95">
        <v>0</v>
      </c>
      <c r="X1808" s="96">
        <v>0</v>
      </c>
      <c r="Y1808" s="94">
        <v>0</v>
      </c>
      <c r="Z1808" s="95">
        <v>0</v>
      </c>
      <c r="AA1808" s="97">
        <f>SUM(U1808,X1808)</f>
        <v>0</v>
      </c>
      <c r="AB1808" s="98">
        <f>SUM(W1808,Z1808)</f>
        <v>0</v>
      </c>
      <c r="AC1808" s="99">
        <v>0</v>
      </c>
      <c r="AD1808" s="100">
        <v>0</v>
      </c>
      <c r="AE1808" s="99">
        <v>7</v>
      </c>
      <c r="AF1808" s="100">
        <v>169429.98</v>
      </c>
      <c r="AG1808" s="101">
        <f>SUM(AC1808,AE1808)</f>
        <v>7</v>
      </c>
      <c r="AH1808" s="102">
        <f>SUM(AD1808,AF1808,AB1808)</f>
        <v>169429.98</v>
      </c>
      <c r="AI1808" s="103">
        <f>IFERROR(AD1808/C1808,0)</f>
        <v>0</v>
      </c>
      <c r="AJ1808" s="134">
        <f>IFERROR(AF1808/C1808,0)</f>
        <v>0.44027915203519402</v>
      </c>
      <c r="AK1808" s="222">
        <f>IFERROR(AH1808/C1808,0)</f>
        <v>0.44027915203519402</v>
      </c>
      <c r="AL1808" s="223"/>
    </row>
    <row r="1809" spans="1:38" ht="75" x14ac:dyDescent="0.25">
      <c r="A1809" s="224">
        <v>2</v>
      </c>
      <c r="B1809" s="203" t="s">
        <v>277</v>
      </c>
      <c r="C1809" s="748"/>
      <c r="D1809" s="749"/>
      <c r="E1809" s="81"/>
      <c r="F1809" s="82"/>
      <c r="G1809" s="83"/>
      <c r="H1809" s="84"/>
      <c r="I1809" s="339"/>
      <c r="J1809" s="86"/>
      <c r="K1809" s="339"/>
      <c r="L1809" s="86"/>
      <c r="M1809" s="87"/>
      <c r="N1809" s="88"/>
      <c r="O1809" s="89"/>
      <c r="P1809" s="90"/>
      <c r="Q1809" s="89"/>
      <c r="R1809" s="90"/>
      <c r="S1809" s="91"/>
      <c r="T1809" s="92"/>
      <c r="U1809" s="93"/>
      <c r="V1809" s="94"/>
      <c r="W1809" s="95"/>
      <c r="X1809" s="96"/>
      <c r="Y1809" s="94"/>
      <c r="Z1809" s="95"/>
      <c r="AA1809" s="97"/>
      <c r="AB1809" s="98"/>
      <c r="AC1809" s="99"/>
      <c r="AD1809" s="100"/>
      <c r="AE1809" s="99"/>
      <c r="AF1809" s="100"/>
      <c r="AG1809" s="101"/>
      <c r="AH1809" s="102"/>
      <c r="AI1809" s="103"/>
      <c r="AJ1809" s="134"/>
      <c r="AK1809" s="222"/>
      <c r="AL1809" s="223"/>
    </row>
    <row r="1810" spans="1:38" ht="37.5" x14ac:dyDescent="0.25">
      <c r="A1810" s="224">
        <v>3</v>
      </c>
      <c r="B1810" s="203" t="s">
        <v>278</v>
      </c>
      <c r="C1810" s="748"/>
      <c r="D1810" s="749"/>
      <c r="E1810" s="81">
        <v>0</v>
      </c>
      <c r="F1810" s="82">
        <v>0</v>
      </c>
      <c r="G1810" s="83">
        <v>2</v>
      </c>
      <c r="H1810" s="84">
        <v>73416.240000000005</v>
      </c>
      <c r="I1810" s="339">
        <v>0</v>
      </c>
      <c r="J1810" s="86">
        <v>0</v>
      </c>
      <c r="K1810" s="339">
        <v>2</v>
      </c>
      <c r="L1810" s="86">
        <v>73416.240000000005</v>
      </c>
      <c r="M1810" s="87">
        <f>SUM(I1810,K1810)</f>
        <v>2</v>
      </c>
      <c r="N1810" s="88">
        <f>SUM(J1810,L1810)</f>
        <v>73416.240000000005</v>
      </c>
      <c r="O1810" s="89">
        <v>0</v>
      </c>
      <c r="P1810" s="90">
        <v>0</v>
      </c>
      <c r="Q1810" s="89">
        <v>0</v>
      </c>
      <c r="R1810" s="90">
        <v>0</v>
      </c>
      <c r="S1810" s="91">
        <f>SUM(O1810,Q1810)</f>
        <v>0</v>
      </c>
      <c r="T1810" s="92">
        <f>SUM(P1810,R1810)</f>
        <v>0</v>
      </c>
      <c r="U1810" s="93">
        <v>0</v>
      </c>
      <c r="V1810" s="94">
        <v>0</v>
      </c>
      <c r="W1810" s="95">
        <v>0</v>
      </c>
      <c r="X1810" s="96">
        <v>0</v>
      </c>
      <c r="Y1810" s="94">
        <v>0</v>
      </c>
      <c r="Z1810" s="95">
        <v>0</v>
      </c>
      <c r="AA1810" s="97">
        <f>SUM(U1810,X1810)</f>
        <v>0</v>
      </c>
      <c r="AB1810" s="98">
        <f>SUM(W1810,Z1810)</f>
        <v>0</v>
      </c>
      <c r="AC1810" s="99">
        <v>0</v>
      </c>
      <c r="AD1810" s="100">
        <v>0</v>
      </c>
      <c r="AE1810" s="99">
        <v>2</v>
      </c>
      <c r="AF1810" s="100">
        <v>72929.23</v>
      </c>
      <c r="AG1810" s="101">
        <f>SUM(AC1810,AE1810)</f>
        <v>2</v>
      </c>
      <c r="AH1810" s="102">
        <f>SUM(AD1810,AF1810,AB1810)</f>
        <v>72929.23</v>
      </c>
      <c r="AI1810" s="103">
        <f>IFERROR(AD1810/C1808,0)</f>
        <v>0</v>
      </c>
      <c r="AJ1810" s="134">
        <f>IFERROR(AF1810/C1808,0)</f>
        <v>0.1895132109617178</v>
      </c>
      <c r="AK1810" s="222">
        <f>IFERROR(AH1810/C1808,0)</f>
        <v>0.1895132109617178</v>
      </c>
      <c r="AL1810" s="223"/>
    </row>
    <row r="1811" spans="1:38" ht="37.5" x14ac:dyDescent="0.25">
      <c r="A1811" s="224">
        <v>4</v>
      </c>
      <c r="B1811" s="203" t="s">
        <v>279</v>
      </c>
      <c r="C1811" s="748"/>
      <c r="D1811" s="749"/>
      <c r="E1811" s="81"/>
      <c r="F1811" s="82"/>
      <c r="G1811" s="83"/>
      <c r="H1811" s="84"/>
      <c r="I1811" s="339"/>
      <c r="J1811" s="86"/>
      <c r="K1811" s="339"/>
      <c r="L1811" s="86"/>
      <c r="M1811" s="87"/>
      <c r="N1811" s="88"/>
      <c r="O1811" s="89"/>
      <c r="P1811" s="90"/>
      <c r="Q1811" s="89"/>
      <c r="R1811" s="90"/>
      <c r="S1811" s="91"/>
      <c r="T1811" s="92"/>
      <c r="U1811" s="93"/>
      <c r="V1811" s="94"/>
      <c r="W1811" s="95"/>
      <c r="X1811" s="96"/>
      <c r="Y1811" s="94"/>
      <c r="Z1811" s="95"/>
      <c r="AA1811" s="97"/>
      <c r="AB1811" s="98"/>
      <c r="AC1811" s="99"/>
      <c r="AD1811" s="100"/>
      <c r="AE1811" s="99"/>
      <c r="AF1811" s="100"/>
      <c r="AG1811" s="101"/>
      <c r="AH1811" s="102"/>
      <c r="AI1811" s="103"/>
      <c r="AJ1811" s="134"/>
      <c r="AK1811" s="222"/>
      <c r="AL1811" s="223"/>
    </row>
    <row r="1812" spans="1:38" ht="37.5" x14ac:dyDescent="0.25">
      <c r="A1812" s="224">
        <v>5</v>
      </c>
      <c r="B1812" s="203" t="s">
        <v>280</v>
      </c>
      <c r="C1812" s="748"/>
      <c r="D1812" s="749"/>
      <c r="E1812" s="81"/>
      <c r="F1812" s="82"/>
      <c r="G1812" s="83"/>
      <c r="H1812" s="84"/>
      <c r="I1812" s="339"/>
      <c r="J1812" s="86"/>
      <c r="K1812" s="339"/>
      <c r="L1812" s="86"/>
      <c r="M1812" s="87"/>
      <c r="N1812" s="88"/>
      <c r="O1812" s="89"/>
      <c r="P1812" s="90"/>
      <c r="Q1812" s="89"/>
      <c r="R1812" s="90"/>
      <c r="S1812" s="91"/>
      <c r="T1812" s="92"/>
      <c r="U1812" s="93"/>
      <c r="V1812" s="94"/>
      <c r="W1812" s="95"/>
      <c r="X1812" s="96"/>
      <c r="Y1812" s="94"/>
      <c r="Z1812" s="95"/>
      <c r="AA1812" s="97"/>
      <c r="AB1812" s="98"/>
      <c r="AC1812" s="99"/>
      <c r="AD1812" s="100"/>
      <c r="AE1812" s="99"/>
      <c r="AF1812" s="100"/>
      <c r="AG1812" s="101"/>
      <c r="AH1812" s="102"/>
      <c r="AI1812" s="103"/>
      <c r="AJ1812" s="134"/>
      <c r="AK1812" s="222"/>
      <c r="AL1812" s="223"/>
    </row>
    <row r="1813" spans="1:38" ht="37.5" x14ac:dyDescent="0.25">
      <c r="A1813" s="224">
        <v>6</v>
      </c>
      <c r="B1813" s="203" t="s">
        <v>281</v>
      </c>
      <c r="C1813" s="748"/>
      <c r="D1813" s="749"/>
      <c r="E1813" s="81"/>
      <c r="F1813" s="82"/>
      <c r="G1813" s="83"/>
      <c r="H1813" s="84"/>
      <c r="I1813" s="339"/>
      <c r="J1813" s="86"/>
      <c r="K1813" s="339"/>
      <c r="L1813" s="86"/>
      <c r="M1813" s="87"/>
      <c r="N1813" s="88"/>
      <c r="O1813" s="89"/>
      <c r="P1813" s="90"/>
      <c r="Q1813" s="89"/>
      <c r="R1813" s="90"/>
      <c r="S1813" s="91"/>
      <c r="T1813" s="92"/>
      <c r="U1813" s="93"/>
      <c r="V1813" s="94"/>
      <c r="W1813" s="95"/>
      <c r="X1813" s="96"/>
      <c r="Y1813" s="94"/>
      <c r="Z1813" s="95"/>
      <c r="AA1813" s="97"/>
      <c r="AB1813" s="98"/>
      <c r="AC1813" s="99"/>
      <c r="AD1813" s="100"/>
      <c r="AE1813" s="99"/>
      <c r="AF1813" s="100"/>
      <c r="AG1813" s="101"/>
      <c r="AH1813" s="102"/>
      <c r="AI1813" s="103"/>
      <c r="AJ1813" s="134"/>
      <c r="AK1813" s="222"/>
      <c r="AL1813" s="223"/>
    </row>
    <row r="1814" spans="1:38" ht="37.5" x14ac:dyDescent="0.3">
      <c r="A1814" s="306">
        <v>7</v>
      </c>
      <c r="B1814" s="225" t="s">
        <v>282</v>
      </c>
      <c r="C1814" s="748"/>
      <c r="D1814" s="749"/>
      <c r="E1814" s="81"/>
      <c r="F1814" s="82"/>
      <c r="G1814" s="83"/>
      <c r="H1814" s="84"/>
      <c r="I1814" s="339"/>
      <c r="J1814" s="86"/>
      <c r="K1814" s="339"/>
      <c r="L1814" s="86"/>
      <c r="M1814" s="87"/>
      <c r="N1814" s="88"/>
      <c r="O1814" s="89"/>
      <c r="P1814" s="90"/>
      <c r="Q1814" s="89"/>
      <c r="R1814" s="90"/>
      <c r="S1814" s="91"/>
      <c r="T1814" s="92"/>
      <c r="U1814" s="93"/>
      <c r="V1814" s="94"/>
      <c r="W1814" s="95"/>
      <c r="X1814" s="96"/>
      <c r="Y1814" s="94"/>
      <c r="Z1814" s="95"/>
      <c r="AA1814" s="97"/>
      <c r="AB1814" s="98"/>
      <c r="AC1814" s="99"/>
      <c r="AD1814" s="100"/>
      <c r="AE1814" s="99"/>
      <c r="AF1814" s="100"/>
      <c r="AG1814" s="101"/>
      <c r="AH1814" s="102"/>
      <c r="AI1814" s="103"/>
      <c r="AJ1814" s="134"/>
      <c r="AK1814" s="222"/>
      <c r="AL1814" s="223"/>
    </row>
    <row r="1815" spans="1:38" ht="37.5" x14ac:dyDescent="0.25">
      <c r="A1815" s="229">
        <v>8</v>
      </c>
      <c r="B1815" s="226" t="s">
        <v>283</v>
      </c>
      <c r="C1815" s="748"/>
      <c r="D1815" s="749"/>
      <c r="E1815" s="81"/>
      <c r="F1815" s="82"/>
      <c r="G1815" s="83"/>
      <c r="H1815" s="84"/>
      <c r="I1815" s="339"/>
      <c r="J1815" s="86"/>
      <c r="K1815" s="339"/>
      <c r="L1815" s="86"/>
      <c r="M1815" s="87"/>
      <c r="N1815" s="88"/>
      <c r="O1815" s="89"/>
      <c r="P1815" s="90"/>
      <c r="Q1815" s="89"/>
      <c r="R1815" s="90"/>
      <c r="S1815" s="91"/>
      <c r="T1815" s="92"/>
      <c r="U1815" s="93"/>
      <c r="V1815" s="94"/>
      <c r="W1815" s="95"/>
      <c r="X1815" s="96"/>
      <c r="Y1815" s="94"/>
      <c r="Z1815" s="95"/>
      <c r="AA1815" s="97"/>
      <c r="AB1815" s="98"/>
      <c r="AC1815" s="99"/>
      <c r="AD1815" s="100"/>
      <c r="AE1815" s="99"/>
      <c r="AF1815" s="100"/>
      <c r="AG1815" s="101"/>
      <c r="AH1815" s="102"/>
      <c r="AI1815" s="103"/>
      <c r="AJ1815" s="134"/>
      <c r="AK1815" s="222"/>
      <c r="AL1815" s="223"/>
    </row>
    <row r="1816" spans="1:38" ht="56.25" x14ac:dyDescent="0.25">
      <c r="A1816" s="229" t="s">
        <v>332</v>
      </c>
      <c r="B1816" s="226" t="s">
        <v>64</v>
      </c>
      <c r="C1816" s="748"/>
      <c r="D1816" s="749"/>
      <c r="E1816" s="81">
        <v>1</v>
      </c>
      <c r="F1816" s="82">
        <v>17555.919999999998</v>
      </c>
      <c r="G1816" s="83">
        <v>0</v>
      </c>
      <c r="H1816" s="84">
        <v>0</v>
      </c>
      <c r="I1816" s="339">
        <v>0</v>
      </c>
      <c r="J1816" s="86">
        <v>0</v>
      </c>
      <c r="K1816" s="339">
        <v>0</v>
      </c>
      <c r="L1816" s="86">
        <v>0</v>
      </c>
      <c r="M1816" s="87">
        <f t="shared" ref="M1816:N1820" si="284">SUM(I1816,K1816)</f>
        <v>0</v>
      </c>
      <c r="N1816" s="88">
        <f t="shared" si="284"/>
        <v>0</v>
      </c>
      <c r="O1816" s="89">
        <v>0</v>
      </c>
      <c r="P1816" s="90">
        <v>0</v>
      </c>
      <c r="Q1816" s="89">
        <v>0</v>
      </c>
      <c r="R1816" s="90">
        <v>0</v>
      </c>
      <c r="S1816" s="91">
        <f t="shared" ref="S1816:T1820" si="285">SUM(O1816,Q1816)</f>
        <v>0</v>
      </c>
      <c r="T1816" s="92">
        <f t="shared" si="285"/>
        <v>0</v>
      </c>
      <c r="U1816" s="93">
        <v>0</v>
      </c>
      <c r="V1816" s="94">
        <v>0</v>
      </c>
      <c r="W1816" s="95">
        <v>0</v>
      </c>
      <c r="X1816" s="96">
        <v>0</v>
      </c>
      <c r="Y1816" s="94">
        <v>0</v>
      </c>
      <c r="Z1816" s="95">
        <v>0</v>
      </c>
      <c r="AA1816" s="97">
        <f>SUM(U1816,X1816)</f>
        <v>0</v>
      </c>
      <c r="AB1816" s="98">
        <f>SUM(W1816,Z1816)</f>
        <v>0</v>
      </c>
      <c r="AC1816" s="99">
        <v>0</v>
      </c>
      <c r="AD1816" s="100">
        <v>0</v>
      </c>
      <c r="AE1816" s="99">
        <v>0</v>
      </c>
      <c r="AF1816" s="100">
        <v>0</v>
      </c>
      <c r="AG1816" s="101">
        <f>SUM(AC1816,AE1816)</f>
        <v>0</v>
      </c>
      <c r="AH1816" s="102">
        <f>SUM(AD1816,AF1816,AB1816)</f>
        <v>0</v>
      </c>
      <c r="AI1816" s="103">
        <f>IFERROR(AD1816/C1808,0)</f>
        <v>0</v>
      </c>
      <c r="AJ1816" s="134">
        <f>IFERROR(AF1816/C1808,0)</f>
        <v>0</v>
      </c>
      <c r="AK1816" s="222">
        <f>IFERROR(AH1816/C1808,0)</f>
        <v>0</v>
      </c>
      <c r="AL1816" s="223"/>
    </row>
    <row r="1817" spans="1:38" ht="37.5" x14ac:dyDescent="0.25">
      <c r="A1817" s="229" t="s">
        <v>333</v>
      </c>
      <c r="B1817" s="226" t="s">
        <v>65</v>
      </c>
      <c r="C1817" s="748"/>
      <c r="D1817" s="749"/>
      <c r="E1817" s="81">
        <v>0</v>
      </c>
      <c r="F1817" s="82">
        <v>0</v>
      </c>
      <c r="G1817" s="83">
        <v>1</v>
      </c>
      <c r="H1817" s="84">
        <v>40500</v>
      </c>
      <c r="I1817" s="339">
        <v>0</v>
      </c>
      <c r="J1817" s="86">
        <v>0</v>
      </c>
      <c r="K1817" s="339">
        <v>1</v>
      </c>
      <c r="L1817" s="86">
        <v>40500</v>
      </c>
      <c r="M1817" s="87">
        <f t="shared" si="284"/>
        <v>1</v>
      </c>
      <c r="N1817" s="88">
        <f t="shared" si="284"/>
        <v>40500</v>
      </c>
      <c r="O1817" s="89">
        <v>0</v>
      </c>
      <c r="P1817" s="90">
        <v>0</v>
      </c>
      <c r="Q1817" s="89">
        <v>0</v>
      </c>
      <c r="R1817" s="90">
        <v>0</v>
      </c>
      <c r="S1817" s="91">
        <f t="shared" si="285"/>
        <v>0</v>
      </c>
      <c r="T1817" s="92">
        <f t="shared" si="285"/>
        <v>0</v>
      </c>
      <c r="U1817" s="93">
        <v>0</v>
      </c>
      <c r="V1817" s="94">
        <v>0</v>
      </c>
      <c r="W1817" s="95">
        <v>0</v>
      </c>
      <c r="X1817" s="96">
        <v>0</v>
      </c>
      <c r="Y1817" s="94">
        <v>0</v>
      </c>
      <c r="Z1817" s="95">
        <v>0</v>
      </c>
      <c r="AA1817" s="97">
        <f>SUM(U1817,X1817)</f>
        <v>0</v>
      </c>
      <c r="AB1817" s="98">
        <f>SUM(W1817,Z1817)</f>
        <v>0</v>
      </c>
      <c r="AC1817" s="99">
        <v>0</v>
      </c>
      <c r="AD1817" s="100">
        <v>0</v>
      </c>
      <c r="AE1817" s="99">
        <v>1</v>
      </c>
      <c r="AF1817" s="100">
        <v>33905.199999999997</v>
      </c>
      <c r="AG1817" s="101">
        <f>SUM(AC1817,AE1817)</f>
        <v>1</v>
      </c>
      <c r="AH1817" s="102">
        <f>SUM(AD1817,AF1817,AB1817)</f>
        <v>33905.199999999997</v>
      </c>
      <c r="AI1817" s="103">
        <f>IFERROR(AD1817/C1808,0)</f>
        <v>0</v>
      </c>
      <c r="AJ1817" s="134">
        <f>IFERROR(AF1817/C1808,0)</f>
        <v>8.8105733740768064E-2</v>
      </c>
      <c r="AK1817" s="222">
        <f>IFERROR(AH1817/C1808,0)</f>
        <v>8.8105733740768064E-2</v>
      </c>
      <c r="AL1817" s="223"/>
    </row>
    <row r="1818" spans="1:38" ht="75" x14ac:dyDescent="0.25">
      <c r="A1818" s="229" t="s">
        <v>334</v>
      </c>
      <c r="B1818" s="226" t="s">
        <v>66</v>
      </c>
      <c r="C1818" s="748"/>
      <c r="D1818" s="749"/>
      <c r="E1818" s="81">
        <v>0</v>
      </c>
      <c r="F1818" s="82">
        <v>0</v>
      </c>
      <c r="G1818" s="83">
        <v>1</v>
      </c>
      <c r="H1818" s="84">
        <v>44238.95</v>
      </c>
      <c r="I1818" s="339">
        <v>0</v>
      </c>
      <c r="J1818" s="86">
        <v>0</v>
      </c>
      <c r="K1818" s="339">
        <v>1</v>
      </c>
      <c r="L1818" s="86">
        <v>44238.95</v>
      </c>
      <c r="M1818" s="87">
        <f t="shared" si="284"/>
        <v>1</v>
      </c>
      <c r="N1818" s="88">
        <f t="shared" si="284"/>
        <v>44238.95</v>
      </c>
      <c r="O1818" s="89">
        <v>0</v>
      </c>
      <c r="P1818" s="90">
        <v>0</v>
      </c>
      <c r="Q1818" s="89">
        <v>0</v>
      </c>
      <c r="R1818" s="90">
        <v>0</v>
      </c>
      <c r="S1818" s="91">
        <f t="shared" si="285"/>
        <v>0</v>
      </c>
      <c r="T1818" s="92">
        <f t="shared" si="285"/>
        <v>0</v>
      </c>
      <c r="U1818" s="93">
        <v>0</v>
      </c>
      <c r="V1818" s="94">
        <v>0</v>
      </c>
      <c r="W1818" s="95">
        <v>0</v>
      </c>
      <c r="X1818" s="96">
        <v>0</v>
      </c>
      <c r="Y1818" s="94">
        <v>0</v>
      </c>
      <c r="Z1818" s="95">
        <v>0</v>
      </c>
      <c r="AA1818" s="97">
        <f>SUM(U1818,X1818)</f>
        <v>0</v>
      </c>
      <c r="AB1818" s="98">
        <f>SUM(W1818,Z1818)</f>
        <v>0</v>
      </c>
      <c r="AC1818" s="99">
        <v>0</v>
      </c>
      <c r="AD1818" s="100">
        <v>0</v>
      </c>
      <c r="AE1818" s="99">
        <v>1</v>
      </c>
      <c r="AF1818" s="100">
        <v>44238.95</v>
      </c>
      <c r="AG1818" s="101">
        <f>SUM(AC1818,AE1818)</f>
        <v>1</v>
      </c>
      <c r="AH1818" s="102">
        <f>SUM(AD1818,AF1818,AB1818)</f>
        <v>44238.95</v>
      </c>
      <c r="AI1818" s="103">
        <f>IFERROR(AD1818/C1808,0)</f>
        <v>0</v>
      </c>
      <c r="AJ1818" s="134">
        <f>IFERROR(AF1818/C1808,0)</f>
        <v>0.11495891927111922</v>
      </c>
      <c r="AK1818" s="222">
        <f>IFERROR(AH1818/C1808,0)</f>
        <v>0.11495891927111922</v>
      </c>
      <c r="AL1818" s="223"/>
    </row>
    <row r="1819" spans="1:38" ht="37.5" x14ac:dyDescent="0.25">
      <c r="A1819" s="229" t="s">
        <v>335</v>
      </c>
      <c r="B1819" s="226" t="s">
        <v>67</v>
      </c>
      <c r="C1819" s="748"/>
      <c r="D1819" s="749"/>
      <c r="E1819" s="81">
        <v>0</v>
      </c>
      <c r="F1819" s="82">
        <v>0</v>
      </c>
      <c r="G1819" s="83">
        <v>1</v>
      </c>
      <c r="H1819" s="84">
        <v>48592</v>
      </c>
      <c r="I1819" s="339">
        <v>0</v>
      </c>
      <c r="J1819" s="86">
        <v>0</v>
      </c>
      <c r="K1819" s="339">
        <v>0</v>
      </c>
      <c r="L1819" s="86">
        <v>0</v>
      </c>
      <c r="M1819" s="87">
        <f t="shared" si="284"/>
        <v>0</v>
      </c>
      <c r="N1819" s="88">
        <f t="shared" si="284"/>
        <v>0</v>
      </c>
      <c r="O1819" s="89">
        <v>0</v>
      </c>
      <c r="P1819" s="90">
        <v>0</v>
      </c>
      <c r="Q1819" s="89">
        <v>0</v>
      </c>
      <c r="R1819" s="90">
        <v>0</v>
      </c>
      <c r="S1819" s="91">
        <f t="shared" si="285"/>
        <v>0</v>
      </c>
      <c r="T1819" s="92">
        <f t="shared" si="285"/>
        <v>0</v>
      </c>
      <c r="U1819" s="93">
        <v>0</v>
      </c>
      <c r="V1819" s="94">
        <v>0</v>
      </c>
      <c r="W1819" s="95">
        <v>0</v>
      </c>
      <c r="X1819" s="96">
        <v>0</v>
      </c>
      <c r="Y1819" s="94">
        <v>0</v>
      </c>
      <c r="Z1819" s="95">
        <v>0</v>
      </c>
      <c r="AA1819" s="97">
        <f>SUM(U1819,X1819)</f>
        <v>0</v>
      </c>
      <c r="AB1819" s="98">
        <f>SUM(W1819,Z1819)</f>
        <v>0</v>
      </c>
      <c r="AC1819" s="99">
        <v>0</v>
      </c>
      <c r="AD1819" s="100">
        <v>0</v>
      </c>
      <c r="AE1819" s="99">
        <v>0</v>
      </c>
      <c r="AF1819" s="100">
        <v>0</v>
      </c>
      <c r="AG1819" s="101">
        <f>SUM(AC1819,AE1819)</f>
        <v>0</v>
      </c>
      <c r="AH1819" s="102">
        <f>SUM(AD1819,AF1819,AB1819)</f>
        <v>0</v>
      </c>
      <c r="AI1819" s="103">
        <f>IFERROR(AD1819/C1808,0)</f>
        <v>0</v>
      </c>
      <c r="AJ1819" s="134">
        <f>IFERROR(AF1819/C1808,0)</f>
        <v>0</v>
      </c>
      <c r="AK1819" s="222">
        <f>IFERROR(AH1819/C1808,0)</f>
        <v>0</v>
      </c>
      <c r="AL1819" s="223"/>
    </row>
    <row r="1820" spans="1:38" ht="56.25" x14ac:dyDescent="0.25">
      <c r="A1820" s="229" t="s">
        <v>336</v>
      </c>
      <c r="B1820" s="226" t="s">
        <v>68</v>
      </c>
      <c r="C1820" s="748"/>
      <c r="D1820" s="749"/>
      <c r="E1820" s="81">
        <v>0</v>
      </c>
      <c r="F1820" s="82">
        <v>0</v>
      </c>
      <c r="G1820" s="83">
        <v>1</v>
      </c>
      <c r="H1820" s="84">
        <v>49327.199999999997</v>
      </c>
      <c r="I1820" s="339">
        <v>0</v>
      </c>
      <c r="J1820" s="86">
        <v>0</v>
      </c>
      <c r="K1820" s="339">
        <v>1</v>
      </c>
      <c r="L1820" s="86">
        <v>49327.199999999997</v>
      </c>
      <c r="M1820" s="87">
        <f t="shared" si="284"/>
        <v>1</v>
      </c>
      <c r="N1820" s="88">
        <f t="shared" si="284"/>
        <v>49327.199999999997</v>
      </c>
      <c r="O1820" s="89">
        <v>0</v>
      </c>
      <c r="P1820" s="90">
        <v>0</v>
      </c>
      <c r="Q1820" s="89">
        <v>0</v>
      </c>
      <c r="R1820" s="90">
        <v>0</v>
      </c>
      <c r="S1820" s="91">
        <f t="shared" si="285"/>
        <v>0</v>
      </c>
      <c r="T1820" s="92">
        <f t="shared" si="285"/>
        <v>0</v>
      </c>
      <c r="U1820" s="93">
        <v>0</v>
      </c>
      <c r="V1820" s="94">
        <v>0</v>
      </c>
      <c r="W1820" s="95">
        <v>0</v>
      </c>
      <c r="X1820" s="96">
        <v>0</v>
      </c>
      <c r="Y1820" s="94">
        <v>0</v>
      </c>
      <c r="Z1820" s="95">
        <v>0</v>
      </c>
      <c r="AA1820" s="97">
        <f>SUM(U1820,X1820)</f>
        <v>0</v>
      </c>
      <c r="AB1820" s="98">
        <f>SUM(W1820,Z1820)</f>
        <v>0</v>
      </c>
      <c r="AC1820" s="99">
        <v>0</v>
      </c>
      <c r="AD1820" s="100">
        <v>0</v>
      </c>
      <c r="AE1820" s="99">
        <v>1</v>
      </c>
      <c r="AF1820" s="100">
        <v>27962.43</v>
      </c>
      <c r="AG1820" s="101">
        <f>SUM(AC1820,AE1820)</f>
        <v>1</v>
      </c>
      <c r="AH1820" s="102">
        <f>SUM(AD1820,AF1820,AB1820)</f>
        <v>27962.43</v>
      </c>
      <c r="AI1820" s="103">
        <f>IFERROR(AD1820/C1808,0)</f>
        <v>0</v>
      </c>
      <c r="AJ1820" s="134">
        <f>IFERROR(AF1820/C1808,0)</f>
        <v>7.2662907528192294E-2</v>
      </c>
      <c r="AK1820" s="222">
        <f>IFERROR(AH1820/C1808,0)</f>
        <v>7.2662907528192294E-2</v>
      </c>
      <c r="AL1820" s="223"/>
    </row>
    <row r="1821" spans="1:38" ht="24" thickBot="1" x14ac:dyDescent="0.3">
      <c r="A1821" s="616" t="s">
        <v>266</v>
      </c>
      <c r="B1821" s="618"/>
      <c r="C1821" s="231">
        <f>C1808</f>
        <v>384823.99000000005</v>
      </c>
      <c r="D1821" s="231">
        <f>D1808</f>
        <v>36358.200000000012</v>
      </c>
      <c r="E1821" s="167">
        <f t="shared" ref="E1821:AH1821" si="286">SUM(E1808:E1820)</f>
        <v>1</v>
      </c>
      <c r="F1821" s="168">
        <f t="shared" si="286"/>
        <v>17555.919999999998</v>
      </c>
      <c r="G1821" s="167">
        <f t="shared" si="286"/>
        <v>13</v>
      </c>
      <c r="H1821" s="232">
        <f t="shared" si="286"/>
        <v>433415.99000000005</v>
      </c>
      <c r="I1821" s="233">
        <f t="shared" si="286"/>
        <v>0</v>
      </c>
      <c r="J1821" s="168">
        <f t="shared" si="286"/>
        <v>0</v>
      </c>
      <c r="K1821" s="233">
        <f t="shared" si="286"/>
        <v>12</v>
      </c>
      <c r="L1821" s="168">
        <f t="shared" si="286"/>
        <v>384823.99000000005</v>
      </c>
      <c r="M1821" s="233">
        <f t="shared" si="286"/>
        <v>12</v>
      </c>
      <c r="N1821" s="168">
        <f t="shared" si="286"/>
        <v>384823.99000000005</v>
      </c>
      <c r="O1821" s="172">
        <f t="shared" si="286"/>
        <v>0</v>
      </c>
      <c r="P1821" s="168">
        <f t="shared" si="286"/>
        <v>0</v>
      </c>
      <c r="Q1821" s="172">
        <f t="shared" si="286"/>
        <v>0</v>
      </c>
      <c r="R1821" s="234">
        <f t="shared" si="286"/>
        <v>0</v>
      </c>
      <c r="S1821" s="173">
        <f t="shared" si="286"/>
        <v>0</v>
      </c>
      <c r="T1821" s="234">
        <f t="shared" si="286"/>
        <v>0</v>
      </c>
      <c r="U1821" s="235">
        <f t="shared" si="286"/>
        <v>0</v>
      </c>
      <c r="V1821" s="234">
        <f t="shared" si="286"/>
        <v>0</v>
      </c>
      <c r="W1821" s="232">
        <f t="shared" si="286"/>
        <v>0</v>
      </c>
      <c r="X1821" s="173">
        <f t="shared" si="286"/>
        <v>0</v>
      </c>
      <c r="Y1821" s="234">
        <f t="shared" si="286"/>
        <v>0</v>
      </c>
      <c r="Z1821" s="234">
        <f t="shared" si="286"/>
        <v>0</v>
      </c>
      <c r="AA1821" s="236">
        <f t="shared" si="286"/>
        <v>0</v>
      </c>
      <c r="AB1821" s="168">
        <f t="shared" si="286"/>
        <v>0</v>
      </c>
      <c r="AC1821" s="171">
        <f t="shared" si="286"/>
        <v>0</v>
      </c>
      <c r="AD1821" s="168">
        <f t="shared" si="286"/>
        <v>0</v>
      </c>
      <c r="AE1821" s="172">
        <f t="shared" si="286"/>
        <v>12</v>
      </c>
      <c r="AF1821" s="168">
        <f t="shared" si="286"/>
        <v>348465.79000000004</v>
      </c>
      <c r="AG1821" s="173">
        <f t="shared" si="286"/>
        <v>12</v>
      </c>
      <c r="AH1821" s="232">
        <f t="shared" si="286"/>
        <v>348465.79000000004</v>
      </c>
      <c r="AI1821" s="237">
        <f>AD1821/C1775</f>
        <v>0</v>
      </c>
      <c r="AJ1821" s="238">
        <f>AF1821/C1775</f>
        <v>0.90551992353699162</v>
      </c>
      <c r="AK1821" s="239">
        <f>AH1821/C1775</f>
        <v>0.90551992353699162</v>
      </c>
      <c r="AL1821" s="223"/>
    </row>
    <row r="1822" spans="1:38" ht="15.75" thickBot="1" x14ac:dyDescent="0.3">
      <c r="E1822" s="240"/>
      <c r="F1822" s="241"/>
      <c r="G1822" s="240"/>
      <c r="H1822" s="241"/>
      <c r="I1822" s="242"/>
      <c r="J1822" s="240"/>
      <c r="K1822" s="242"/>
      <c r="L1822" s="241"/>
      <c r="M1822" s="240"/>
      <c r="N1822" s="240"/>
      <c r="O1822" s="240"/>
      <c r="P1822" s="240"/>
      <c r="Q1822" s="240"/>
      <c r="R1822" s="240"/>
      <c r="S1822" s="240"/>
      <c r="T1822" s="240"/>
      <c r="U1822" s="240"/>
      <c r="V1822" s="240"/>
      <c r="W1822" s="240"/>
      <c r="X1822" s="240"/>
      <c r="Y1822" s="240"/>
      <c r="Z1822" s="240"/>
      <c r="AA1822" s="240"/>
      <c r="AB1822" s="240"/>
      <c r="AC1822" s="240"/>
      <c r="AD1822" s="240"/>
      <c r="AE1822" s="240"/>
      <c r="AF1822" s="240"/>
      <c r="AG1822" s="240"/>
      <c r="AH1822" s="240"/>
      <c r="AJ1822" s="243"/>
      <c r="AK1822" s="243"/>
      <c r="AL1822" s="243"/>
    </row>
    <row r="1823" spans="1:38" ht="19.5" thickTop="1" x14ac:dyDescent="0.3">
      <c r="A1823" s="604" t="s">
        <v>268</v>
      </c>
      <c r="B1823" s="684"/>
      <c r="C1823" s="684"/>
      <c r="D1823" s="684"/>
      <c r="E1823" s="684"/>
      <c r="F1823" s="684"/>
      <c r="G1823" s="684"/>
      <c r="H1823" s="684"/>
      <c r="I1823" s="684"/>
      <c r="J1823" s="684"/>
      <c r="K1823" s="685"/>
      <c r="L1823" s="684"/>
      <c r="M1823" s="684"/>
      <c r="N1823" s="684"/>
      <c r="O1823" s="684"/>
      <c r="P1823" s="684"/>
      <c r="Q1823" s="686"/>
      <c r="AD1823" s="180"/>
    </row>
    <row r="1824" spans="1:38" x14ac:dyDescent="0.25">
      <c r="A1824" s="687"/>
      <c r="B1824" s="688"/>
      <c r="C1824" s="688"/>
      <c r="D1824" s="688"/>
      <c r="E1824" s="688"/>
      <c r="F1824" s="688"/>
      <c r="G1824" s="688"/>
      <c r="H1824" s="688"/>
      <c r="I1824" s="688"/>
      <c r="J1824" s="688"/>
      <c r="K1824" s="689"/>
      <c r="L1824" s="688"/>
      <c r="M1824" s="688"/>
      <c r="N1824" s="688"/>
      <c r="O1824" s="688"/>
      <c r="P1824" s="688"/>
      <c r="Q1824" s="690"/>
    </row>
    <row r="1825" spans="1:38" x14ac:dyDescent="0.25">
      <c r="A1825" s="687"/>
      <c r="B1825" s="688"/>
      <c r="C1825" s="688"/>
      <c r="D1825" s="688"/>
      <c r="E1825" s="688"/>
      <c r="F1825" s="688"/>
      <c r="G1825" s="688"/>
      <c r="H1825" s="688"/>
      <c r="I1825" s="688"/>
      <c r="J1825" s="688"/>
      <c r="K1825" s="689"/>
      <c r="L1825" s="688"/>
      <c r="M1825" s="688"/>
      <c r="N1825" s="688"/>
      <c r="O1825" s="688"/>
      <c r="P1825" s="688"/>
      <c r="Q1825" s="690"/>
    </row>
    <row r="1826" spans="1:38" x14ac:dyDescent="0.25">
      <c r="A1826" s="687"/>
      <c r="B1826" s="688"/>
      <c r="C1826" s="688"/>
      <c r="D1826" s="688"/>
      <c r="E1826" s="688"/>
      <c r="F1826" s="688"/>
      <c r="G1826" s="688"/>
      <c r="H1826" s="688"/>
      <c r="I1826" s="688"/>
      <c r="J1826" s="688"/>
      <c r="K1826" s="689"/>
      <c r="L1826" s="688"/>
      <c r="M1826" s="688"/>
      <c r="N1826" s="688"/>
      <c r="O1826" s="688"/>
      <c r="P1826" s="688"/>
      <c r="Q1826" s="690"/>
    </row>
    <row r="1827" spans="1:38" x14ac:dyDescent="0.25">
      <c r="A1827" s="687"/>
      <c r="B1827" s="688"/>
      <c r="C1827" s="688"/>
      <c r="D1827" s="688"/>
      <c r="E1827" s="688"/>
      <c r="F1827" s="688"/>
      <c r="G1827" s="688"/>
      <c r="H1827" s="688"/>
      <c r="I1827" s="688"/>
      <c r="J1827" s="688"/>
      <c r="K1827" s="689"/>
      <c r="L1827" s="688"/>
      <c r="M1827" s="688"/>
      <c r="N1827" s="688"/>
      <c r="O1827" s="688"/>
      <c r="P1827" s="688"/>
      <c r="Q1827" s="690"/>
    </row>
    <row r="1828" spans="1:38" x14ac:dyDescent="0.25">
      <c r="A1828" s="687"/>
      <c r="B1828" s="688"/>
      <c r="C1828" s="688"/>
      <c r="D1828" s="688"/>
      <c r="E1828" s="688"/>
      <c r="F1828" s="688"/>
      <c r="G1828" s="688"/>
      <c r="H1828" s="688"/>
      <c r="I1828" s="688"/>
      <c r="J1828" s="688"/>
      <c r="K1828" s="689"/>
      <c r="L1828" s="688"/>
      <c r="M1828" s="688"/>
      <c r="N1828" s="688"/>
      <c r="O1828" s="688"/>
      <c r="P1828" s="688"/>
      <c r="Q1828" s="690"/>
    </row>
    <row r="1829" spans="1:38" x14ac:dyDescent="0.25">
      <c r="A1829" s="687"/>
      <c r="B1829" s="688"/>
      <c r="C1829" s="688"/>
      <c r="D1829" s="688"/>
      <c r="E1829" s="688"/>
      <c r="F1829" s="688"/>
      <c r="G1829" s="688"/>
      <c r="H1829" s="688"/>
      <c r="I1829" s="688"/>
      <c r="J1829" s="688"/>
      <c r="K1829" s="689"/>
      <c r="L1829" s="688"/>
      <c r="M1829" s="688"/>
      <c r="N1829" s="688"/>
      <c r="O1829" s="688"/>
      <c r="P1829" s="688"/>
      <c r="Q1829" s="690"/>
    </row>
    <row r="1830" spans="1:38" x14ac:dyDescent="0.25">
      <c r="A1830" s="687"/>
      <c r="B1830" s="688"/>
      <c r="C1830" s="688"/>
      <c r="D1830" s="688"/>
      <c r="E1830" s="688"/>
      <c r="F1830" s="688"/>
      <c r="G1830" s="688"/>
      <c r="H1830" s="688"/>
      <c r="I1830" s="688"/>
      <c r="J1830" s="688"/>
      <c r="K1830" s="689"/>
      <c r="L1830" s="688"/>
      <c r="M1830" s="688"/>
      <c r="N1830" s="688"/>
      <c r="O1830" s="688"/>
      <c r="P1830" s="688"/>
      <c r="Q1830" s="690"/>
    </row>
    <row r="1831" spans="1:38" ht="15.75" thickBot="1" x14ac:dyDescent="0.3">
      <c r="A1831" s="691"/>
      <c r="B1831" s="692"/>
      <c r="C1831" s="692"/>
      <c r="D1831" s="692"/>
      <c r="E1831" s="692"/>
      <c r="F1831" s="692"/>
      <c r="G1831" s="692"/>
      <c r="H1831" s="692"/>
      <c r="I1831" s="692"/>
      <c r="J1831" s="692"/>
      <c r="K1831" s="693"/>
      <c r="L1831" s="692"/>
      <c r="M1831" s="692"/>
      <c r="N1831" s="692"/>
      <c r="O1831" s="692"/>
      <c r="P1831" s="692"/>
      <c r="Q1831" s="694"/>
    </row>
    <row r="1832" spans="1:38" ht="15.75" thickTop="1" x14ac:dyDescent="0.25"/>
    <row r="1833" spans="1:38" x14ac:dyDescent="0.25">
      <c r="B1833" s="244"/>
      <c r="C1833" s="244"/>
    </row>
    <row r="1836" spans="1:38" ht="23.25" x14ac:dyDescent="0.35">
      <c r="A1836" s="245"/>
      <c r="B1836" s="730" t="s">
        <v>315</v>
      </c>
      <c r="C1836" s="730"/>
      <c r="D1836" s="730"/>
      <c r="E1836" s="730"/>
      <c r="F1836" s="730"/>
      <c r="G1836" s="730"/>
      <c r="H1836" s="730"/>
      <c r="I1836" s="730"/>
      <c r="J1836" s="730"/>
      <c r="K1836" s="731"/>
      <c r="L1836" s="730"/>
      <c r="M1836" s="730"/>
      <c r="N1836" s="730"/>
      <c r="O1836" s="730"/>
      <c r="S1836" s="4"/>
      <c r="X1836" s="4"/>
      <c r="AA1836" s="4"/>
      <c r="AG1836" s="4"/>
    </row>
    <row r="1837" spans="1:38" ht="21.75" thickBot="1" x14ac:dyDescent="0.4">
      <c r="B1837" s="37"/>
      <c r="C1837" s="37"/>
      <c r="D1837" s="37"/>
      <c r="E1837" s="37"/>
      <c r="F1837" s="38"/>
      <c r="G1837" s="37"/>
      <c r="H1837" s="38"/>
      <c r="I1837" s="39"/>
      <c r="J1837" s="38"/>
      <c r="K1837" s="39"/>
      <c r="L1837" s="38"/>
    </row>
    <row r="1838" spans="1:38" ht="27" customHeight="1" thickBot="1" x14ac:dyDescent="0.3">
      <c r="A1838" s="732" t="s">
        <v>330</v>
      </c>
      <c r="B1838" s="733"/>
      <c r="C1838" s="733"/>
      <c r="D1838" s="733"/>
      <c r="E1838" s="733"/>
      <c r="F1838" s="733"/>
      <c r="G1838" s="733"/>
      <c r="H1838" s="733"/>
      <c r="I1838" s="733"/>
      <c r="J1838" s="733"/>
      <c r="K1838" s="734"/>
      <c r="L1838" s="733"/>
      <c r="M1838" s="733"/>
      <c r="N1838" s="733"/>
      <c r="O1838" s="733"/>
      <c r="P1838" s="733"/>
      <c r="Q1838" s="733"/>
      <c r="R1838" s="733"/>
      <c r="S1838" s="733"/>
      <c r="T1838" s="733"/>
      <c r="U1838" s="733"/>
      <c r="V1838" s="733"/>
      <c r="W1838" s="733"/>
      <c r="X1838" s="733"/>
      <c r="Y1838" s="733"/>
      <c r="Z1838" s="733"/>
      <c r="AA1838" s="733"/>
      <c r="AB1838" s="733"/>
      <c r="AC1838" s="733"/>
      <c r="AD1838" s="733"/>
      <c r="AE1838" s="733"/>
      <c r="AF1838" s="733"/>
      <c r="AG1838" s="733"/>
      <c r="AH1838" s="733"/>
      <c r="AI1838" s="733"/>
      <c r="AJ1838" s="733"/>
      <c r="AK1838" s="733"/>
      <c r="AL1838" s="40"/>
    </row>
    <row r="1839" spans="1:38" ht="33.75" customHeight="1" x14ac:dyDescent="0.25">
      <c r="A1839" s="735" t="s">
        <v>8</v>
      </c>
      <c r="B1839" s="736"/>
      <c r="C1839" s="706" t="s">
        <v>197</v>
      </c>
      <c r="D1839" s="707"/>
      <c r="E1839" s="710" t="s">
        <v>198</v>
      </c>
      <c r="F1839" s="711"/>
      <c r="G1839" s="711"/>
      <c r="H1839" s="711"/>
      <c r="I1839" s="711"/>
      <c r="J1839" s="711"/>
      <c r="K1839" s="712"/>
      <c r="L1839" s="711"/>
      <c r="M1839" s="711"/>
      <c r="N1839" s="743"/>
      <c r="O1839" s="613" t="s">
        <v>199</v>
      </c>
      <c r="P1839" s="614"/>
      <c r="Q1839" s="614"/>
      <c r="R1839" s="614"/>
      <c r="S1839" s="614"/>
      <c r="T1839" s="614"/>
      <c r="U1839" s="614"/>
      <c r="V1839" s="614"/>
      <c r="W1839" s="614"/>
      <c r="X1839" s="614"/>
      <c r="Y1839" s="614"/>
      <c r="Z1839" s="614"/>
      <c r="AA1839" s="614"/>
      <c r="AB1839" s="614"/>
      <c r="AC1839" s="614"/>
      <c r="AD1839" s="614"/>
      <c r="AE1839" s="614"/>
      <c r="AF1839" s="614"/>
      <c r="AG1839" s="614"/>
      <c r="AH1839" s="614"/>
      <c r="AI1839" s="614"/>
      <c r="AJ1839" s="614"/>
      <c r="AK1839" s="614"/>
      <c r="AL1839" s="615"/>
    </row>
    <row r="1840" spans="1:38" ht="51" customHeight="1" thickBot="1" x14ac:dyDescent="0.3">
      <c r="A1840" s="737"/>
      <c r="B1840" s="738"/>
      <c r="C1840" s="741"/>
      <c r="D1840" s="742"/>
      <c r="E1840" s="744"/>
      <c r="F1840" s="745"/>
      <c r="G1840" s="745"/>
      <c r="H1840" s="745"/>
      <c r="I1840" s="745"/>
      <c r="J1840" s="745"/>
      <c r="K1840" s="746"/>
      <c r="L1840" s="745"/>
      <c r="M1840" s="745"/>
      <c r="N1840" s="747"/>
      <c r="O1840" s="616"/>
      <c r="P1840" s="617"/>
      <c r="Q1840" s="617"/>
      <c r="R1840" s="617"/>
      <c r="S1840" s="617"/>
      <c r="T1840" s="617"/>
      <c r="U1840" s="617"/>
      <c r="V1840" s="617"/>
      <c r="W1840" s="617"/>
      <c r="X1840" s="617"/>
      <c r="Y1840" s="617"/>
      <c r="Z1840" s="617"/>
      <c r="AA1840" s="617"/>
      <c r="AB1840" s="617"/>
      <c r="AC1840" s="617"/>
      <c r="AD1840" s="617"/>
      <c r="AE1840" s="617"/>
      <c r="AF1840" s="617"/>
      <c r="AG1840" s="617"/>
      <c r="AH1840" s="617"/>
      <c r="AI1840" s="617"/>
      <c r="AJ1840" s="617"/>
      <c r="AK1840" s="617"/>
      <c r="AL1840" s="618"/>
    </row>
    <row r="1841" spans="1:38" ht="75" customHeight="1" x14ac:dyDescent="0.25">
      <c r="A1841" s="737"/>
      <c r="B1841" s="738"/>
      <c r="C1841" s="619" t="s">
        <v>200</v>
      </c>
      <c r="D1841" s="621" t="s">
        <v>201</v>
      </c>
      <c r="E1841" s="623" t="s">
        <v>0</v>
      </c>
      <c r="F1841" s="624"/>
      <c r="G1841" s="624"/>
      <c r="H1841" s="625"/>
      <c r="I1841" s="629" t="s">
        <v>1</v>
      </c>
      <c r="J1841" s="630"/>
      <c r="K1841" s="631"/>
      <c r="L1841" s="632"/>
      <c r="M1841" s="637" t="s">
        <v>2</v>
      </c>
      <c r="N1841" s="638"/>
      <c r="O1841" s="641" t="s">
        <v>202</v>
      </c>
      <c r="P1841" s="642"/>
      <c r="Q1841" s="642"/>
      <c r="R1841" s="642"/>
      <c r="S1841" s="645" t="s">
        <v>2</v>
      </c>
      <c r="T1841" s="646"/>
      <c r="U1841" s="649" t="s">
        <v>203</v>
      </c>
      <c r="V1841" s="650"/>
      <c r="W1841" s="650"/>
      <c r="X1841" s="650"/>
      <c r="Y1841" s="650"/>
      <c r="Z1841" s="651"/>
      <c r="AA1841" s="655" t="s">
        <v>2</v>
      </c>
      <c r="AB1841" s="656"/>
      <c r="AC1841" s="659" t="s">
        <v>5</v>
      </c>
      <c r="AD1841" s="660"/>
      <c r="AE1841" s="660"/>
      <c r="AF1841" s="661"/>
      <c r="AG1841" s="665" t="s">
        <v>2</v>
      </c>
      <c r="AH1841" s="666"/>
      <c r="AI1841" s="669" t="s">
        <v>204</v>
      </c>
      <c r="AJ1841" s="670"/>
      <c r="AK1841" s="670"/>
      <c r="AL1841" s="671"/>
    </row>
    <row r="1842" spans="1:38" ht="75" customHeight="1" thickBot="1" x14ac:dyDescent="0.3">
      <c r="A1842" s="737"/>
      <c r="B1842" s="738"/>
      <c r="C1842" s="619"/>
      <c r="D1842" s="621"/>
      <c r="E1842" s="626"/>
      <c r="F1842" s="627"/>
      <c r="G1842" s="627"/>
      <c r="H1842" s="628"/>
      <c r="I1842" s="633"/>
      <c r="J1842" s="634"/>
      <c r="K1842" s="635"/>
      <c r="L1842" s="636"/>
      <c r="M1842" s="639"/>
      <c r="N1842" s="640"/>
      <c r="O1842" s="643"/>
      <c r="P1842" s="644"/>
      <c r="Q1842" s="644"/>
      <c r="R1842" s="644"/>
      <c r="S1842" s="647"/>
      <c r="T1842" s="648"/>
      <c r="U1842" s="652"/>
      <c r="V1842" s="653"/>
      <c r="W1842" s="653"/>
      <c r="X1842" s="653"/>
      <c r="Y1842" s="653"/>
      <c r="Z1842" s="654"/>
      <c r="AA1842" s="657"/>
      <c r="AB1842" s="658"/>
      <c r="AC1842" s="662"/>
      <c r="AD1842" s="663"/>
      <c r="AE1842" s="663"/>
      <c r="AF1842" s="664"/>
      <c r="AG1842" s="667"/>
      <c r="AH1842" s="668"/>
      <c r="AI1842" s="672"/>
      <c r="AJ1842" s="673"/>
      <c r="AK1842" s="673"/>
      <c r="AL1842" s="674"/>
    </row>
    <row r="1843" spans="1:38" ht="139.5" customHeight="1" thickBot="1" x14ac:dyDescent="0.3">
      <c r="A1843" s="739"/>
      <c r="B1843" s="740"/>
      <c r="C1843" s="620"/>
      <c r="D1843" s="622"/>
      <c r="E1843" s="41" t="s">
        <v>15</v>
      </c>
      <c r="F1843" s="42" t="s">
        <v>205</v>
      </c>
      <c r="G1843" s="41" t="s">
        <v>206</v>
      </c>
      <c r="H1843" s="42" t="s">
        <v>14</v>
      </c>
      <c r="I1843" s="43" t="s">
        <v>15</v>
      </c>
      <c r="J1843" s="44" t="s">
        <v>207</v>
      </c>
      <c r="K1843" s="43" t="s">
        <v>17</v>
      </c>
      <c r="L1843" s="44" t="s">
        <v>208</v>
      </c>
      <c r="M1843" s="45" t="s">
        <v>19</v>
      </c>
      <c r="N1843" s="46" t="s">
        <v>20</v>
      </c>
      <c r="O1843" s="47" t="s">
        <v>209</v>
      </c>
      <c r="P1843" s="48" t="s">
        <v>210</v>
      </c>
      <c r="Q1843" s="47" t="s">
        <v>211</v>
      </c>
      <c r="R1843" s="48" t="s">
        <v>212</v>
      </c>
      <c r="S1843" s="49" t="s">
        <v>213</v>
      </c>
      <c r="T1843" s="50" t="s">
        <v>214</v>
      </c>
      <c r="U1843" s="51" t="s">
        <v>209</v>
      </c>
      <c r="V1843" s="52" t="s">
        <v>215</v>
      </c>
      <c r="W1843" s="53" t="s">
        <v>216</v>
      </c>
      <c r="X1843" s="54" t="s">
        <v>211</v>
      </c>
      <c r="Y1843" s="52" t="s">
        <v>217</v>
      </c>
      <c r="Z1843" s="53" t="s">
        <v>218</v>
      </c>
      <c r="AA1843" s="55" t="s">
        <v>219</v>
      </c>
      <c r="AB1843" s="56" t="s">
        <v>220</v>
      </c>
      <c r="AC1843" s="57" t="s">
        <v>209</v>
      </c>
      <c r="AD1843" s="58" t="s">
        <v>210</v>
      </c>
      <c r="AE1843" s="57" t="s">
        <v>211</v>
      </c>
      <c r="AF1843" s="58" t="s">
        <v>212</v>
      </c>
      <c r="AG1843" s="59" t="s">
        <v>221</v>
      </c>
      <c r="AH1843" s="60" t="s">
        <v>222</v>
      </c>
      <c r="AI1843" s="61" t="s">
        <v>223</v>
      </c>
      <c r="AJ1843" s="62" t="s">
        <v>224</v>
      </c>
      <c r="AK1843" s="63" t="s">
        <v>225</v>
      </c>
      <c r="AL1843" s="64" t="s">
        <v>226</v>
      </c>
    </row>
    <row r="1844" spans="1:38" ht="38.25" customHeight="1" thickBot="1" x14ac:dyDescent="0.3">
      <c r="A1844" s="598" t="s">
        <v>227</v>
      </c>
      <c r="B1844" s="675"/>
      <c r="C1844" s="65" t="s">
        <v>228</v>
      </c>
      <c r="D1844" s="575" t="s">
        <v>229</v>
      </c>
      <c r="E1844" s="65" t="s">
        <v>230</v>
      </c>
      <c r="F1844" s="66" t="s">
        <v>231</v>
      </c>
      <c r="G1844" s="65" t="s">
        <v>232</v>
      </c>
      <c r="H1844" s="66" t="s">
        <v>233</v>
      </c>
      <c r="I1844" s="67" t="s">
        <v>234</v>
      </c>
      <c r="J1844" s="66" t="s">
        <v>235</v>
      </c>
      <c r="K1844" s="67" t="s">
        <v>236</v>
      </c>
      <c r="L1844" s="66" t="s">
        <v>237</v>
      </c>
      <c r="M1844" s="65" t="s">
        <v>238</v>
      </c>
      <c r="N1844" s="66" t="s">
        <v>239</v>
      </c>
      <c r="O1844" s="65" t="s">
        <v>240</v>
      </c>
      <c r="P1844" s="66" t="s">
        <v>241</v>
      </c>
      <c r="Q1844" s="65" t="s">
        <v>242</v>
      </c>
      <c r="R1844" s="66" t="s">
        <v>243</v>
      </c>
      <c r="S1844" s="65" t="s">
        <v>244</v>
      </c>
      <c r="T1844" s="66" t="s">
        <v>245</v>
      </c>
      <c r="U1844" s="65" t="s">
        <v>246</v>
      </c>
      <c r="V1844" s="68" t="s">
        <v>247</v>
      </c>
      <c r="W1844" s="66" t="s">
        <v>248</v>
      </c>
      <c r="X1844" s="575" t="s">
        <v>249</v>
      </c>
      <c r="Y1844" s="66" t="s">
        <v>250</v>
      </c>
      <c r="Z1844" s="66" t="s">
        <v>251</v>
      </c>
      <c r="AA1844" s="65" t="s">
        <v>252</v>
      </c>
      <c r="AB1844" s="65" t="s">
        <v>253</v>
      </c>
      <c r="AC1844" s="65" t="s">
        <v>254</v>
      </c>
      <c r="AD1844" s="65" t="s">
        <v>255</v>
      </c>
      <c r="AE1844" s="65" t="s">
        <v>256</v>
      </c>
      <c r="AF1844" s="65" t="s">
        <v>257</v>
      </c>
      <c r="AG1844" s="65" t="s">
        <v>258</v>
      </c>
      <c r="AH1844" s="65" t="s">
        <v>259</v>
      </c>
      <c r="AI1844" s="65" t="s">
        <v>260</v>
      </c>
      <c r="AJ1844" s="575" t="s">
        <v>261</v>
      </c>
      <c r="AK1844" s="65" t="s">
        <v>262</v>
      </c>
      <c r="AL1844" s="576" t="s">
        <v>263</v>
      </c>
    </row>
    <row r="1845" spans="1:38" ht="99" customHeight="1" x14ac:dyDescent="0.25">
      <c r="A1845" s="69">
        <v>1</v>
      </c>
      <c r="B1845" s="70" t="s">
        <v>264</v>
      </c>
      <c r="C1845" s="676">
        <f>N1858</f>
        <v>177802.43</v>
      </c>
      <c r="D1845" s="679">
        <f>C1845-AH1858</f>
        <v>2126.3399999999965</v>
      </c>
      <c r="E1845" s="71"/>
      <c r="F1845" s="72"/>
      <c r="G1845" s="71"/>
      <c r="H1845" s="72"/>
      <c r="I1845" s="73"/>
      <c r="J1845" s="72"/>
      <c r="K1845" s="73"/>
      <c r="L1845" s="72"/>
      <c r="M1845" s="71"/>
      <c r="N1845" s="72"/>
      <c r="O1845" s="71"/>
      <c r="P1845" s="72"/>
      <c r="Q1845" s="71"/>
      <c r="R1845" s="72"/>
      <c r="S1845" s="71"/>
      <c r="T1845" s="72"/>
      <c r="U1845" s="71"/>
      <c r="V1845" s="74"/>
      <c r="W1845" s="72"/>
      <c r="X1845" s="71"/>
      <c r="Y1845" s="74"/>
      <c r="Z1845" s="72"/>
      <c r="AA1845" s="71"/>
      <c r="AB1845" s="72"/>
      <c r="AC1845" s="71"/>
      <c r="AD1845" s="72"/>
      <c r="AE1845" s="71"/>
      <c r="AF1845" s="72"/>
      <c r="AG1845" s="71"/>
      <c r="AH1845" s="72"/>
      <c r="AI1845" s="75"/>
      <c r="AJ1845" s="76"/>
      <c r="AK1845" s="77"/>
      <c r="AL1845" s="78"/>
    </row>
    <row r="1846" spans="1:38" ht="87" customHeight="1" x14ac:dyDescent="0.25">
      <c r="A1846" s="79">
        <v>2</v>
      </c>
      <c r="B1846" s="80" t="s">
        <v>40</v>
      </c>
      <c r="C1846" s="677"/>
      <c r="D1846" s="680"/>
      <c r="E1846" s="81">
        <v>0</v>
      </c>
      <c r="F1846" s="82">
        <v>0</v>
      </c>
      <c r="G1846" s="83">
        <v>9</v>
      </c>
      <c r="H1846" s="84">
        <v>169666.41</v>
      </c>
      <c r="I1846" s="85">
        <v>0</v>
      </c>
      <c r="J1846" s="86">
        <v>0</v>
      </c>
      <c r="K1846" s="85">
        <v>9</v>
      </c>
      <c r="L1846" s="86">
        <v>127656.32000000001</v>
      </c>
      <c r="M1846" s="87">
        <f>SUM(I1846,K1846)</f>
        <v>9</v>
      </c>
      <c r="N1846" s="88">
        <f>SUM(J1846,L1846)</f>
        <v>127656.32000000001</v>
      </c>
      <c r="O1846" s="89">
        <v>0</v>
      </c>
      <c r="P1846" s="90">
        <v>0</v>
      </c>
      <c r="Q1846" s="89">
        <v>0</v>
      </c>
      <c r="R1846" s="90">
        <v>0</v>
      </c>
      <c r="S1846" s="91">
        <f>SUM(O1846,Q1846)</f>
        <v>0</v>
      </c>
      <c r="T1846" s="92">
        <f>SUM(P1846,R1846)</f>
        <v>0</v>
      </c>
      <c r="U1846" s="93">
        <v>0</v>
      </c>
      <c r="V1846" s="94">
        <v>0</v>
      </c>
      <c r="W1846" s="95">
        <v>0</v>
      </c>
      <c r="X1846" s="96">
        <v>0</v>
      </c>
      <c r="Y1846" s="535">
        <v>0</v>
      </c>
      <c r="Z1846" s="536">
        <v>0</v>
      </c>
      <c r="AA1846" s="97">
        <f>SUM(U1846,X1846)</f>
        <v>0</v>
      </c>
      <c r="AB1846" s="537">
        <f>SUM(W1846,Z1846)</f>
        <v>0</v>
      </c>
      <c r="AC1846" s="99">
        <v>0</v>
      </c>
      <c r="AD1846" s="100">
        <v>0</v>
      </c>
      <c r="AE1846" s="99">
        <v>9</v>
      </c>
      <c r="AF1846" s="538">
        <v>125649.98</v>
      </c>
      <c r="AG1846" s="101">
        <f>SUM(AC1846,AE1846)</f>
        <v>9</v>
      </c>
      <c r="AH1846" s="102">
        <f>SUM(AD1846,AF1846,AB1846)</f>
        <v>125649.98</v>
      </c>
      <c r="AI1846" s="103">
        <f>IFERROR(AD1846/(C1845-AH1852),0)</f>
        <v>0</v>
      </c>
      <c r="AJ1846" s="104">
        <f>IFERROR(AF1846/(C1845-AH1852),0)</f>
        <v>0.70668314263196519</v>
      </c>
      <c r="AK1846" s="77"/>
      <c r="AL1846" s="105">
        <f>IFERROR(AH1846/C1845,0)</f>
        <v>0.70668314263196519</v>
      </c>
    </row>
    <row r="1847" spans="1:38" ht="85.5" customHeight="1" x14ac:dyDescent="0.25">
      <c r="A1847" s="79">
        <v>3</v>
      </c>
      <c r="B1847" s="80" t="s">
        <v>135</v>
      </c>
      <c r="C1847" s="677"/>
      <c r="D1847" s="680"/>
      <c r="E1847" s="441"/>
      <c r="F1847" s="442"/>
      <c r="G1847" s="443"/>
      <c r="H1847" s="444"/>
      <c r="I1847" s="440"/>
      <c r="J1847" s="444"/>
      <c r="K1847" s="440"/>
      <c r="L1847" s="444"/>
      <c r="M1847" s="445"/>
      <c r="N1847" s="444"/>
      <c r="O1847" s="443"/>
      <c r="P1847" s="444"/>
      <c r="Q1847" s="443"/>
      <c r="R1847" s="444"/>
      <c r="S1847" s="445"/>
      <c r="T1847" s="444"/>
      <c r="U1847" s="443"/>
      <c r="V1847" s="446"/>
      <c r="W1847" s="444"/>
      <c r="X1847" s="445"/>
      <c r="Y1847" s="446"/>
      <c r="Z1847" s="444"/>
      <c r="AA1847" s="445"/>
      <c r="AB1847" s="444"/>
      <c r="AC1847" s="443"/>
      <c r="AD1847" s="444"/>
      <c r="AE1847" s="443"/>
      <c r="AF1847" s="444"/>
      <c r="AG1847" s="445"/>
      <c r="AH1847" s="444"/>
      <c r="AI1847" s="132"/>
      <c r="AJ1847" s="133"/>
      <c r="AK1847" s="447"/>
      <c r="AL1847" s="448"/>
    </row>
    <row r="1848" spans="1:38" ht="101.25" customHeight="1" x14ac:dyDescent="0.25">
      <c r="A1848" s="79">
        <v>4</v>
      </c>
      <c r="B1848" s="80" t="s">
        <v>117</v>
      </c>
      <c r="C1848" s="677"/>
      <c r="D1848" s="680"/>
      <c r="E1848" s="441"/>
      <c r="F1848" s="442"/>
      <c r="G1848" s="443"/>
      <c r="H1848" s="444"/>
      <c r="I1848" s="440"/>
      <c r="J1848" s="444"/>
      <c r="K1848" s="440"/>
      <c r="L1848" s="444"/>
      <c r="M1848" s="445"/>
      <c r="N1848" s="444"/>
      <c r="O1848" s="443"/>
      <c r="P1848" s="444"/>
      <c r="Q1848" s="443"/>
      <c r="R1848" s="444"/>
      <c r="S1848" s="445"/>
      <c r="T1848" s="444"/>
      <c r="U1848" s="443"/>
      <c r="V1848" s="446"/>
      <c r="W1848" s="444"/>
      <c r="X1848" s="445"/>
      <c r="Y1848" s="446"/>
      <c r="Z1848" s="444"/>
      <c r="AA1848" s="445"/>
      <c r="AB1848" s="444"/>
      <c r="AC1848" s="443"/>
      <c r="AD1848" s="444"/>
      <c r="AE1848" s="443"/>
      <c r="AF1848" s="444"/>
      <c r="AG1848" s="445"/>
      <c r="AH1848" s="444"/>
      <c r="AI1848" s="132"/>
      <c r="AJ1848" s="133"/>
      <c r="AK1848" s="447"/>
      <c r="AL1848" s="448"/>
    </row>
    <row r="1849" spans="1:38" ht="138" customHeight="1" x14ac:dyDescent="0.25">
      <c r="A1849" s="79">
        <v>5</v>
      </c>
      <c r="B1849" s="80" t="s">
        <v>42</v>
      </c>
      <c r="C1849" s="677"/>
      <c r="D1849" s="680"/>
      <c r="E1849" s="81">
        <v>1</v>
      </c>
      <c r="F1849" s="82">
        <v>19140.57</v>
      </c>
      <c r="G1849" s="83">
        <v>3</v>
      </c>
      <c r="H1849" s="84">
        <v>85597.91</v>
      </c>
      <c r="I1849" s="85">
        <v>0</v>
      </c>
      <c r="J1849" s="86">
        <v>0</v>
      </c>
      <c r="K1849" s="85">
        <v>2</v>
      </c>
      <c r="L1849" s="86">
        <v>50146.11</v>
      </c>
      <c r="M1849" s="87">
        <f>SUM(I1849,K1849)</f>
        <v>2</v>
      </c>
      <c r="N1849" s="88">
        <f>SUM(J1849,L1849)</f>
        <v>50146.11</v>
      </c>
      <c r="O1849" s="89">
        <v>0</v>
      </c>
      <c r="P1849" s="90">
        <v>0</v>
      </c>
      <c r="Q1849" s="89">
        <v>0</v>
      </c>
      <c r="R1849" s="90">
        <v>0</v>
      </c>
      <c r="S1849" s="91">
        <f>SUM(O1849,Q1849)</f>
        <v>0</v>
      </c>
      <c r="T1849" s="92">
        <f>SUM(P1849,R1849)</f>
        <v>0</v>
      </c>
      <c r="U1849" s="93">
        <v>0</v>
      </c>
      <c r="V1849" s="94">
        <v>0</v>
      </c>
      <c r="W1849" s="95">
        <v>0</v>
      </c>
      <c r="X1849" s="96">
        <v>0</v>
      </c>
      <c r="Y1849" s="535">
        <v>0</v>
      </c>
      <c r="Z1849" s="536">
        <v>0</v>
      </c>
      <c r="AA1849" s="97">
        <f>SUM(U1849,X1849)</f>
        <v>0</v>
      </c>
      <c r="AB1849" s="537">
        <f>SUM(W1849,Z1849)</f>
        <v>0</v>
      </c>
      <c r="AC1849" s="99">
        <v>0</v>
      </c>
      <c r="AD1849" s="100">
        <v>0</v>
      </c>
      <c r="AE1849" s="99">
        <v>2</v>
      </c>
      <c r="AF1849" s="100">
        <v>50026.11</v>
      </c>
      <c r="AG1849" s="101">
        <f>SUM(AC1849,AE1849)</f>
        <v>2</v>
      </c>
      <c r="AH1849" s="539">
        <f>SUM(AD1849,AF1849,AB1849)</f>
        <v>50026.11</v>
      </c>
      <c r="AI1849" s="103">
        <f>IFERROR(AD1849/(C1845-AH1852),0)</f>
        <v>0</v>
      </c>
      <c r="AJ1849" s="104">
        <f>IFERROR(AF1849/(C1845-AH1852),0)</f>
        <v>0.28135785320819295</v>
      </c>
      <c r="AK1849" s="77"/>
      <c r="AL1849" s="105">
        <f>IFERROR(AH1849/C1845,0)</f>
        <v>0.28135785320819295</v>
      </c>
    </row>
    <row r="1850" spans="1:38" ht="116.25" customHeight="1" x14ac:dyDescent="0.25">
      <c r="A1850" s="79">
        <v>6</v>
      </c>
      <c r="B1850" s="80" t="s">
        <v>119</v>
      </c>
      <c r="C1850" s="677"/>
      <c r="D1850" s="680"/>
      <c r="E1850" s="441"/>
      <c r="F1850" s="442"/>
      <c r="G1850" s="443"/>
      <c r="H1850" s="444"/>
      <c r="I1850" s="440"/>
      <c r="J1850" s="444"/>
      <c r="K1850" s="440"/>
      <c r="L1850" s="444"/>
      <c r="M1850" s="445"/>
      <c r="N1850" s="444"/>
      <c r="O1850" s="443"/>
      <c r="P1850" s="444"/>
      <c r="Q1850" s="443"/>
      <c r="R1850" s="444"/>
      <c r="S1850" s="445"/>
      <c r="T1850" s="444"/>
      <c r="U1850" s="443"/>
      <c r="V1850" s="446"/>
      <c r="W1850" s="444"/>
      <c r="X1850" s="445"/>
      <c r="Y1850" s="446"/>
      <c r="Z1850" s="444"/>
      <c r="AA1850" s="445"/>
      <c r="AB1850" s="444"/>
      <c r="AC1850" s="443"/>
      <c r="AD1850" s="444"/>
      <c r="AE1850" s="443"/>
      <c r="AF1850" s="444"/>
      <c r="AG1850" s="445"/>
      <c r="AH1850" s="444"/>
      <c r="AI1850" s="132"/>
      <c r="AJ1850" s="133"/>
      <c r="AK1850" s="447"/>
      <c r="AL1850" s="448"/>
    </row>
    <row r="1851" spans="1:38" ht="65.25" customHeight="1" x14ac:dyDescent="0.25">
      <c r="A1851" s="79">
        <v>7</v>
      </c>
      <c r="B1851" s="80" t="s">
        <v>193</v>
      </c>
      <c r="C1851" s="677"/>
      <c r="D1851" s="680"/>
      <c r="E1851" s="441"/>
      <c r="F1851" s="442"/>
      <c r="G1851" s="443"/>
      <c r="H1851" s="444"/>
      <c r="I1851" s="443"/>
      <c r="J1851" s="444"/>
      <c r="K1851" s="443"/>
      <c r="L1851" s="444"/>
      <c r="M1851" s="445"/>
      <c r="N1851" s="444"/>
      <c r="O1851" s="443"/>
      <c r="P1851" s="444"/>
      <c r="Q1851" s="443"/>
      <c r="R1851" s="444"/>
      <c r="S1851" s="445"/>
      <c r="T1851" s="473"/>
      <c r="U1851" s="443"/>
      <c r="V1851" s="446"/>
      <c r="W1851" s="444"/>
      <c r="X1851" s="445"/>
      <c r="Y1851" s="446"/>
      <c r="Z1851" s="444"/>
      <c r="AA1851" s="445"/>
      <c r="AB1851" s="473"/>
      <c r="AC1851" s="443"/>
      <c r="AD1851" s="444"/>
      <c r="AE1851" s="443"/>
      <c r="AF1851" s="444"/>
      <c r="AG1851" s="440"/>
      <c r="AH1851" s="444"/>
      <c r="AI1851" s="132"/>
      <c r="AJ1851" s="133"/>
      <c r="AK1851" s="447"/>
      <c r="AL1851" s="449"/>
    </row>
    <row r="1852" spans="1:38" ht="59.25" customHeight="1" x14ac:dyDescent="0.25">
      <c r="A1852" s="79">
        <v>8</v>
      </c>
      <c r="B1852" s="80" t="s">
        <v>265</v>
      </c>
      <c r="C1852" s="677"/>
      <c r="D1852" s="680"/>
      <c r="E1852" s="474"/>
      <c r="F1852" s="475"/>
      <c r="G1852" s="450"/>
      <c r="H1852" s="451"/>
      <c r="I1852" s="443"/>
      <c r="J1852" s="444"/>
      <c r="K1852" s="440"/>
      <c r="L1852" s="444"/>
      <c r="M1852" s="476"/>
      <c r="N1852" s="442"/>
      <c r="O1852" s="450"/>
      <c r="P1852" s="451"/>
      <c r="Q1852" s="450"/>
      <c r="R1852" s="451"/>
      <c r="S1852" s="476"/>
      <c r="T1852" s="442"/>
      <c r="U1852" s="443"/>
      <c r="V1852" s="446"/>
      <c r="W1852" s="444"/>
      <c r="X1852" s="445"/>
      <c r="Y1852" s="446"/>
      <c r="Z1852" s="444"/>
      <c r="AA1852" s="476"/>
      <c r="AB1852" s="442"/>
      <c r="AC1852" s="443"/>
      <c r="AD1852" s="444"/>
      <c r="AE1852" s="443"/>
      <c r="AF1852" s="444"/>
      <c r="AG1852" s="445"/>
      <c r="AH1852" s="444"/>
      <c r="AI1852" s="132"/>
      <c r="AJ1852" s="133"/>
      <c r="AK1852" s="447"/>
      <c r="AL1852" s="448"/>
    </row>
    <row r="1853" spans="1:38" ht="60" customHeight="1" x14ac:dyDescent="0.25">
      <c r="A1853" s="79">
        <v>9</v>
      </c>
      <c r="B1853" s="80" t="s">
        <v>120</v>
      </c>
      <c r="C1853" s="677"/>
      <c r="D1853" s="680"/>
      <c r="E1853" s="441"/>
      <c r="F1853" s="442"/>
      <c r="G1853" s="443"/>
      <c r="H1853" s="444"/>
      <c r="I1853" s="440"/>
      <c r="J1853" s="444"/>
      <c r="K1853" s="440"/>
      <c r="L1853" s="444"/>
      <c r="M1853" s="445"/>
      <c r="N1853" s="444"/>
      <c r="O1853" s="443"/>
      <c r="P1853" s="444"/>
      <c r="Q1853" s="443"/>
      <c r="R1853" s="444"/>
      <c r="S1853" s="445"/>
      <c r="T1853" s="444"/>
      <c r="U1853" s="443"/>
      <c r="V1853" s="446"/>
      <c r="W1853" s="444"/>
      <c r="X1853" s="445"/>
      <c r="Y1853" s="446"/>
      <c r="Z1853" s="444"/>
      <c r="AA1853" s="445"/>
      <c r="AB1853" s="444"/>
      <c r="AC1853" s="443"/>
      <c r="AD1853" s="444"/>
      <c r="AE1853" s="443"/>
      <c r="AF1853" s="444"/>
      <c r="AG1853" s="445"/>
      <c r="AH1853" s="444"/>
      <c r="AI1853" s="132"/>
      <c r="AJ1853" s="133"/>
      <c r="AK1853" s="447"/>
      <c r="AL1853" s="448"/>
    </row>
    <row r="1854" spans="1:38" ht="73.5" customHeight="1" x14ac:dyDescent="0.25">
      <c r="A1854" s="79">
        <v>10</v>
      </c>
      <c r="B1854" s="80" t="s">
        <v>121</v>
      </c>
      <c r="C1854" s="677"/>
      <c r="D1854" s="680"/>
      <c r="E1854" s="441"/>
      <c r="F1854" s="442"/>
      <c r="G1854" s="443"/>
      <c r="H1854" s="444"/>
      <c r="I1854" s="440"/>
      <c r="J1854" s="444"/>
      <c r="K1854" s="440"/>
      <c r="L1854" s="444"/>
      <c r="M1854" s="445"/>
      <c r="N1854" s="444"/>
      <c r="O1854" s="443"/>
      <c r="P1854" s="444"/>
      <c r="Q1854" s="443"/>
      <c r="R1854" s="444"/>
      <c r="S1854" s="445"/>
      <c r="T1854" s="444"/>
      <c r="U1854" s="443"/>
      <c r="V1854" s="446"/>
      <c r="W1854" s="444"/>
      <c r="X1854" s="445"/>
      <c r="Y1854" s="446"/>
      <c r="Z1854" s="444"/>
      <c r="AA1854" s="445"/>
      <c r="AB1854" s="444"/>
      <c r="AC1854" s="450"/>
      <c r="AD1854" s="451"/>
      <c r="AE1854" s="450"/>
      <c r="AF1854" s="451"/>
      <c r="AG1854" s="445"/>
      <c r="AH1854" s="444"/>
      <c r="AI1854" s="132"/>
      <c r="AJ1854" s="133"/>
      <c r="AK1854" s="447"/>
      <c r="AL1854" s="448"/>
    </row>
    <row r="1855" spans="1:38" ht="120" customHeight="1" x14ac:dyDescent="0.25">
      <c r="A1855" s="79">
        <v>11</v>
      </c>
      <c r="B1855" s="80" t="s">
        <v>122</v>
      </c>
      <c r="C1855" s="677"/>
      <c r="D1855" s="680"/>
      <c r="E1855" s="441"/>
      <c r="F1855" s="442"/>
      <c r="G1855" s="443"/>
      <c r="H1855" s="444"/>
      <c r="I1855" s="440"/>
      <c r="J1855" s="444"/>
      <c r="K1855" s="440"/>
      <c r="L1855" s="444"/>
      <c r="M1855" s="445"/>
      <c r="N1855" s="444"/>
      <c r="O1855" s="443"/>
      <c r="P1855" s="444"/>
      <c r="Q1855" s="443"/>
      <c r="R1855" s="444"/>
      <c r="S1855" s="445"/>
      <c r="T1855" s="444"/>
      <c r="U1855" s="443"/>
      <c r="V1855" s="446"/>
      <c r="W1855" s="444"/>
      <c r="X1855" s="445"/>
      <c r="Y1855" s="446"/>
      <c r="Z1855" s="444"/>
      <c r="AA1855" s="445"/>
      <c r="AB1855" s="444"/>
      <c r="AC1855" s="443"/>
      <c r="AD1855" s="444"/>
      <c r="AE1855" s="443"/>
      <c r="AF1855" s="444"/>
      <c r="AG1855" s="445"/>
      <c r="AH1855" s="444"/>
      <c r="AI1855" s="132"/>
      <c r="AJ1855" s="133"/>
      <c r="AK1855" s="447"/>
      <c r="AL1855" s="448"/>
    </row>
    <row r="1856" spans="1:38" ht="63.75" customHeight="1" x14ac:dyDescent="0.25">
      <c r="A1856" s="79">
        <v>12</v>
      </c>
      <c r="B1856" s="80" t="s">
        <v>123</v>
      </c>
      <c r="C1856" s="677"/>
      <c r="D1856" s="680"/>
      <c r="E1856" s="441"/>
      <c r="F1856" s="442"/>
      <c r="G1856" s="443"/>
      <c r="H1856" s="444"/>
      <c r="I1856" s="440"/>
      <c r="J1856" s="444"/>
      <c r="K1856" s="440"/>
      <c r="L1856" s="444"/>
      <c r="M1856" s="445"/>
      <c r="N1856" s="444"/>
      <c r="O1856" s="443"/>
      <c r="P1856" s="444"/>
      <c r="Q1856" s="443"/>
      <c r="R1856" s="444"/>
      <c r="S1856" s="445"/>
      <c r="T1856" s="444"/>
      <c r="U1856" s="443"/>
      <c r="V1856" s="446"/>
      <c r="W1856" s="444"/>
      <c r="X1856" s="445"/>
      <c r="Y1856" s="446"/>
      <c r="Z1856" s="444"/>
      <c r="AA1856" s="445"/>
      <c r="AB1856" s="444"/>
      <c r="AC1856" s="443"/>
      <c r="AD1856" s="444"/>
      <c r="AE1856" s="443"/>
      <c r="AF1856" s="444"/>
      <c r="AG1856" s="445"/>
      <c r="AH1856" s="444"/>
      <c r="AI1856" s="132"/>
      <c r="AJ1856" s="133"/>
      <c r="AK1856" s="447"/>
      <c r="AL1856" s="448"/>
    </row>
    <row r="1857" spans="1:38" ht="62.25" customHeight="1" thickBot="1" x14ac:dyDescent="0.3">
      <c r="A1857" s="138">
        <v>13</v>
      </c>
      <c r="B1857" s="139" t="s">
        <v>124</v>
      </c>
      <c r="C1857" s="678"/>
      <c r="D1857" s="681"/>
      <c r="E1857" s="452"/>
      <c r="F1857" s="453"/>
      <c r="G1857" s="454"/>
      <c r="H1857" s="455"/>
      <c r="I1857" s="477"/>
      <c r="J1857" s="457"/>
      <c r="K1857" s="477"/>
      <c r="L1857" s="457"/>
      <c r="M1857" s="456"/>
      <c r="N1857" s="457"/>
      <c r="O1857" s="454"/>
      <c r="P1857" s="455"/>
      <c r="Q1857" s="454"/>
      <c r="R1857" s="455"/>
      <c r="S1857" s="458"/>
      <c r="T1857" s="455"/>
      <c r="U1857" s="454"/>
      <c r="V1857" s="459"/>
      <c r="W1857" s="455"/>
      <c r="X1857" s="458"/>
      <c r="Y1857" s="459"/>
      <c r="Z1857" s="455"/>
      <c r="AA1857" s="458"/>
      <c r="AB1857" s="455"/>
      <c r="AC1857" s="454"/>
      <c r="AD1857" s="455"/>
      <c r="AE1857" s="454"/>
      <c r="AF1857" s="455"/>
      <c r="AG1857" s="458"/>
      <c r="AH1857" s="455"/>
      <c r="AI1857" s="460"/>
      <c r="AJ1857" s="461"/>
      <c r="AK1857" s="462"/>
      <c r="AL1857" s="463"/>
    </row>
    <row r="1858" spans="1:38" ht="29.25" customHeight="1" thickBot="1" x14ac:dyDescent="0.3">
      <c r="A1858" s="682" t="s">
        <v>266</v>
      </c>
      <c r="B1858" s="683"/>
      <c r="C1858" s="166">
        <f>C1845</f>
        <v>177802.43</v>
      </c>
      <c r="D1858" s="166">
        <f>D1845</f>
        <v>2126.3399999999965</v>
      </c>
      <c r="E1858" s="167">
        <f t="shared" ref="E1858:L1858" si="287">SUM(E1845:E1857)</f>
        <v>1</v>
      </c>
      <c r="F1858" s="168">
        <f t="shared" si="287"/>
        <v>19140.57</v>
      </c>
      <c r="G1858" s="167">
        <f t="shared" si="287"/>
        <v>12</v>
      </c>
      <c r="H1858" s="168">
        <f t="shared" si="287"/>
        <v>255264.32</v>
      </c>
      <c r="I1858" s="169">
        <f t="shared" si="287"/>
        <v>0</v>
      </c>
      <c r="J1858" s="170">
        <f t="shared" si="287"/>
        <v>0</v>
      </c>
      <c r="K1858" s="169">
        <f t="shared" si="287"/>
        <v>11</v>
      </c>
      <c r="L1858" s="170">
        <f t="shared" si="287"/>
        <v>177802.43</v>
      </c>
      <c r="M1858" s="169">
        <f>SUM(M1845:M1857)</f>
        <v>11</v>
      </c>
      <c r="N1858" s="170">
        <f>SUM(N1845:N1857)</f>
        <v>177802.43</v>
      </c>
      <c r="O1858" s="171">
        <f>SUM(O1845:O1857)</f>
        <v>0</v>
      </c>
      <c r="P1858" s="168">
        <f>SUM(P1845:P1857)</f>
        <v>0</v>
      </c>
      <c r="Q1858" s="172">
        <f t="shared" ref="Q1858:AJ1858" si="288">SUM(Q1845:Q1857)</f>
        <v>0</v>
      </c>
      <c r="R1858" s="168">
        <f t="shared" si="288"/>
        <v>0</v>
      </c>
      <c r="S1858" s="173">
        <f t="shared" si="288"/>
        <v>0</v>
      </c>
      <c r="T1858" s="168">
        <f t="shared" si="288"/>
        <v>0</v>
      </c>
      <c r="U1858" s="172">
        <f t="shared" si="288"/>
        <v>0</v>
      </c>
      <c r="V1858" s="168">
        <f t="shared" si="288"/>
        <v>0</v>
      </c>
      <c r="W1858" s="168">
        <f t="shared" si="288"/>
        <v>0</v>
      </c>
      <c r="X1858" s="173">
        <f t="shared" si="288"/>
        <v>0</v>
      </c>
      <c r="Y1858" s="168">
        <f t="shared" si="288"/>
        <v>0</v>
      </c>
      <c r="Z1858" s="168">
        <f t="shared" si="288"/>
        <v>0</v>
      </c>
      <c r="AA1858" s="173">
        <f t="shared" si="288"/>
        <v>0</v>
      </c>
      <c r="AB1858" s="168">
        <f t="shared" si="288"/>
        <v>0</v>
      </c>
      <c r="AC1858" s="172">
        <f t="shared" si="288"/>
        <v>0</v>
      </c>
      <c r="AD1858" s="168">
        <f t="shared" si="288"/>
        <v>0</v>
      </c>
      <c r="AE1858" s="172">
        <f t="shared" si="288"/>
        <v>11</v>
      </c>
      <c r="AF1858" s="168">
        <f t="shared" si="288"/>
        <v>175676.09</v>
      </c>
      <c r="AG1858" s="173">
        <f t="shared" si="288"/>
        <v>11</v>
      </c>
      <c r="AH1858" s="168">
        <f t="shared" si="288"/>
        <v>175676.09</v>
      </c>
      <c r="AI1858" s="174">
        <f t="shared" si="288"/>
        <v>0</v>
      </c>
      <c r="AJ1858" s="174">
        <f t="shared" si="288"/>
        <v>0.98804099584015814</v>
      </c>
      <c r="AK1858" s="175">
        <f>AK1852</f>
        <v>0</v>
      </c>
      <c r="AL1858" s="176">
        <f>AH1858/C1845</f>
        <v>0.98804099584015814</v>
      </c>
    </row>
    <row r="1859" spans="1:38" ht="21.75" thickBot="1" x14ac:dyDescent="0.4">
      <c r="AF1859" s="177" t="s">
        <v>267</v>
      </c>
      <c r="AG1859" s="178">
        <v>4.1475999999999997</v>
      </c>
      <c r="AH1859" s="179">
        <f>AH1858/AG1859</f>
        <v>42356.08303597261</v>
      </c>
    </row>
    <row r="1860" spans="1:38" ht="15.75" thickTop="1" x14ac:dyDescent="0.25">
      <c r="A1860" s="604" t="s">
        <v>268</v>
      </c>
      <c r="B1860" s="684"/>
      <c r="C1860" s="684"/>
      <c r="D1860" s="684"/>
      <c r="E1860" s="684"/>
      <c r="F1860" s="684"/>
      <c r="G1860" s="684"/>
      <c r="H1860" s="684"/>
      <c r="I1860" s="684"/>
      <c r="J1860" s="684"/>
      <c r="K1860" s="685"/>
      <c r="L1860" s="684"/>
      <c r="M1860" s="684"/>
      <c r="N1860" s="684"/>
      <c r="O1860" s="684"/>
      <c r="P1860" s="684"/>
      <c r="Q1860" s="686"/>
    </row>
    <row r="1861" spans="1:38" ht="18.75" x14ac:dyDescent="0.3">
      <c r="A1861" s="687"/>
      <c r="B1861" s="688"/>
      <c r="C1861" s="688"/>
      <c r="D1861" s="688"/>
      <c r="E1861" s="688"/>
      <c r="F1861" s="688"/>
      <c r="G1861" s="688"/>
      <c r="H1861" s="688"/>
      <c r="I1861" s="688"/>
      <c r="J1861" s="688"/>
      <c r="K1861" s="689"/>
      <c r="L1861" s="688"/>
      <c r="M1861" s="688"/>
      <c r="N1861" s="688"/>
      <c r="O1861" s="688"/>
      <c r="P1861" s="688"/>
      <c r="Q1861" s="690"/>
      <c r="AF1861" s="180"/>
    </row>
    <row r="1862" spans="1:38" ht="15.75" x14ac:dyDescent="0.25">
      <c r="A1862" s="687"/>
      <c r="B1862" s="688"/>
      <c r="C1862" s="688"/>
      <c r="D1862" s="688"/>
      <c r="E1862" s="688"/>
      <c r="F1862" s="688"/>
      <c r="G1862" s="688"/>
      <c r="H1862" s="688"/>
      <c r="I1862" s="688"/>
      <c r="J1862" s="688"/>
      <c r="K1862" s="689"/>
      <c r="L1862" s="688"/>
      <c r="M1862" s="688"/>
      <c r="N1862" s="688"/>
      <c r="O1862" s="688"/>
      <c r="P1862" s="688"/>
      <c r="Q1862" s="690"/>
      <c r="AE1862" s="181" t="s">
        <v>269</v>
      </c>
      <c r="AF1862" s="182"/>
    </row>
    <row r="1863" spans="1:38" ht="15.75" x14ac:dyDescent="0.25">
      <c r="A1863" s="687"/>
      <c r="B1863" s="688"/>
      <c r="C1863" s="688"/>
      <c r="D1863" s="688"/>
      <c r="E1863" s="688"/>
      <c r="F1863" s="688"/>
      <c r="G1863" s="688"/>
      <c r="H1863" s="688"/>
      <c r="I1863" s="688"/>
      <c r="J1863" s="688"/>
      <c r="K1863" s="689"/>
      <c r="L1863" s="688"/>
      <c r="M1863" s="688"/>
      <c r="N1863" s="688"/>
      <c r="O1863" s="688"/>
      <c r="P1863" s="688"/>
      <c r="Q1863" s="690"/>
      <c r="AE1863" s="181" t="s">
        <v>270</v>
      </c>
      <c r="AF1863" s="183">
        <f>(AF1858-AF1852)+(Z1858-Z1852)</f>
        <v>175676.09</v>
      </c>
    </row>
    <row r="1864" spans="1:38" ht="15.75" x14ac:dyDescent="0.25">
      <c r="A1864" s="687"/>
      <c r="B1864" s="688"/>
      <c r="C1864" s="688"/>
      <c r="D1864" s="688"/>
      <c r="E1864" s="688"/>
      <c r="F1864" s="688"/>
      <c r="G1864" s="688"/>
      <c r="H1864" s="688"/>
      <c r="I1864" s="688"/>
      <c r="J1864" s="688"/>
      <c r="K1864" s="689"/>
      <c r="L1864" s="688"/>
      <c r="M1864" s="688"/>
      <c r="N1864" s="688"/>
      <c r="O1864" s="688"/>
      <c r="P1864" s="688"/>
      <c r="Q1864" s="690"/>
      <c r="AE1864" s="181" t="s">
        <v>271</v>
      </c>
      <c r="AF1864" s="183">
        <f>AD1858+W1858</f>
        <v>0</v>
      </c>
    </row>
    <row r="1865" spans="1:38" ht="15.75" x14ac:dyDescent="0.25">
      <c r="A1865" s="687"/>
      <c r="B1865" s="688"/>
      <c r="C1865" s="688"/>
      <c r="D1865" s="688"/>
      <c r="E1865" s="688"/>
      <c r="F1865" s="688"/>
      <c r="G1865" s="688"/>
      <c r="H1865" s="688"/>
      <c r="I1865" s="688"/>
      <c r="J1865" s="688"/>
      <c r="K1865" s="689"/>
      <c r="L1865" s="688"/>
      <c r="M1865" s="688"/>
      <c r="N1865" s="688"/>
      <c r="O1865" s="688"/>
      <c r="P1865" s="688"/>
      <c r="Q1865" s="690"/>
      <c r="AE1865" s="181" t="s">
        <v>272</v>
      </c>
      <c r="AF1865" s="183">
        <f>AF1852+Z1852</f>
        <v>0</v>
      </c>
    </row>
    <row r="1866" spans="1:38" ht="15.75" x14ac:dyDescent="0.25">
      <c r="A1866" s="687"/>
      <c r="B1866" s="688"/>
      <c r="C1866" s="688"/>
      <c r="D1866" s="688"/>
      <c r="E1866" s="688"/>
      <c r="F1866" s="688"/>
      <c r="G1866" s="688"/>
      <c r="H1866" s="688"/>
      <c r="I1866" s="688"/>
      <c r="J1866" s="688"/>
      <c r="K1866" s="689"/>
      <c r="L1866" s="688"/>
      <c r="M1866" s="688"/>
      <c r="N1866" s="688"/>
      <c r="O1866" s="688"/>
      <c r="P1866" s="688"/>
      <c r="Q1866" s="690"/>
      <c r="AE1866" s="181" t="s">
        <v>2</v>
      </c>
      <c r="AF1866" s="184">
        <f>SUM(AF1863:AF1865)</f>
        <v>175676.09</v>
      </c>
    </row>
    <row r="1867" spans="1:38" x14ac:dyDescent="0.25">
      <c r="A1867" s="687"/>
      <c r="B1867" s="688"/>
      <c r="C1867" s="688"/>
      <c r="D1867" s="688"/>
      <c r="E1867" s="688"/>
      <c r="F1867" s="688"/>
      <c r="G1867" s="688"/>
      <c r="H1867" s="688"/>
      <c r="I1867" s="688"/>
      <c r="J1867" s="688"/>
      <c r="K1867" s="689"/>
      <c r="L1867" s="688"/>
      <c r="M1867" s="688"/>
      <c r="N1867" s="688"/>
      <c r="O1867" s="688"/>
      <c r="P1867" s="688"/>
      <c r="Q1867" s="690"/>
    </row>
    <row r="1868" spans="1:38" ht="15.75" thickBot="1" x14ac:dyDescent="0.3">
      <c r="A1868" s="691"/>
      <c r="B1868" s="692"/>
      <c r="C1868" s="692"/>
      <c r="D1868" s="692"/>
      <c r="E1868" s="692"/>
      <c r="F1868" s="692"/>
      <c r="G1868" s="692"/>
      <c r="H1868" s="692"/>
      <c r="I1868" s="692"/>
      <c r="J1868" s="692"/>
      <c r="K1868" s="693"/>
      <c r="L1868" s="692"/>
      <c r="M1868" s="692"/>
      <c r="N1868" s="692"/>
      <c r="O1868" s="692"/>
      <c r="P1868" s="692"/>
      <c r="Q1868" s="694"/>
    </row>
    <row r="1869" spans="1:38" ht="15.75" thickTop="1" x14ac:dyDescent="0.25"/>
    <row r="1871" spans="1:38" ht="15.75" thickBot="1" x14ac:dyDescent="0.3"/>
    <row r="1872" spans="1:38" ht="27" thickBot="1" x14ac:dyDescent="0.3">
      <c r="A1872" s="695" t="s">
        <v>330</v>
      </c>
      <c r="B1872" s="696"/>
      <c r="C1872" s="696"/>
      <c r="D1872" s="696"/>
      <c r="E1872" s="696"/>
      <c r="F1872" s="696"/>
      <c r="G1872" s="696"/>
      <c r="H1872" s="696"/>
      <c r="I1872" s="696"/>
      <c r="J1872" s="696"/>
      <c r="K1872" s="697"/>
      <c r="L1872" s="696"/>
      <c r="M1872" s="696"/>
      <c r="N1872" s="696"/>
      <c r="O1872" s="696"/>
      <c r="P1872" s="696"/>
      <c r="Q1872" s="696"/>
      <c r="R1872" s="696"/>
      <c r="S1872" s="696"/>
      <c r="T1872" s="696"/>
      <c r="U1872" s="696"/>
      <c r="V1872" s="696"/>
      <c r="W1872" s="696"/>
      <c r="X1872" s="696"/>
      <c r="Y1872" s="696"/>
      <c r="Z1872" s="696"/>
      <c r="AA1872" s="696"/>
      <c r="AB1872" s="696"/>
      <c r="AC1872" s="696"/>
      <c r="AD1872" s="696"/>
      <c r="AE1872" s="696"/>
      <c r="AF1872" s="696"/>
      <c r="AG1872" s="696"/>
      <c r="AH1872" s="696"/>
      <c r="AI1872" s="696"/>
      <c r="AJ1872" s="696"/>
      <c r="AK1872" s="698"/>
      <c r="AL1872" s="185"/>
    </row>
    <row r="1873" spans="1:38" ht="21" customHeight="1" x14ac:dyDescent="0.25">
      <c r="A1873" s="699" t="s">
        <v>273</v>
      </c>
      <c r="B1873" s="700"/>
      <c r="C1873" s="706" t="s">
        <v>197</v>
      </c>
      <c r="D1873" s="707"/>
      <c r="E1873" s="710" t="s">
        <v>274</v>
      </c>
      <c r="F1873" s="711"/>
      <c r="G1873" s="711"/>
      <c r="H1873" s="711"/>
      <c r="I1873" s="711"/>
      <c r="J1873" s="711"/>
      <c r="K1873" s="712"/>
      <c r="L1873" s="711"/>
      <c r="M1873" s="711"/>
      <c r="N1873" s="711"/>
      <c r="O1873" s="613" t="s">
        <v>199</v>
      </c>
      <c r="P1873" s="614"/>
      <c r="Q1873" s="614"/>
      <c r="R1873" s="614"/>
      <c r="S1873" s="614"/>
      <c r="T1873" s="614"/>
      <c r="U1873" s="614"/>
      <c r="V1873" s="614"/>
      <c r="W1873" s="614"/>
      <c r="X1873" s="614"/>
      <c r="Y1873" s="614"/>
      <c r="Z1873" s="614"/>
      <c r="AA1873" s="614"/>
      <c r="AB1873" s="614"/>
      <c r="AC1873" s="614"/>
      <c r="AD1873" s="614"/>
      <c r="AE1873" s="614"/>
      <c r="AF1873" s="614"/>
      <c r="AG1873" s="614"/>
      <c r="AH1873" s="614"/>
      <c r="AI1873" s="614"/>
      <c r="AJ1873" s="614"/>
      <c r="AK1873" s="615"/>
      <c r="AL1873" s="186"/>
    </row>
    <row r="1874" spans="1:38" ht="36" customHeight="1" thickBot="1" x14ac:dyDescent="0.3">
      <c r="A1874" s="701"/>
      <c r="B1874" s="702"/>
      <c r="C1874" s="708"/>
      <c r="D1874" s="709"/>
      <c r="E1874" s="713"/>
      <c r="F1874" s="714"/>
      <c r="G1874" s="714"/>
      <c r="H1874" s="714"/>
      <c r="I1874" s="714"/>
      <c r="J1874" s="714"/>
      <c r="K1874" s="715"/>
      <c r="L1874" s="714"/>
      <c r="M1874" s="714"/>
      <c r="N1874" s="714"/>
      <c r="O1874" s="716"/>
      <c r="P1874" s="717"/>
      <c r="Q1874" s="717"/>
      <c r="R1874" s="717"/>
      <c r="S1874" s="717"/>
      <c r="T1874" s="717"/>
      <c r="U1874" s="717"/>
      <c r="V1874" s="717"/>
      <c r="W1874" s="717"/>
      <c r="X1874" s="717"/>
      <c r="Y1874" s="717"/>
      <c r="Z1874" s="717"/>
      <c r="AA1874" s="717"/>
      <c r="AB1874" s="717"/>
      <c r="AC1874" s="717"/>
      <c r="AD1874" s="717"/>
      <c r="AE1874" s="717"/>
      <c r="AF1874" s="717"/>
      <c r="AG1874" s="717"/>
      <c r="AH1874" s="717"/>
      <c r="AI1874" s="717"/>
      <c r="AJ1874" s="717"/>
      <c r="AK1874" s="718"/>
      <c r="AL1874" s="186"/>
    </row>
    <row r="1875" spans="1:38" s="180" customFormat="1" ht="84" customHeight="1" thickBot="1" x14ac:dyDescent="0.35">
      <c r="A1875" s="701"/>
      <c r="B1875" s="703"/>
      <c r="C1875" s="719" t="s">
        <v>200</v>
      </c>
      <c r="D1875" s="721" t="s">
        <v>201</v>
      </c>
      <c r="E1875" s="723" t="s">
        <v>0</v>
      </c>
      <c r="F1875" s="724"/>
      <c r="G1875" s="724"/>
      <c r="H1875" s="725"/>
      <c r="I1875" s="726" t="s">
        <v>1</v>
      </c>
      <c r="J1875" s="727"/>
      <c r="K1875" s="728"/>
      <c r="L1875" s="729"/>
      <c r="M1875" s="578" t="s">
        <v>2</v>
      </c>
      <c r="N1875" s="579"/>
      <c r="O1875" s="580" t="s">
        <v>202</v>
      </c>
      <c r="P1875" s="581"/>
      <c r="Q1875" s="581"/>
      <c r="R1875" s="582"/>
      <c r="S1875" s="583" t="s">
        <v>2</v>
      </c>
      <c r="T1875" s="584"/>
      <c r="U1875" s="585" t="s">
        <v>203</v>
      </c>
      <c r="V1875" s="586"/>
      <c r="W1875" s="586"/>
      <c r="X1875" s="586"/>
      <c r="Y1875" s="586"/>
      <c r="Z1875" s="587"/>
      <c r="AA1875" s="588" t="s">
        <v>2</v>
      </c>
      <c r="AB1875" s="589"/>
      <c r="AC1875" s="590" t="s">
        <v>5</v>
      </c>
      <c r="AD1875" s="591"/>
      <c r="AE1875" s="591"/>
      <c r="AF1875" s="592"/>
      <c r="AG1875" s="593" t="s">
        <v>2</v>
      </c>
      <c r="AH1875" s="594"/>
      <c r="AI1875" s="595" t="s">
        <v>204</v>
      </c>
      <c r="AJ1875" s="596"/>
      <c r="AK1875" s="597"/>
      <c r="AL1875" s="187"/>
    </row>
    <row r="1876" spans="1:38" ht="113.25" thickBot="1" x14ac:dyDescent="0.3">
      <c r="A1876" s="704"/>
      <c r="B1876" s="705"/>
      <c r="C1876" s="720"/>
      <c r="D1876" s="722"/>
      <c r="E1876" s="41" t="s">
        <v>15</v>
      </c>
      <c r="F1876" s="42" t="s">
        <v>205</v>
      </c>
      <c r="G1876" s="41" t="s">
        <v>206</v>
      </c>
      <c r="H1876" s="42" t="s">
        <v>14</v>
      </c>
      <c r="I1876" s="43" t="s">
        <v>15</v>
      </c>
      <c r="J1876" s="44" t="s">
        <v>207</v>
      </c>
      <c r="K1876" s="43" t="s">
        <v>17</v>
      </c>
      <c r="L1876" s="44" t="s">
        <v>208</v>
      </c>
      <c r="M1876" s="45" t="s">
        <v>19</v>
      </c>
      <c r="N1876" s="46" t="s">
        <v>20</v>
      </c>
      <c r="O1876" s="47" t="s">
        <v>209</v>
      </c>
      <c r="P1876" s="48" t="s">
        <v>210</v>
      </c>
      <c r="Q1876" s="47" t="s">
        <v>211</v>
      </c>
      <c r="R1876" s="48" t="s">
        <v>212</v>
      </c>
      <c r="S1876" s="49" t="s">
        <v>213</v>
      </c>
      <c r="T1876" s="50" t="s">
        <v>214</v>
      </c>
      <c r="U1876" s="51" t="s">
        <v>209</v>
      </c>
      <c r="V1876" s="52" t="s">
        <v>215</v>
      </c>
      <c r="W1876" s="53" t="s">
        <v>216</v>
      </c>
      <c r="X1876" s="54" t="s">
        <v>211</v>
      </c>
      <c r="Y1876" s="52" t="s">
        <v>217</v>
      </c>
      <c r="Z1876" s="53" t="s">
        <v>218</v>
      </c>
      <c r="AA1876" s="55" t="s">
        <v>219</v>
      </c>
      <c r="AB1876" s="56" t="s">
        <v>220</v>
      </c>
      <c r="AC1876" s="57" t="s">
        <v>209</v>
      </c>
      <c r="AD1876" s="58" t="s">
        <v>210</v>
      </c>
      <c r="AE1876" s="57" t="s">
        <v>211</v>
      </c>
      <c r="AF1876" s="58" t="s">
        <v>212</v>
      </c>
      <c r="AG1876" s="59" t="s">
        <v>221</v>
      </c>
      <c r="AH1876" s="60" t="s">
        <v>222</v>
      </c>
      <c r="AI1876" s="61" t="s">
        <v>223</v>
      </c>
      <c r="AJ1876" s="63" t="s">
        <v>224</v>
      </c>
      <c r="AK1876" s="188" t="s">
        <v>275</v>
      </c>
      <c r="AL1876" s="189"/>
    </row>
    <row r="1877" spans="1:38" ht="15.75" thickBot="1" x14ac:dyDescent="0.3">
      <c r="A1877" s="598" t="s">
        <v>227</v>
      </c>
      <c r="B1877" s="599"/>
      <c r="C1877" s="190" t="s">
        <v>228</v>
      </c>
      <c r="D1877" s="191" t="s">
        <v>229</v>
      </c>
      <c r="E1877" s="192" t="s">
        <v>230</v>
      </c>
      <c r="F1877" s="193" t="s">
        <v>231</v>
      </c>
      <c r="G1877" s="192" t="s">
        <v>232</v>
      </c>
      <c r="H1877" s="193" t="s">
        <v>233</v>
      </c>
      <c r="I1877" s="194" t="s">
        <v>234</v>
      </c>
      <c r="J1877" s="193" t="s">
        <v>235</v>
      </c>
      <c r="K1877" s="194" t="s">
        <v>236</v>
      </c>
      <c r="L1877" s="193" t="s">
        <v>237</v>
      </c>
      <c r="M1877" s="194" t="s">
        <v>238</v>
      </c>
      <c r="N1877" s="193" t="s">
        <v>239</v>
      </c>
      <c r="O1877" s="192" t="s">
        <v>240</v>
      </c>
      <c r="P1877" s="193" t="s">
        <v>241</v>
      </c>
      <c r="Q1877" s="192" t="s">
        <v>242</v>
      </c>
      <c r="R1877" s="193" t="s">
        <v>243</v>
      </c>
      <c r="S1877" s="194" t="s">
        <v>244</v>
      </c>
      <c r="T1877" s="193" t="s">
        <v>245</v>
      </c>
      <c r="U1877" s="192" t="s">
        <v>246</v>
      </c>
      <c r="V1877" s="195" t="s">
        <v>247</v>
      </c>
      <c r="W1877" s="196" t="s">
        <v>248</v>
      </c>
      <c r="X1877" s="197" t="s">
        <v>249</v>
      </c>
      <c r="Y1877" s="198" t="s">
        <v>250</v>
      </c>
      <c r="Z1877" s="193" t="s">
        <v>251</v>
      </c>
      <c r="AA1877" s="194" t="s">
        <v>252</v>
      </c>
      <c r="AB1877" s="199" t="s">
        <v>253</v>
      </c>
      <c r="AC1877" s="192" t="s">
        <v>254</v>
      </c>
      <c r="AD1877" s="199" t="s">
        <v>255</v>
      </c>
      <c r="AE1877" s="192" t="s">
        <v>256</v>
      </c>
      <c r="AF1877" s="199" t="s">
        <v>257</v>
      </c>
      <c r="AG1877" s="194" t="s">
        <v>258</v>
      </c>
      <c r="AH1877" s="199" t="s">
        <v>259</v>
      </c>
      <c r="AI1877" s="190" t="s">
        <v>260</v>
      </c>
      <c r="AJ1877" s="199" t="s">
        <v>261</v>
      </c>
      <c r="AK1877" s="200" t="s">
        <v>262</v>
      </c>
      <c r="AL1877" s="201"/>
    </row>
    <row r="1878" spans="1:38" ht="37.5" x14ac:dyDescent="0.25">
      <c r="A1878" s="202">
        <v>1</v>
      </c>
      <c r="B1878" s="203" t="s">
        <v>276</v>
      </c>
      <c r="C1878" s="748">
        <f>N1888</f>
        <v>177802.43000000002</v>
      </c>
      <c r="D1878" s="749">
        <f>C1878-AH1888</f>
        <v>2126.3400000000256</v>
      </c>
      <c r="E1878" s="81">
        <v>0</v>
      </c>
      <c r="F1878" s="82">
        <v>0</v>
      </c>
      <c r="G1878" s="83">
        <v>7</v>
      </c>
      <c r="H1878" s="84">
        <v>116094.21</v>
      </c>
      <c r="I1878" s="339">
        <v>0</v>
      </c>
      <c r="J1878" s="86">
        <v>0</v>
      </c>
      <c r="K1878" s="339">
        <v>7</v>
      </c>
      <c r="L1878" s="86">
        <v>116094.21</v>
      </c>
      <c r="M1878" s="87">
        <f>SUM(I1878,K1878)</f>
        <v>7</v>
      </c>
      <c r="N1878" s="88">
        <f>SUM(J1878,L1878)</f>
        <v>116094.21</v>
      </c>
      <c r="O1878" s="89">
        <v>0</v>
      </c>
      <c r="P1878" s="90">
        <v>0</v>
      </c>
      <c r="Q1878" s="89">
        <v>0</v>
      </c>
      <c r="R1878" s="90">
        <v>0</v>
      </c>
      <c r="S1878" s="91">
        <f>SUM(O1878,Q1878)</f>
        <v>0</v>
      </c>
      <c r="T1878" s="92">
        <f>SUM(P1878,R1878)</f>
        <v>0</v>
      </c>
      <c r="U1878" s="93">
        <v>0</v>
      </c>
      <c r="V1878" s="94">
        <v>0</v>
      </c>
      <c r="W1878" s="95">
        <v>0</v>
      </c>
      <c r="X1878" s="96">
        <v>0</v>
      </c>
      <c r="Y1878" s="535">
        <v>0</v>
      </c>
      <c r="Z1878" s="536">
        <v>0</v>
      </c>
      <c r="AA1878" s="97">
        <f>SUM(U1878,X1878)</f>
        <v>0</v>
      </c>
      <c r="AB1878" s="537">
        <f>SUM(W1878,Z1878)</f>
        <v>0</v>
      </c>
      <c r="AC1878" s="99">
        <v>0</v>
      </c>
      <c r="AD1878" s="100">
        <v>0</v>
      </c>
      <c r="AE1878" s="99">
        <v>7</v>
      </c>
      <c r="AF1878" s="100">
        <v>113967.87</v>
      </c>
      <c r="AG1878" s="101">
        <f>SUM(AC1878,AE1878)</f>
        <v>7</v>
      </c>
      <c r="AH1878" s="102">
        <f>SUM(AD1878,AF1878,AB1878)</f>
        <v>113967.87</v>
      </c>
      <c r="AI1878" s="103">
        <f>IFERROR(AD1878/C1878,0)</f>
        <v>0</v>
      </c>
      <c r="AJ1878" s="134">
        <f>IFERROR(AF1878/C1878,0)</f>
        <v>0.64098038480126496</v>
      </c>
      <c r="AK1878" s="222">
        <f>IFERROR(AH1878/C1878,0)</f>
        <v>0.64098038480126496</v>
      </c>
      <c r="AL1878" s="223"/>
    </row>
    <row r="1879" spans="1:38" ht="75" x14ac:dyDescent="0.25">
      <c r="A1879" s="224">
        <v>2</v>
      </c>
      <c r="B1879" s="203" t="s">
        <v>277</v>
      </c>
      <c r="C1879" s="748"/>
      <c r="D1879" s="749"/>
      <c r="E1879" s="81"/>
      <c r="F1879" s="82"/>
      <c r="G1879" s="83"/>
      <c r="H1879" s="84"/>
      <c r="I1879" s="339"/>
      <c r="J1879" s="86"/>
      <c r="K1879" s="339"/>
      <c r="L1879" s="86"/>
      <c r="M1879" s="87"/>
      <c r="N1879" s="88"/>
      <c r="O1879" s="89"/>
      <c r="P1879" s="90"/>
      <c r="Q1879" s="89"/>
      <c r="R1879" s="90"/>
      <c r="S1879" s="91"/>
      <c r="T1879" s="92"/>
      <c r="U1879" s="93"/>
      <c r="V1879" s="94"/>
      <c r="W1879" s="95"/>
      <c r="X1879" s="96"/>
      <c r="Y1879" s="94"/>
      <c r="Z1879" s="95"/>
      <c r="AA1879" s="97"/>
      <c r="AB1879" s="98"/>
      <c r="AC1879" s="99"/>
      <c r="AD1879" s="100"/>
      <c r="AE1879" s="99"/>
      <c r="AF1879" s="100"/>
      <c r="AG1879" s="101"/>
      <c r="AH1879" s="102"/>
      <c r="AI1879" s="103"/>
      <c r="AJ1879" s="134"/>
      <c r="AK1879" s="222"/>
      <c r="AL1879" s="223"/>
    </row>
    <row r="1880" spans="1:38" ht="37.5" x14ac:dyDescent="0.25">
      <c r="A1880" s="224">
        <v>3</v>
      </c>
      <c r="B1880" s="203" t="s">
        <v>278</v>
      </c>
      <c r="C1880" s="748"/>
      <c r="D1880" s="749"/>
      <c r="E1880" s="81"/>
      <c r="F1880" s="82"/>
      <c r="G1880" s="83"/>
      <c r="H1880" s="84"/>
      <c r="I1880" s="339"/>
      <c r="J1880" s="86"/>
      <c r="K1880" s="339"/>
      <c r="L1880" s="86"/>
      <c r="M1880" s="87"/>
      <c r="N1880" s="88"/>
      <c r="O1880" s="89"/>
      <c r="P1880" s="90"/>
      <c r="Q1880" s="89"/>
      <c r="R1880" s="90"/>
      <c r="S1880" s="91"/>
      <c r="T1880" s="92"/>
      <c r="U1880" s="93"/>
      <c r="V1880" s="94"/>
      <c r="W1880" s="95"/>
      <c r="X1880" s="96"/>
      <c r="Y1880" s="94"/>
      <c r="Z1880" s="95"/>
      <c r="AA1880" s="97"/>
      <c r="AB1880" s="98"/>
      <c r="AC1880" s="99"/>
      <c r="AD1880" s="100"/>
      <c r="AE1880" s="99"/>
      <c r="AF1880" s="100"/>
      <c r="AG1880" s="101"/>
      <c r="AH1880" s="102"/>
      <c r="AI1880" s="103"/>
      <c r="AJ1880" s="134"/>
      <c r="AK1880" s="222"/>
      <c r="AL1880" s="223"/>
    </row>
    <row r="1881" spans="1:38" ht="37.5" x14ac:dyDescent="0.25">
      <c r="A1881" s="224">
        <v>4</v>
      </c>
      <c r="B1881" s="203" t="s">
        <v>279</v>
      </c>
      <c r="C1881" s="748"/>
      <c r="D1881" s="749"/>
      <c r="E1881" s="81"/>
      <c r="F1881" s="82"/>
      <c r="G1881" s="83"/>
      <c r="H1881" s="84"/>
      <c r="I1881" s="339"/>
      <c r="J1881" s="86"/>
      <c r="K1881" s="339"/>
      <c r="L1881" s="86"/>
      <c r="M1881" s="87"/>
      <c r="N1881" s="88"/>
      <c r="O1881" s="89"/>
      <c r="P1881" s="90"/>
      <c r="Q1881" s="89"/>
      <c r="R1881" s="90"/>
      <c r="S1881" s="91"/>
      <c r="T1881" s="92"/>
      <c r="U1881" s="93"/>
      <c r="V1881" s="94"/>
      <c r="W1881" s="95"/>
      <c r="X1881" s="96"/>
      <c r="Y1881" s="94"/>
      <c r="Z1881" s="95"/>
      <c r="AA1881" s="97"/>
      <c r="AB1881" s="98"/>
      <c r="AC1881" s="99"/>
      <c r="AD1881" s="100"/>
      <c r="AE1881" s="99"/>
      <c r="AF1881" s="100"/>
      <c r="AG1881" s="101"/>
      <c r="AH1881" s="102"/>
      <c r="AI1881" s="103"/>
      <c r="AJ1881" s="134"/>
      <c r="AK1881" s="222"/>
      <c r="AL1881" s="223"/>
    </row>
    <row r="1882" spans="1:38" ht="37.5" x14ac:dyDescent="0.25">
      <c r="A1882" s="224">
        <v>5</v>
      </c>
      <c r="B1882" s="203" t="s">
        <v>280</v>
      </c>
      <c r="C1882" s="748"/>
      <c r="D1882" s="749"/>
      <c r="E1882" s="81"/>
      <c r="F1882" s="82"/>
      <c r="G1882" s="83"/>
      <c r="H1882" s="84"/>
      <c r="I1882" s="339"/>
      <c r="J1882" s="86"/>
      <c r="K1882" s="339"/>
      <c r="L1882" s="86"/>
      <c r="M1882" s="87"/>
      <c r="N1882" s="88"/>
      <c r="O1882" s="89"/>
      <c r="P1882" s="342"/>
      <c r="Q1882" s="89"/>
      <c r="R1882" s="90"/>
      <c r="S1882" s="91"/>
      <c r="T1882" s="92"/>
      <c r="U1882" s="93"/>
      <c r="V1882" s="94"/>
      <c r="W1882" s="95"/>
      <c r="X1882" s="96"/>
      <c r="Y1882" s="94"/>
      <c r="Z1882" s="95"/>
      <c r="AA1882" s="97"/>
      <c r="AB1882" s="98"/>
      <c r="AC1882" s="99"/>
      <c r="AD1882" s="100"/>
      <c r="AE1882" s="99"/>
      <c r="AF1882" s="100"/>
      <c r="AG1882" s="101"/>
      <c r="AH1882" s="102"/>
      <c r="AI1882" s="103"/>
      <c r="AJ1882" s="134"/>
      <c r="AK1882" s="222"/>
      <c r="AL1882" s="223"/>
    </row>
    <row r="1883" spans="1:38" ht="37.5" x14ac:dyDescent="0.25">
      <c r="A1883" s="224">
        <v>6</v>
      </c>
      <c r="B1883" s="203" t="s">
        <v>281</v>
      </c>
      <c r="C1883" s="748"/>
      <c r="D1883" s="749"/>
      <c r="E1883" s="81"/>
      <c r="F1883" s="82"/>
      <c r="G1883" s="83"/>
      <c r="H1883" s="84"/>
      <c r="I1883" s="339"/>
      <c r="J1883" s="340"/>
      <c r="K1883" s="339"/>
      <c r="L1883" s="340"/>
      <c r="M1883" s="87"/>
      <c r="N1883" s="88"/>
      <c r="O1883" s="89"/>
      <c r="P1883" s="342"/>
      <c r="Q1883" s="89"/>
      <c r="R1883" s="90"/>
      <c r="S1883" s="91"/>
      <c r="T1883" s="92"/>
      <c r="U1883" s="93"/>
      <c r="V1883" s="94"/>
      <c r="W1883" s="95"/>
      <c r="X1883" s="96"/>
      <c r="Y1883" s="94"/>
      <c r="Z1883" s="95"/>
      <c r="AA1883" s="97"/>
      <c r="AB1883" s="98"/>
      <c r="AC1883" s="99"/>
      <c r="AD1883" s="100"/>
      <c r="AE1883" s="99"/>
      <c r="AF1883" s="100"/>
      <c r="AG1883" s="101"/>
      <c r="AH1883" s="102"/>
      <c r="AI1883" s="103"/>
      <c r="AJ1883" s="134"/>
      <c r="AK1883" s="222"/>
      <c r="AL1883" s="223"/>
    </row>
    <row r="1884" spans="1:38" ht="37.5" x14ac:dyDescent="0.3">
      <c r="A1884" s="306">
        <v>7</v>
      </c>
      <c r="B1884" s="225" t="s">
        <v>282</v>
      </c>
      <c r="C1884" s="748"/>
      <c r="D1884" s="749"/>
      <c r="E1884" s="81"/>
      <c r="F1884" s="82"/>
      <c r="G1884" s="83"/>
      <c r="H1884" s="84"/>
      <c r="I1884" s="339"/>
      <c r="J1884" s="340"/>
      <c r="K1884" s="339"/>
      <c r="L1884" s="340"/>
      <c r="M1884" s="87"/>
      <c r="N1884" s="88"/>
      <c r="O1884" s="89"/>
      <c r="P1884" s="342"/>
      <c r="Q1884" s="89"/>
      <c r="R1884" s="90"/>
      <c r="S1884" s="91"/>
      <c r="T1884" s="92"/>
      <c r="U1884" s="93"/>
      <c r="V1884" s="94"/>
      <c r="W1884" s="95"/>
      <c r="X1884" s="96"/>
      <c r="Y1884" s="94"/>
      <c r="Z1884" s="95"/>
      <c r="AA1884" s="97"/>
      <c r="AB1884" s="98"/>
      <c r="AC1884" s="99"/>
      <c r="AD1884" s="100"/>
      <c r="AE1884" s="99"/>
      <c r="AF1884" s="100"/>
      <c r="AG1884" s="101"/>
      <c r="AH1884" s="102"/>
      <c r="AI1884" s="103"/>
      <c r="AJ1884" s="134"/>
      <c r="AK1884" s="222"/>
      <c r="AL1884" s="223"/>
    </row>
    <row r="1885" spans="1:38" ht="37.5" x14ac:dyDescent="0.25">
      <c r="A1885" s="229">
        <v>8</v>
      </c>
      <c r="B1885" s="226" t="s">
        <v>283</v>
      </c>
      <c r="C1885" s="748"/>
      <c r="D1885" s="749"/>
      <c r="E1885" s="81"/>
      <c r="F1885" s="82"/>
      <c r="G1885" s="83"/>
      <c r="H1885" s="84"/>
      <c r="I1885" s="339"/>
      <c r="J1885" s="340"/>
      <c r="K1885" s="339"/>
      <c r="L1885" s="340"/>
      <c r="M1885" s="122"/>
      <c r="N1885" s="123"/>
      <c r="O1885" s="89"/>
      <c r="P1885" s="342"/>
      <c r="Q1885" s="89"/>
      <c r="R1885" s="90"/>
      <c r="S1885" s="91"/>
      <c r="T1885" s="92"/>
      <c r="U1885" s="93"/>
      <c r="V1885" s="94"/>
      <c r="W1885" s="95"/>
      <c r="X1885" s="96"/>
      <c r="Y1885" s="94"/>
      <c r="Z1885" s="95"/>
      <c r="AA1885" s="97"/>
      <c r="AB1885" s="98"/>
      <c r="AC1885" s="99"/>
      <c r="AD1885" s="100"/>
      <c r="AE1885" s="99"/>
      <c r="AF1885" s="100"/>
      <c r="AG1885" s="101"/>
      <c r="AH1885" s="102"/>
      <c r="AI1885" s="103"/>
      <c r="AJ1885" s="134"/>
      <c r="AK1885" s="222"/>
      <c r="AL1885" s="223"/>
    </row>
    <row r="1886" spans="1:38" ht="75" x14ac:dyDescent="0.25">
      <c r="A1886" s="229" t="s">
        <v>332</v>
      </c>
      <c r="B1886" s="226" t="s">
        <v>70</v>
      </c>
      <c r="C1886" s="748"/>
      <c r="D1886" s="749"/>
      <c r="E1886" s="81">
        <v>0</v>
      </c>
      <c r="F1886" s="82">
        <v>0</v>
      </c>
      <c r="G1886" s="83">
        <v>3</v>
      </c>
      <c r="H1886" s="84">
        <v>73328.34</v>
      </c>
      <c r="I1886" s="339">
        <v>0</v>
      </c>
      <c r="J1886" s="340">
        <v>0</v>
      </c>
      <c r="K1886" s="339">
        <v>2</v>
      </c>
      <c r="L1886" s="340">
        <v>29160.25</v>
      </c>
      <c r="M1886" s="122">
        <f>SUM(I1886,K1886)</f>
        <v>2</v>
      </c>
      <c r="N1886" s="123">
        <f>SUM(J1886,L1886)</f>
        <v>29160.25</v>
      </c>
      <c r="O1886" s="89">
        <v>0</v>
      </c>
      <c r="P1886" s="342">
        <v>0</v>
      </c>
      <c r="Q1886" s="89">
        <v>0</v>
      </c>
      <c r="R1886" s="90">
        <v>0</v>
      </c>
      <c r="S1886" s="91">
        <f>SUM(O1886,Q1886)</f>
        <v>0</v>
      </c>
      <c r="T1886" s="92">
        <f>SUM(P1886,R1886)</f>
        <v>0</v>
      </c>
      <c r="U1886" s="93">
        <v>0</v>
      </c>
      <c r="V1886" s="94">
        <v>0</v>
      </c>
      <c r="W1886" s="95">
        <v>0</v>
      </c>
      <c r="X1886" s="96">
        <v>0</v>
      </c>
      <c r="Y1886" s="94">
        <v>0</v>
      </c>
      <c r="Z1886" s="95">
        <v>0</v>
      </c>
      <c r="AA1886" s="97">
        <f>SUM(U1886,X1886)</f>
        <v>0</v>
      </c>
      <c r="AB1886" s="98">
        <f>SUM(W1886,Z1886)</f>
        <v>0</v>
      </c>
      <c r="AC1886" s="99">
        <v>0</v>
      </c>
      <c r="AD1886" s="100">
        <v>0</v>
      </c>
      <c r="AE1886" s="99">
        <v>2</v>
      </c>
      <c r="AF1886" s="100">
        <v>29160.25</v>
      </c>
      <c r="AG1886" s="101">
        <f>SUM(AC1886,AE1886)</f>
        <v>2</v>
      </c>
      <c r="AH1886" s="102">
        <f>SUM(AD1886,AF1886,AB1886)</f>
        <v>29160.25</v>
      </c>
      <c r="AI1886" s="103">
        <f>IFERROR(AD1886/C1878,0)</f>
        <v>0</v>
      </c>
      <c r="AJ1886" s="134">
        <f>IFERROR(AF1886/C1878,0)</f>
        <v>0.16400366406690839</v>
      </c>
      <c r="AK1886" s="222">
        <f>IFERROR(AH1886/C1878,0)</f>
        <v>0.16400366406690839</v>
      </c>
      <c r="AL1886" s="223"/>
    </row>
    <row r="1887" spans="1:38" ht="56.25" x14ac:dyDescent="0.25">
      <c r="A1887" s="229" t="s">
        <v>333</v>
      </c>
      <c r="B1887" s="226" t="s">
        <v>71</v>
      </c>
      <c r="C1887" s="748"/>
      <c r="D1887" s="749"/>
      <c r="E1887" s="81">
        <v>1</v>
      </c>
      <c r="F1887" s="82">
        <v>19140.57</v>
      </c>
      <c r="G1887" s="83">
        <v>2</v>
      </c>
      <c r="H1887" s="84">
        <v>65841.77</v>
      </c>
      <c r="I1887" s="339">
        <v>0</v>
      </c>
      <c r="J1887" s="340">
        <v>0</v>
      </c>
      <c r="K1887" s="339">
        <v>2</v>
      </c>
      <c r="L1887" s="340">
        <v>32547.97</v>
      </c>
      <c r="M1887" s="122">
        <f>SUM(I1887,K1887)</f>
        <v>2</v>
      </c>
      <c r="N1887" s="123">
        <f>SUM(J1887,L1887)</f>
        <v>32547.97</v>
      </c>
      <c r="O1887" s="89">
        <v>0</v>
      </c>
      <c r="P1887" s="342">
        <v>0</v>
      </c>
      <c r="Q1887" s="89">
        <v>0</v>
      </c>
      <c r="R1887" s="90">
        <v>0</v>
      </c>
      <c r="S1887" s="91">
        <f>SUM(O1887,Q1887)</f>
        <v>0</v>
      </c>
      <c r="T1887" s="92">
        <f>SUM(P1887,R1887)</f>
        <v>0</v>
      </c>
      <c r="U1887" s="93">
        <v>0</v>
      </c>
      <c r="V1887" s="94">
        <v>0</v>
      </c>
      <c r="W1887" s="95">
        <v>0</v>
      </c>
      <c r="X1887" s="96">
        <v>0</v>
      </c>
      <c r="Y1887" s="94">
        <v>0</v>
      </c>
      <c r="Z1887" s="95">
        <v>0</v>
      </c>
      <c r="AA1887" s="97">
        <f>SUM(U1887,X1887)</f>
        <v>0</v>
      </c>
      <c r="AB1887" s="98">
        <f>SUM(W1887,Z1887)</f>
        <v>0</v>
      </c>
      <c r="AC1887" s="99">
        <v>0</v>
      </c>
      <c r="AD1887" s="100">
        <v>0</v>
      </c>
      <c r="AE1887" s="99">
        <v>2</v>
      </c>
      <c r="AF1887" s="100">
        <v>32547.97</v>
      </c>
      <c r="AG1887" s="101">
        <f>SUM(AC1887,AE1887)</f>
        <v>2</v>
      </c>
      <c r="AH1887" s="102">
        <f>SUM(AD1887,AF1887,AB1887)</f>
        <v>32547.97</v>
      </c>
      <c r="AI1887" s="103">
        <f>IFERROR(AD1887/C1878,0)</f>
        <v>0</v>
      </c>
      <c r="AJ1887" s="134">
        <f>IFERROR(AF1887/C1878,0)</f>
        <v>0.18305694697198457</v>
      </c>
      <c r="AK1887" s="222">
        <f>IFERROR(AH1887/C1878,0)</f>
        <v>0.18305694697198457</v>
      </c>
      <c r="AL1887" s="223"/>
    </row>
    <row r="1888" spans="1:38" ht="24" thickBot="1" x14ac:dyDescent="0.3">
      <c r="A1888" s="616" t="s">
        <v>266</v>
      </c>
      <c r="B1888" s="618"/>
      <c r="C1888" s="231">
        <f>C1878</f>
        <v>177802.43000000002</v>
      </c>
      <c r="D1888" s="231">
        <f>D1878</f>
        <v>2126.3400000000256</v>
      </c>
      <c r="E1888" s="167">
        <f t="shared" ref="E1888:AH1888" si="289">SUM(E1878:E1887)</f>
        <v>1</v>
      </c>
      <c r="F1888" s="168">
        <f t="shared" si="289"/>
        <v>19140.57</v>
      </c>
      <c r="G1888" s="167">
        <f t="shared" si="289"/>
        <v>12</v>
      </c>
      <c r="H1888" s="232">
        <f t="shared" si="289"/>
        <v>255264.32</v>
      </c>
      <c r="I1888" s="233">
        <f t="shared" si="289"/>
        <v>0</v>
      </c>
      <c r="J1888" s="168">
        <f t="shared" si="289"/>
        <v>0</v>
      </c>
      <c r="K1888" s="233">
        <f t="shared" si="289"/>
        <v>11</v>
      </c>
      <c r="L1888" s="168">
        <f t="shared" si="289"/>
        <v>177802.43000000002</v>
      </c>
      <c r="M1888" s="233">
        <f t="shared" si="289"/>
        <v>11</v>
      </c>
      <c r="N1888" s="168">
        <f t="shared" si="289"/>
        <v>177802.43000000002</v>
      </c>
      <c r="O1888" s="172">
        <f t="shared" si="289"/>
        <v>0</v>
      </c>
      <c r="P1888" s="168">
        <f t="shared" si="289"/>
        <v>0</v>
      </c>
      <c r="Q1888" s="172">
        <f t="shared" si="289"/>
        <v>0</v>
      </c>
      <c r="R1888" s="234">
        <f t="shared" si="289"/>
        <v>0</v>
      </c>
      <c r="S1888" s="173">
        <f t="shared" si="289"/>
        <v>0</v>
      </c>
      <c r="T1888" s="234">
        <f t="shared" si="289"/>
        <v>0</v>
      </c>
      <c r="U1888" s="235">
        <f t="shared" si="289"/>
        <v>0</v>
      </c>
      <c r="V1888" s="234">
        <f t="shared" si="289"/>
        <v>0</v>
      </c>
      <c r="W1888" s="232">
        <f t="shared" si="289"/>
        <v>0</v>
      </c>
      <c r="X1888" s="173">
        <f t="shared" si="289"/>
        <v>0</v>
      </c>
      <c r="Y1888" s="234">
        <f t="shared" si="289"/>
        <v>0</v>
      </c>
      <c r="Z1888" s="234">
        <f t="shared" si="289"/>
        <v>0</v>
      </c>
      <c r="AA1888" s="236">
        <f t="shared" si="289"/>
        <v>0</v>
      </c>
      <c r="AB1888" s="168">
        <f t="shared" si="289"/>
        <v>0</v>
      </c>
      <c r="AC1888" s="171">
        <f t="shared" si="289"/>
        <v>0</v>
      </c>
      <c r="AD1888" s="168">
        <f t="shared" si="289"/>
        <v>0</v>
      </c>
      <c r="AE1888" s="172">
        <f t="shared" si="289"/>
        <v>11</v>
      </c>
      <c r="AF1888" s="168">
        <f t="shared" si="289"/>
        <v>175676.09</v>
      </c>
      <c r="AG1888" s="173">
        <f t="shared" si="289"/>
        <v>11</v>
      </c>
      <c r="AH1888" s="232">
        <f t="shared" si="289"/>
        <v>175676.09</v>
      </c>
      <c r="AI1888" s="237">
        <f>AD1888/C1845</f>
        <v>0</v>
      </c>
      <c r="AJ1888" s="238">
        <f>AF1888/C1845</f>
        <v>0.98804099584015814</v>
      </c>
      <c r="AK1888" s="239">
        <f>AH1888/C1845</f>
        <v>0.98804099584015814</v>
      </c>
      <c r="AL1888" s="223"/>
    </row>
    <row r="1889" spans="1:38" ht="15.75" thickBot="1" x14ac:dyDescent="0.3">
      <c r="E1889" s="240"/>
      <c r="F1889" s="241"/>
      <c r="G1889" s="240"/>
      <c r="H1889" s="241"/>
      <c r="I1889" s="242"/>
      <c r="J1889" s="240"/>
      <c r="K1889" s="242"/>
      <c r="L1889" s="241"/>
      <c r="M1889" s="240"/>
      <c r="N1889" s="240"/>
      <c r="O1889" s="240"/>
      <c r="P1889" s="240"/>
      <c r="Q1889" s="240"/>
      <c r="R1889" s="240"/>
      <c r="S1889" s="240"/>
      <c r="T1889" s="240"/>
      <c r="U1889" s="240"/>
      <c r="V1889" s="240"/>
      <c r="W1889" s="240"/>
      <c r="X1889" s="240"/>
      <c r="Y1889" s="240"/>
      <c r="Z1889" s="240"/>
      <c r="AA1889" s="240"/>
      <c r="AB1889" s="240"/>
      <c r="AC1889" s="240"/>
      <c r="AD1889" s="240"/>
      <c r="AE1889" s="240"/>
      <c r="AF1889" s="240"/>
      <c r="AG1889" s="240"/>
      <c r="AH1889" s="240"/>
      <c r="AJ1889" s="243"/>
      <c r="AK1889" s="243"/>
      <c r="AL1889" s="243"/>
    </row>
    <row r="1890" spans="1:38" ht="19.5" thickTop="1" x14ac:dyDescent="0.3">
      <c r="A1890" s="604" t="s">
        <v>268</v>
      </c>
      <c r="B1890" s="684"/>
      <c r="C1890" s="684"/>
      <c r="D1890" s="684"/>
      <c r="E1890" s="684"/>
      <c r="F1890" s="684"/>
      <c r="G1890" s="684"/>
      <c r="H1890" s="684"/>
      <c r="I1890" s="684"/>
      <c r="J1890" s="684"/>
      <c r="K1890" s="685"/>
      <c r="L1890" s="684"/>
      <c r="M1890" s="684"/>
      <c r="N1890" s="684"/>
      <c r="O1890" s="684"/>
      <c r="P1890" s="684"/>
      <c r="Q1890" s="686"/>
      <c r="AD1890" s="180"/>
    </row>
    <row r="1891" spans="1:38" x14ac:dyDescent="0.25">
      <c r="A1891" s="687"/>
      <c r="B1891" s="688"/>
      <c r="C1891" s="688"/>
      <c r="D1891" s="688"/>
      <c r="E1891" s="688"/>
      <c r="F1891" s="688"/>
      <c r="G1891" s="688"/>
      <c r="H1891" s="688"/>
      <c r="I1891" s="688"/>
      <c r="J1891" s="688"/>
      <c r="K1891" s="689"/>
      <c r="L1891" s="688"/>
      <c r="M1891" s="688"/>
      <c r="N1891" s="688"/>
      <c r="O1891" s="688"/>
      <c r="P1891" s="688"/>
      <c r="Q1891" s="690"/>
    </row>
    <row r="1892" spans="1:38" x14ac:dyDescent="0.25">
      <c r="A1892" s="687"/>
      <c r="B1892" s="688"/>
      <c r="C1892" s="688"/>
      <c r="D1892" s="688"/>
      <c r="E1892" s="688"/>
      <c r="F1892" s="688"/>
      <c r="G1892" s="688"/>
      <c r="H1892" s="688"/>
      <c r="I1892" s="688"/>
      <c r="J1892" s="688"/>
      <c r="K1892" s="689"/>
      <c r="L1892" s="688"/>
      <c r="M1892" s="688"/>
      <c r="N1892" s="688"/>
      <c r="O1892" s="688"/>
      <c r="P1892" s="688"/>
      <c r="Q1892" s="690"/>
    </row>
    <row r="1893" spans="1:38" x14ac:dyDescent="0.25">
      <c r="A1893" s="687"/>
      <c r="B1893" s="688"/>
      <c r="C1893" s="688"/>
      <c r="D1893" s="688"/>
      <c r="E1893" s="688"/>
      <c r="F1893" s="688"/>
      <c r="G1893" s="688"/>
      <c r="H1893" s="688"/>
      <c r="I1893" s="688"/>
      <c r="J1893" s="688"/>
      <c r="K1893" s="689"/>
      <c r="L1893" s="688"/>
      <c r="M1893" s="688"/>
      <c r="N1893" s="688"/>
      <c r="O1893" s="688"/>
      <c r="P1893" s="688"/>
      <c r="Q1893" s="690"/>
    </row>
    <row r="1894" spans="1:38" x14ac:dyDescent="0.25">
      <c r="A1894" s="687"/>
      <c r="B1894" s="688"/>
      <c r="C1894" s="688"/>
      <c r="D1894" s="688"/>
      <c r="E1894" s="688"/>
      <c r="F1894" s="688"/>
      <c r="G1894" s="688"/>
      <c r="H1894" s="688"/>
      <c r="I1894" s="688"/>
      <c r="J1894" s="688"/>
      <c r="K1894" s="689"/>
      <c r="L1894" s="688"/>
      <c r="M1894" s="688"/>
      <c r="N1894" s="688"/>
      <c r="O1894" s="688"/>
      <c r="P1894" s="688"/>
      <c r="Q1894" s="690"/>
    </row>
    <row r="1895" spans="1:38" x14ac:dyDescent="0.25">
      <c r="A1895" s="687"/>
      <c r="B1895" s="688"/>
      <c r="C1895" s="688"/>
      <c r="D1895" s="688"/>
      <c r="E1895" s="688"/>
      <c r="F1895" s="688"/>
      <c r="G1895" s="688"/>
      <c r="H1895" s="688"/>
      <c r="I1895" s="688"/>
      <c r="J1895" s="688"/>
      <c r="K1895" s="689"/>
      <c r="L1895" s="688"/>
      <c r="M1895" s="688"/>
      <c r="N1895" s="688"/>
      <c r="O1895" s="688"/>
      <c r="P1895" s="688"/>
      <c r="Q1895" s="690"/>
    </row>
    <row r="1896" spans="1:38" x14ac:dyDescent="0.25">
      <c r="A1896" s="687"/>
      <c r="B1896" s="688"/>
      <c r="C1896" s="688"/>
      <c r="D1896" s="688"/>
      <c r="E1896" s="688"/>
      <c r="F1896" s="688"/>
      <c r="G1896" s="688"/>
      <c r="H1896" s="688"/>
      <c r="I1896" s="688"/>
      <c r="J1896" s="688"/>
      <c r="K1896" s="689"/>
      <c r="L1896" s="688"/>
      <c r="M1896" s="688"/>
      <c r="N1896" s="688"/>
      <c r="O1896" s="688"/>
      <c r="P1896" s="688"/>
      <c r="Q1896" s="690"/>
    </row>
    <row r="1897" spans="1:38" x14ac:dyDescent="0.25">
      <c r="A1897" s="687"/>
      <c r="B1897" s="688"/>
      <c r="C1897" s="688"/>
      <c r="D1897" s="688"/>
      <c r="E1897" s="688"/>
      <c r="F1897" s="688"/>
      <c r="G1897" s="688"/>
      <c r="H1897" s="688"/>
      <c r="I1897" s="688"/>
      <c r="J1897" s="688"/>
      <c r="K1897" s="689"/>
      <c r="L1897" s="688"/>
      <c r="M1897" s="688"/>
      <c r="N1897" s="688"/>
      <c r="O1897" s="688"/>
      <c r="P1897" s="688"/>
      <c r="Q1897" s="690"/>
    </row>
    <row r="1898" spans="1:38" ht="15.75" thickBot="1" x14ac:dyDescent="0.3">
      <c r="A1898" s="691"/>
      <c r="B1898" s="692"/>
      <c r="C1898" s="692"/>
      <c r="D1898" s="692"/>
      <c r="E1898" s="692"/>
      <c r="F1898" s="692"/>
      <c r="G1898" s="692"/>
      <c r="H1898" s="692"/>
      <c r="I1898" s="692"/>
      <c r="J1898" s="692"/>
      <c r="K1898" s="693"/>
      <c r="L1898" s="692"/>
      <c r="M1898" s="692"/>
      <c r="N1898" s="692"/>
      <c r="O1898" s="692"/>
      <c r="P1898" s="692"/>
      <c r="Q1898" s="694"/>
    </row>
    <row r="1899" spans="1:38" ht="15.75" thickTop="1" x14ac:dyDescent="0.25"/>
    <row r="1900" spans="1:38" x14ac:dyDescent="0.25">
      <c r="B1900" s="244"/>
      <c r="C1900" s="244"/>
    </row>
    <row r="1903" spans="1:38" ht="23.25" x14ac:dyDescent="0.35">
      <c r="A1903" s="366"/>
      <c r="B1903" s="730" t="s">
        <v>316</v>
      </c>
      <c r="C1903" s="730"/>
      <c r="D1903" s="730"/>
      <c r="E1903" s="730"/>
      <c r="F1903" s="730"/>
      <c r="G1903" s="730"/>
      <c r="H1903" s="730"/>
      <c r="I1903" s="730"/>
      <c r="J1903" s="730"/>
      <c r="K1903" s="731"/>
      <c r="L1903" s="730"/>
      <c r="M1903" s="730"/>
      <c r="N1903" s="730"/>
      <c r="O1903" s="730"/>
      <c r="S1903" s="4"/>
      <c r="X1903" s="4"/>
      <c r="AA1903" s="4"/>
      <c r="AG1903" s="4"/>
    </row>
    <row r="1904" spans="1:38" ht="21.75" thickBot="1" x14ac:dyDescent="0.4">
      <c r="B1904" s="37"/>
      <c r="C1904" s="37"/>
      <c r="D1904" s="37"/>
      <c r="E1904" s="37"/>
      <c r="F1904" s="38"/>
      <c r="G1904" s="37"/>
      <c r="H1904" s="38"/>
      <c r="I1904" s="39"/>
      <c r="J1904" s="38"/>
      <c r="K1904" s="39"/>
      <c r="L1904" s="38"/>
    </row>
    <row r="1905" spans="1:38" ht="27" customHeight="1" thickBot="1" x14ac:dyDescent="0.3">
      <c r="A1905" s="732" t="s">
        <v>330</v>
      </c>
      <c r="B1905" s="733"/>
      <c r="C1905" s="733"/>
      <c r="D1905" s="733"/>
      <c r="E1905" s="733"/>
      <c r="F1905" s="733"/>
      <c r="G1905" s="733"/>
      <c r="H1905" s="733"/>
      <c r="I1905" s="733"/>
      <c r="J1905" s="733"/>
      <c r="K1905" s="734"/>
      <c r="L1905" s="733"/>
      <c r="M1905" s="733"/>
      <c r="N1905" s="733"/>
      <c r="O1905" s="733"/>
      <c r="P1905" s="733"/>
      <c r="Q1905" s="733"/>
      <c r="R1905" s="733"/>
      <c r="S1905" s="733"/>
      <c r="T1905" s="733"/>
      <c r="U1905" s="733"/>
      <c r="V1905" s="733"/>
      <c r="W1905" s="733"/>
      <c r="X1905" s="733"/>
      <c r="Y1905" s="733"/>
      <c r="Z1905" s="733"/>
      <c r="AA1905" s="733"/>
      <c r="AB1905" s="733"/>
      <c r="AC1905" s="733"/>
      <c r="AD1905" s="733"/>
      <c r="AE1905" s="733"/>
      <c r="AF1905" s="733"/>
      <c r="AG1905" s="733"/>
      <c r="AH1905" s="733"/>
      <c r="AI1905" s="733"/>
      <c r="AJ1905" s="733"/>
      <c r="AK1905" s="733"/>
      <c r="AL1905" s="40"/>
    </row>
    <row r="1906" spans="1:38" ht="33.75" customHeight="1" x14ac:dyDescent="0.25">
      <c r="A1906" s="735" t="s">
        <v>8</v>
      </c>
      <c r="B1906" s="736"/>
      <c r="C1906" s="706" t="s">
        <v>197</v>
      </c>
      <c r="D1906" s="707"/>
      <c r="E1906" s="710" t="s">
        <v>198</v>
      </c>
      <c r="F1906" s="711"/>
      <c r="G1906" s="711"/>
      <c r="H1906" s="711"/>
      <c r="I1906" s="711"/>
      <c r="J1906" s="711"/>
      <c r="K1906" s="712"/>
      <c r="L1906" s="711"/>
      <c r="M1906" s="711"/>
      <c r="N1906" s="743"/>
      <c r="O1906" s="613" t="s">
        <v>199</v>
      </c>
      <c r="P1906" s="614"/>
      <c r="Q1906" s="614"/>
      <c r="R1906" s="614"/>
      <c r="S1906" s="614"/>
      <c r="T1906" s="614"/>
      <c r="U1906" s="614"/>
      <c r="V1906" s="614"/>
      <c r="W1906" s="614"/>
      <c r="X1906" s="614"/>
      <c r="Y1906" s="614"/>
      <c r="Z1906" s="614"/>
      <c r="AA1906" s="614"/>
      <c r="AB1906" s="614"/>
      <c r="AC1906" s="614"/>
      <c r="AD1906" s="614"/>
      <c r="AE1906" s="614"/>
      <c r="AF1906" s="614"/>
      <c r="AG1906" s="614"/>
      <c r="AH1906" s="614"/>
      <c r="AI1906" s="614"/>
      <c r="AJ1906" s="614"/>
      <c r="AK1906" s="614"/>
      <c r="AL1906" s="615"/>
    </row>
    <row r="1907" spans="1:38" ht="51" customHeight="1" thickBot="1" x14ac:dyDescent="0.3">
      <c r="A1907" s="737"/>
      <c r="B1907" s="738"/>
      <c r="C1907" s="741"/>
      <c r="D1907" s="742"/>
      <c r="E1907" s="744"/>
      <c r="F1907" s="745"/>
      <c r="G1907" s="745"/>
      <c r="H1907" s="745"/>
      <c r="I1907" s="745"/>
      <c r="J1907" s="745"/>
      <c r="K1907" s="746"/>
      <c r="L1907" s="745"/>
      <c r="M1907" s="745"/>
      <c r="N1907" s="747"/>
      <c r="O1907" s="616"/>
      <c r="P1907" s="617"/>
      <c r="Q1907" s="617"/>
      <c r="R1907" s="617"/>
      <c r="S1907" s="617"/>
      <c r="T1907" s="617"/>
      <c r="U1907" s="617"/>
      <c r="V1907" s="617"/>
      <c r="W1907" s="617"/>
      <c r="X1907" s="617"/>
      <c r="Y1907" s="617"/>
      <c r="Z1907" s="617"/>
      <c r="AA1907" s="617"/>
      <c r="AB1907" s="617"/>
      <c r="AC1907" s="617"/>
      <c r="AD1907" s="617"/>
      <c r="AE1907" s="617"/>
      <c r="AF1907" s="617"/>
      <c r="AG1907" s="617"/>
      <c r="AH1907" s="617"/>
      <c r="AI1907" s="617"/>
      <c r="AJ1907" s="617"/>
      <c r="AK1907" s="617"/>
      <c r="AL1907" s="618"/>
    </row>
    <row r="1908" spans="1:38" ht="75" customHeight="1" x14ac:dyDescent="0.25">
      <c r="A1908" s="737"/>
      <c r="B1908" s="738"/>
      <c r="C1908" s="619" t="s">
        <v>200</v>
      </c>
      <c r="D1908" s="621" t="s">
        <v>201</v>
      </c>
      <c r="E1908" s="623" t="s">
        <v>0</v>
      </c>
      <c r="F1908" s="624"/>
      <c r="G1908" s="624"/>
      <c r="H1908" s="625"/>
      <c r="I1908" s="629" t="s">
        <v>1</v>
      </c>
      <c r="J1908" s="630"/>
      <c r="K1908" s="631"/>
      <c r="L1908" s="632"/>
      <c r="M1908" s="637" t="s">
        <v>2</v>
      </c>
      <c r="N1908" s="638"/>
      <c r="O1908" s="641" t="s">
        <v>202</v>
      </c>
      <c r="P1908" s="642"/>
      <c r="Q1908" s="642"/>
      <c r="R1908" s="642"/>
      <c r="S1908" s="645" t="s">
        <v>2</v>
      </c>
      <c r="T1908" s="646"/>
      <c r="U1908" s="649" t="s">
        <v>203</v>
      </c>
      <c r="V1908" s="650"/>
      <c r="W1908" s="650"/>
      <c r="X1908" s="650"/>
      <c r="Y1908" s="650"/>
      <c r="Z1908" s="651"/>
      <c r="AA1908" s="655" t="s">
        <v>2</v>
      </c>
      <c r="AB1908" s="656"/>
      <c r="AC1908" s="659" t="s">
        <v>5</v>
      </c>
      <c r="AD1908" s="660"/>
      <c r="AE1908" s="660"/>
      <c r="AF1908" s="661"/>
      <c r="AG1908" s="665" t="s">
        <v>2</v>
      </c>
      <c r="AH1908" s="666"/>
      <c r="AI1908" s="669" t="s">
        <v>204</v>
      </c>
      <c r="AJ1908" s="670"/>
      <c r="AK1908" s="670"/>
      <c r="AL1908" s="671"/>
    </row>
    <row r="1909" spans="1:38" ht="75" customHeight="1" thickBot="1" x14ac:dyDescent="0.3">
      <c r="A1909" s="737"/>
      <c r="B1909" s="738"/>
      <c r="C1909" s="619"/>
      <c r="D1909" s="621"/>
      <c r="E1909" s="626"/>
      <c r="F1909" s="627"/>
      <c r="G1909" s="627"/>
      <c r="H1909" s="628"/>
      <c r="I1909" s="633"/>
      <c r="J1909" s="634"/>
      <c r="K1909" s="635"/>
      <c r="L1909" s="636"/>
      <c r="M1909" s="639"/>
      <c r="N1909" s="640"/>
      <c r="O1909" s="643"/>
      <c r="P1909" s="644"/>
      <c r="Q1909" s="644"/>
      <c r="R1909" s="644"/>
      <c r="S1909" s="647"/>
      <c r="T1909" s="648"/>
      <c r="U1909" s="652"/>
      <c r="V1909" s="653"/>
      <c r="W1909" s="653"/>
      <c r="X1909" s="653"/>
      <c r="Y1909" s="653"/>
      <c r="Z1909" s="654"/>
      <c r="AA1909" s="657"/>
      <c r="AB1909" s="658"/>
      <c r="AC1909" s="662"/>
      <c r="AD1909" s="663"/>
      <c r="AE1909" s="663"/>
      <c r="AF1909" s="664"/>
      <c r="AG1909" s="667"/>
      <c r="AH1909" s="668"/>
      <c r="AI1909" s="672"/>
      <c r="AJ1909" s="673"/>
      <c r="AK1909" s="673"/>
      <c r="AL1909" s="674"/>
    </row>
    <row r="1910" spans="1:38" ht="139.5" customHeight="1" thickBot="1" x14ac:dyDescent="0.3">
      <c r="A1910" s="739"/>
      <c r="B1910" s="740"/>
      <c r="C1910" s="620"/>
      <c r="D1910" s="622"/>
      <c r="E1910" s="41" t="s">
        <v>15</v>
      </c>
      <c r="F1910" s="42" t="s">
        <v>205</v>
      </c>
      <c r="G1910" s="41" t="s">
        <v>206</v>
      </c>
      <c r="H1910" s="42" t="s">
        <v>14</v>
      </c>
      <c r="I1910" s="43" t="s">
        <v>15</v>
      </c>
      <c r="J1910" s="44" t="s">
        <v>207</v>
      </c>
      <c r="K1910" s="43" t="s">
        <v>17</v>
      </c>
      <c r="L1910" s="44" t="s">
        <v>208</v>
      </c>
      <c r="M1910" s="45" t="s">
        <v>19</v>
      </c>
      <c r="N1910" s="46" t="s">
        <v>20</v>
      </c>
      <c r="O1910" s="47" t="s">
        <v>209</v>
      </c>
      <c r="P1910" s="48" t="s">
        <v>210</v>
      </c>
      <c r="Q1910" s="47" t="s">
        <v>211</v>
      </c>
      <c r="R1910" s="48" t="s">
        <v>212</v>
      </c>
      <c r="S1910" s="49" t="s">
        <v>213</v>
      </c>
      <c r="T1910" s="50" t="s">
        <v>214</v>
      </c>
      <c r="U1910" s="51" t="s">
        <v>209</v>
      </c>
      <c r="V1910" s="52" t="s">
        <v>215</v>
      </c>
      <c r="W1910" s="53" t="s">
        <v>216</v>
      </c>
      <c r="X1910" s="54" t="s">
        <v>211</v>
      </c>
      <c r="Y1910" s="52" t="s">
        <v>217</v>
      </c>
      <c r="Z1910" s="53" t="s">
        <v>218</v>
      </c>
      <c r="AA1910" s="55" t="s">
        <v>219</v>
      </c>
      <c r="AB1910" s="56" t="s">
        <v>220</v>
      </c>
      <c r="AC1910" s="57" t="s">
        <v>209</v>
      </c>
      <c r="AD1910" s="58" t="s">
        <v>210</v>
      </c>
      <c r="AE1910" s="57" t="s">
        <v>211</v>
      </c>
      <c r="AF1910" s="58" t="s">
        <v>212</v>
      </c>
      <c r="AG1910" s="59" t="s">
        <v>221</v>
      </c>
      <c r="AH1910" s="60" t="s">
        <v>222</v>
      </c>
      <c r="AI1910" s="61" t="s">
        <v>223</v>
      </c>
      <c r="AJ1910" s="62" t="s">
        <v>224</v>
      </c>
      <c r="AK1910" s="63" t="s">
        <v>225</v>
      </c>
      <c r="AL1910" s="64" t="s">
        <v>226</v>
      </c>
    </row>
    <row r="1911" spans="1:38" ht="38.25" customHeight="1" thickBot="1" x14ac:dyDescent="0.3">
      <c r="A1911" s="598" t="s">
        <v>227</v>
      </c>
      <c r="B1911" s="675"/>
      <c r="C1911" s="65" t="s">
        <v>228</v>
      </c>
      <c r="D1911" s="575" t="s">
        <v>229</v>
      </c>
      <c r="E1911" s="65" t="s">
        <v>230</v>
      </c>
      <c r="F1911" s="66" t="s">
        <v>231</v>
      </c>
      <c r="G1911" s="65" t="s">
        <v>232</v>
      </c>
      <c r="H1911" s="66" t="s">
        <v>233</v>
      </c>
      <c r="I1911" s="67" t="s">
        <v>234</v>
      </c>
      <c r="J1911" s="66" t="s">
        <v>235</v>
      </c>
      <c r="K1911" s="67" t="s">
        <v>236</v>
      </c>
      <c r="L1911" s="66" t="s">
        <v>237</v>
      </c>
      <c r="M1911" s="65" t="s">
        <v>238</v>
      </c>
      <c r="N1911" s="66" t="s">
        <v>239</v>
      </c>
      <c r="O1911" s="65" t="s">
        <v>240</v>
      </c>
      <c r="P1911" s="66" t="s">
        <v>241</v>
      </c>
      <c r="Q1911" s="65" t="s">
        <v>242</v>
      </c>
      <c r="R1911" s="66" t="s">
        <v>243</v>
      </c>
      <c r="S1911" s="65" t="s">
        <v>244</v>
      </c>
      <c r="T1911" s="66" t="s">
        <v>245</v>
      </c>
      <c r="U1911" s="65" t="s">
        <v>246</v>
      </c>
      <c r="V1911" s="68" t="s">
        <v>247</v>
      </c>
      <c r="W1911" s="66" t="s">
        <v>248</v>
      </c>
      <c r="X1911" s="575" t="s">
        <v>249</v>
      </c>
      <c r="Y1911" s="66" t="s">
        <v>250</v>
      </c>
      <c r="Z1911" s="66" t="s">
        <v>251</v>
      </c>
      <c r="AA1911" s="65" t="s">
        <v>252</v>
      </c>
      <c r="AB1911" s="65" t="s">
        <v>253</v>
      </c>
      <c r="AC1911" s="65" t="s">
        <v>254</v>
      </c>
      <c r="AD1911" s="65" t="s">
        <v>255</v>
      </c>
      <c r="AE1911" s="65" t="s">
        <v>256</v>
      </c>
      <c r="AF1911" s="65" t="s">
        <v>257</v>
      </c>
      <c r="AG1911" s="65" t="s">
        <v>258</v>
      </c>
      <c r="AH1911" s="65" t="s">
        <v>259</v>
      </c>
      <c r="AI1911" s="65" t="s">
        <v>260</v>
      </c>
      <c r="AJ1911" s="575" t="s">
        <v>261</v>
      </c>
      <c r="AK1911" s="65" t="s">
        <v>262</v>
      </c>
      <c r="AL1911" s="576" t="s">
        <v>263</v>
      </c>
    </row>
    <row r="1912" spans="1:38" ht="99" customHeight="1" x14ac:dyDescent="0.25">
      <c r="A1912" s="69">
        <v>1</v>
      </c>
      <c r="B1912" s="70" t="s">
        <v>264</v>
      </c>
      <c r="C1912" s="676">
        <f>N1925</f>
        <v>474187.33</v>
      </c>
      <c r="D1912" s="679">
        <f>C1912-AH1925</f>
        <v>113764.10000000003</v>
      </c>
      <c r="E1912" s="71"/>
      <c r="F1912" s="72"/>
      <c r="G1912" s="71"/>
      <c r="H1912" s="72"/>
      <c r="I1912" s="73"/>
      <c r="J1912" s="72"/>
      <c r="K1912" s="73"/>
      <c r="L1912" s="72"/>
      <c r="M1912" s="71"/>
      <c r="N1912" s="72"/>
      <c r="O1912" s="71"/>
      <c r="P1912" s="72"/>
      <c r="Q1912" s="71"/>
      <c r="R1912" s="72"/>
      <c r="S1912" s="71"/>
      <c r="T1912" s="72"/>
      <c r="U1912" s="71"/>
      <c r="V1912" s="74"/>
      <c r="W1912" s="72"/>
      <c r="X1912" s="71"/>
      <c r="Y1912" s="74"/>
      <c r="Z1912" s="72"/>
      <c r="AA1912" s="71"/>
      <c r="AB1912" s="72"/>
      <c r="AC1912" s="71"/>
      <c r="AD1912" s="72"/>
      <c r="AE1912" s="71"/>
      <c r="AF1912" s="72"/>
      <c r="AG1912" s="71"/>
      <c r="AH1912" s="72"/>
      <c r="AI1912" s="75"/>
      <c r="AJ1912" s="76"/>
      <c r="AK1912" s="77"/>
      <c r="AL1912" s="78"/>
    </row>
    <row r="1913" spans="1:38" ht="87" customHeight="1" x14ac:dyDescent="0.25">
      <c r="A1913" s="79">
        <v>2</v>
      </c>
      <c r="B1913" s="80" t="s">
        <v>40</v>
      </c>
      <c r="C1913" s="677"/>
      <c r="D1913" s="680"/>
      <c r="E1913" s="81">
        <v>0</v>
      </c>
      <c r="F1913" s="82">
        <v>0</v>
      </c>
      <c r="G1913" s="83">
        <v>10</v>
      </c>
      <c r="H1913" s="84">
        <v>320917.93</v>
      </c>
      <c r="I1913" s="85">
        <v>0</v>
      </c>
      <c r="J1913" s="86">
        <v>0</v>
      </c>
      <c r="K1913" s="85">
        <v>8</v>
      </c>
      <c r="L1913" s="86">
        <v>246821.18000000002</v>
      </c>
      <c r="M1913" s="87">
        <f>SUM(I1913,K1913)</f>
        <v>8</v>
      </c>
      <c r="N1913" s="88">
        <f>SUM(J1913,L1913)</f>
        <v>246821.18000000002</v>
      </c>
      <c r="O1913" s="89">
        <v>0</v>
      </c>
      <c r="P1913" s="90">
        <v>0</v>
      </c>
      <c r="Q1913" s="89">
        <v>0</v>
      </c>
      <c r="R1913" s="90">
        <v>0</v>
      </c>
      <c r="S1913" s="91">
        <f>SUM(O1913,Q1913)</f>
        <v>0</v>
      </c>
      <c r="T1913" s="92">
        <f>SUM(P1913,R1913)</f>
        <v>0</v>
      </c>
      <c r="U1913" s="93">
        <v>0</v>
      </c>
      <c r="V1913" s="94">
        <v>0</v>
      </c>
      <c r="W1913" s="95">
        <v>0</v>
      </c>
      <c r="X1913" s="96">
        <v>0</v>
      </c>
      <c r="Y1913" s="94">
        <v>0</v>
      </c>
      <c r="Z1913" s="95">
        <v>0</v>
      </c>
      <c r="AA1913" s="97">
        <f>SUM(U1913,X1913)</f>
        <v>0</v>
      </c>
      <c r="AB1913" s="98">
        <f>SUM(W1913,Z1913)</f>
        <v>0</v>
      </c>
      <c r="AC1913" s="99">
        <v>0</v>
      </c>
      <c r="AD1913" s="100">
        <v>0</v>
      </c>
      <c r="AE1913" s="99">
        <v>8</v>
      </c>
      <c r="AF1913" s="100">
        <v>207136.18</v>
      </c>
      <c r="AG1913" s="101">
        <f>SUM(AC1913,AE1913)</f>
        <v>8</v>
      </c>
      <c r="AH1913" s="102">
        <f>SUM(AD1913,AF1913,AB1913)</f>
        <v>207136.18</v>
      </c>
      <c r="AI1913" s="103">
        <f>IFERROR(AD1913/(C1912-AH1919),0)</f>
        <v>0</v>
      </c>
      <c r="AJ1913" s="104">
        <f>IFERROR(AF1913/(C1912-AH1919),0)</f>
        <v>0.43682352288915011</v>
      </c>
      <c r="AK1913" s="77"/>
      <c r="AL1913" s="105">
        <f>IFERROR(AH1913/C1912,0)</f>
        <v>0.43682352288915011</v>
      </c>
    </row>
    <row r="1914" spans="1:38" ht="85.5" customHeight="1" x14ac:dyDescent="0.25">
      <c r="A1914" s="79">
        <v>3</v>
      </c>
      <c r="B1914" s="80" t="s">
        <v>135</v>
      </c>
      <c r="C1914" s="677"/>
      <c r="D1914" s="680"/>
      <c r="E1914" s="441"/>
      <c r="F1914" s="442"/>
      <c r="G1914" s="443"/>
      <c r="H1914" s="444"/>
      <c r="I1914" s="440"/>
      <c r="J1914" s="444"/>
      <c r="K1914" s="440"/>
      <c r="L1914" s="444"/>
      <c r="M1914" s="445"/>
      <c r="N1914" s="444"/>
      <c r="O1914" s="443"/>
      <c r="P1914" s="444"/>
      <c r="Q1914" s="443"/>
      <c r="R1914" s="444"/>
      <c r="S1914" s="445"/>
      <c r="T1914" s="444"/>
      <c r="U1914" s="443"/>
      <c r="V1914" s="446"/>
      <c r="W1914" s="444"/>
      <c r="X1914" s="445"/>
      <c r="Y1914" s="446"/>
      <c r="Z1914" s="444"/>
      <c r="AA1914" s="445"/>
      <c r="AB1914" s="444"/>
      <c r="AC1914" s="443"/>
      <c r="AD1914" s="444"/>
      <c r="AE1914" s="443"/>
      <c r="AF1914" s="444"/>
      <c r="AG1914" s="445"/>
      <c r="AH1914" s="444"/>
      <c r="AI1914" s="132"/>
      <c r="AJ1914" s="133"/>
      <c r="AK1914" s="447"/>
      <c r="AL1914" s="448"/>
    </row>
    <row r="1915" spans="1:38" ht="101.25" customHeight="1" x14ac:dyDescent="0.25">
      <c r="A1915" s="79">
        <v>4</v>
      </c>
      <c r="B1915" s="80" t="s">
        <v>117</v>
      </c>
      <c r="C1915" s="677"/>
      <c r="D1915" s="680"/>
      <c r="E1915" s="441"/>
      <c r="F1915" s="442"/>
      <c r="G1915" s="443"/>
      <c r="H1915" s="444"/>
      <c r="I1915" s="440"/>
      <c r="J1915" s="444"/>
      <c r="K1915" s="440"/>
      <c r="L1915" s="444"/>
      <c r="M1915" s="445"/>
      <c r="N1915" s="444"/>
      <c r="O1915" s="443"/>
      <c r="P1915" s="444"/>
      <c r="Q1915" s="443"/>
      <c r="R1915" s="444"/>
      <c r="S1915" s="445"/>
      <c r="T1915" s="444"/>
      <c r="U1915" s="443"/>
      <c r="V1915" s="446"/>
      <c r="W1915" s="444"/>
      <c r="X1915" s="445"/>
      <c r="Y1915" s="446"/>
      <c r="Z1915" s="444"/>
      <c r="AA1915" s="445"/>
      <c r="AB1915" s="444"/>
      <c r="AC1915" s="443"/>
      <c r="AD1915" s="444"/>
      <c r="AE1915" s="443"/>
      <c r="AF1915" s="444"/>
      <c r="AG1915" s="445"/>
      <c r="AH1915" s="444"/>
      <c r="AI1915" s="132"/>
      <c r="AJ1915" s="133"/>
      <c r="AK1915" s="447"/>
      <c r="AL1915" s="448"/>
    </row>
    <row r="1916" spans="1:38" ht="138" customHeight="1" x14ac:dyDescent="0.25">
      <c r="A1916" s="79">
        <v>5</v>
      </c>
      <c r="B1916" s="80" t="s">
        <v>42</v>
      </c>
      <c r="C1916" s="677"/>
      <c r="D1916" s="680"/>
      <c r="E1916" s="81">
        <v>2</v>
      </c>
      <c r="F1916" s="82">
        <v>52815.5</v>
      </c>
      <c r="G1916" s="83">
        <v>3</v>
      </c>
      <c r="H1916" s="84">
        <v>227366.15</v>
      </c>
      <c r="I1916" s="85">
        <v>0</v>
      </c>
      <c r="J1916" s="86">
        <v>0</v>
      </c>
      <c r="K1916" s="85">
        <v>3</v>
      </c>
      <c r="L1916" s="86">
        <v>227366.15</v>
      </c>
      <c r="M1916" s="87">
        <f>SUM(I1916,K1916)</f>
        <v>3</v>
      </c>
      <c r="N1916" s="88">
        <f>SUM(J1916,L1916)</f>
        <v>227366.15</v>
      </c>
      <c r="O1916" s="89">
        <v>0</v>
      </c>
      <c r="P1916" s="90">
        <v>0</v>
      </c>
      <c r="Q1916" s="89">
        <v>0</v>
      </c>
      <c r="R1916" s="90">
        <v>0</v>
      </c>
      <c r="S1916" s="91">
        <f>SUM(O1916,Q1916)</f>
        <v>0</v>
      </c>
      <c r="T1916" s="92">
        <f>SUM(P1916,R1916)</f>
        <v>0</v>
      </c>
      <c r="U1916" s="93">
        <v>0</v>
      </c>
      <c r="V1916" s="94">
        <v>0</v>
      </c>
      <c r="W1916" s="95">
        <v>0</v>
      </c>
      <c r="X1916" s="96">
        <v>0</v>
      </c>
      <c r="Y1916" s="94">
        <v>0</v>
      </c>
      <c r="Z1916" s="95">
        <v>0</v>
      </c>
      <c r="AA1916" s="97">
        <f>SUM(U1916,X1916)</f>
        <v>0</v>
      </c>
      <c r="AB1916" s="98">
        <f>SUM(W1916,Z1916)</f>
        <v>0</v>
      </c>
      <c r="AC1916" s="99">
        <v>0</v>
      </c>
      <c r="AD1916" s="100">
        <v>0</v>
      </c>
      <c r="AE1916" s="99">
        <v>3</v>
      </c>
      <c r="AF1916" s="100">
        <v>153287.04999999999</v>
      </c>
      <c r="AG1916" s="101">
        <f>SUM(AC1916,AE1916)</f>
        <v>3</v>
      </c>
      <c r="AH1916" s="102">
        <f>SUM(AD1916,AF1916,AB1916)</f>
        <v>153287.04999999999</v>
      </c>
      <c r="AI1916" s="103">
        <f>IFERROR(AD1916/(C1912-AH1919),0)</f>
        <v>0</v>
      </c>
      <c r="AJ1916" s="104">
        <f>IFERROR(AF1916/(C1912-AH1919),0)</f>
        <v>0.32326264390067105</v>
      </c>
      <c r="AK1916" s="77"/>
      <c r="AL1916" s="105">
        <f>IFERROR(AH1916/C1912,0)</f>
        <v>0.32326264390067105</v>
      </c>
    </row>
    <row r="1917" spans="1:38" ht="116.25" customHeight="1" x14ac:dyDescent="0.25">
      <c r="A1917" s="79">
        <v>6</v>
      </c>
      <c r="B1917" s="80" t="s">
        <v>119</v>
      </c>
      <c r="C1917" s="677"/>
      <c r="D1917" s="680"/>
      <c r="E1917" s="441"/>
      <c r="F1917" s="442"/>
      <c r="G1917" s="443"/>
      <c r="H1917" s="444"/>
      <c r="I1917" s="440"/>
      <c r="J1917" s="444"/>
      <c r="K1917" s="440"/>
      <c r="L1917" s="444"/>
      <c r="M1917" s="445"/>
      <c r="N1917" s="444"/>
      <c r="O1917" s="443"/>
      <c r="P1917" s="444"/>
      <c r="Q1917" s="443"/>
      <c r="R1917" s="444"/>
      <c r="S1917" s="445"/>
      <c r="T1917" s="444"/>
      <c r="U1917" s="443"/>
      <c r="V1917" s="446"/>
      <c r="W1917" s="444"/>
      <c r="X1917" s="445"/>
      <c r="Y1917" s="446"/>
      <c r="Z1917" s="444"/>
      <c r="AA1917" s="445"/>
      <c r="AB1917" s="444"/>
      <c r="AC1917" s="443"/>
      <c r="AD1917" s="444"/>
      <c r="AE1917" s="443"/>
      <c r="AF1917" s="444"/>
      <c r="AG1917" s="445"/>
      <c r="AH1917" s="444"/>
      <c r="AI1917" s="132"/>
      <c r="AJ1917" s="133"/>
      <c r="AK1917" s="447"/>
      <c r="AL1917" s="448"/>
    </row>
    <row r="1918" spans="1:38" ht="65.25" customHeight="1" x14ac:dyDescent="0.25">
      <c r="A1918" s="79">
        <v>7</v>
      </c>
      <c r="B1918" s="80" t="s">
        <v>193</v>
      </c>
      <c r="C1918" s="677"/>
      <c r="D1918" s="680"/>
      <c r="E1918" s="441"/>
      <c r="F1918" s="442"/>
      <c r="G1918" s="443"/>
      <c r="H1918" s="444"/>
      <c r="I1918" s="443"/>
      <c r="J1918" s="444"/>
      <c r="K1918" s="443"/>
      <c r="L1918" s="444"/>
      <c r="M1918" s="445"/>
      <c r="N1918" s="444"/>
      <c r="O1918" s="443"/>
      <c r="P1918" s="444"/>
      <c r="Q1918" s="443"/>
      <c r="R1918" s="444"/>
      <c r="S1918" s="445"/>
      <c r="T1918" s="473"/>
      <c r="U1918" s="443"/>
      <c r="V1918" s="446"/>
      <c r="W1918" s="444"/>
      <c r="X1918" s="445"/>
      <c r="Y1918" s="446"/>
      <c r="Z1918" s="444"/>
      <c r="AA1918" s="445"/>
      <c r="AB1918" s="473"/>
      <c r="AC1918" s="443"/>
      <c r="AD1918" s="444"/>
      <c r="AE1918" s="443"/>
      <c r="AF1918" s="444"/>
      <c r="AG1918" s="440"/>
      <c r="AH1918" s="444"/>
      <c r="AI1918" s="132"/>
      <c r="AJ1918" s="133"/>
      <c r="AK1918" s="447"/>
      <c r="AL1918" s="449"/>
    </row>
    <row r="1919" spans="1:38" ht="59.25" customHeight="1" x14ac:dyDescent="0.25">
      <c r="A1919" s="79">
        <v>8</v>
      </c>
      <c r="B1919" s="80" t="s">
        <v>265</v>
      </c>
      <c r="C1919" s="677"/>
      <c r="D1919" s="680"/>
      <c r="E1919" s="474"/>
      <c r="F1919" s="475"/>
      <c r="G1919" s="450"/>
      <c r="H1919" s="451"/>
      <c r="I1919" s="443"/>
      <c r="J1919" s="444"/>
      <c r="K1919" s="440"/>
      <c r="L1919" s="444"/>
      <c r="M1919" s="476"/>
      <c r="N1919" s="442"/>
      <c r="O1919" s="450"/>
      <c r="P1919" s="451"/>
      <c r="Q1919" s="450"/>
      <c r="R1919" s="451"/>
      <c r="S1919" s="476"/>
      <c r="T1919" s="442"/>
      <c r="U1919" s="443"/>
      <c r="V1919" s="446"/>
      <c r="W1919" s="444"/>
      <c r="X1919" s="445"/>
      <c r="Y1919" s="446"/>
      <c r="Z1919" s="444"/>
      <c r="AA1919" s="476"/>
      <c r="AB1919" s="442"/>
      <c r="AC1919" s="443"/>
      <c r="AD1919" s="444"/>
      <c r="AE1919" s="443"/>
      <c r="AF1919" s="444"/>
      <c r="AG1919" s="445"/>
      <c r="AH1919" s="444"/>
      <c r="AI1919" s="132"/>
      <c r="AJ1919" s="133"/>
      <c r="AK1919" s="447"/>
      <c r="AL1919" s="448"/>
    </row>
    <row r="1920" spans="1:38" ht="60" customHeight="1" x14ac:dyDescent="0.25">
      <c r="A1920" s="79">
        <v>9</v>
      </c>
      <c r="B1920" s="80" t="s">
        <v>120</v>
      </c>
      <c r="C1920" s="677"/>
      <c r="D1920" s="680"/>
      <c r="E1920" s="441"/>
      <c r="F1920" s="442"/>
      <c r="G1920" s="443"/>
      <c r="H1920" s="444"/>
      <c r="I1920" s="440"/>
      <c r="J1920" s="444"/>
      <c r="K1920" s="440"/>
      <c r="L1920" s="444"/>
      <c r="M1920" s="445"/>
      <c r="N1920" s="444"/>
      <c r="O1920" s="443"/>
      <c r="P1920" s="444"/>
      <c r="Q1920" s="443"/>
      <c r="R1920" s="444"/>
      <c r="S1920" s="445"/>
      <c r="T1920" s="444"/>
      <c r="U1920" s="443"/>
      <c r="V1920" s="446"/>
      <c r="W1920" s="444"/>
      <c r="X1920" s="445"/>
      <c r="Y1920" s="446"/>
      <c r="Z1920" s="444"/>
      <c r="AA1920" s="445"/>
      <c r="AB1920" s="444"/>
      <c r="AC1920" s="443"/>
      <c r="AD1920" s="444"/>
      <c r="AE1920" s="443"/>
      <c r="AF1920" s="444"/>
      <c r="AG1920" s="445"/>
      <c r="AH1920" s="444"/>
      <c r="AI1920" s="132"/>
      <c r="AJ1920" s="133"/>
      <c r="AK1920" s="447"/>
      <c r="AL1920" s="448"/>
    </row>
    <row r="1921" spans="1:38" ht="73.5" customHeight="1" x14ac:dyDescent="0.25">
      <c r="A1921" s="79">
        <v>10</v>
      </c>
      <c r="B1921" s="80" t="s">
        <v>121</v>
      </c>
      <c r="C1921" s="677"/>
      <c r="D1921" s="680"/>
      <c r="E1921" s="441"/>
      <c r="F1921" s="442"/>
      <c r="G1921" s="443"/>
      <c r="H1921" s="444"/>
      <c r="I1921" s="440"/>
      <c r="J1921" s="444"/>
      <c r="K1921" s="440"/>
      <c r="L1921" s="444"/>
      <c r="M1921" s="445"/>
      <c r="N1921" s="444"/>
      <c r="O1921" s="443"/>
      <c r="P1921" s="444"/>
      <c r="Q1921" s="443"/>
      <c r="R1921" s="444"/>
      <c r="S1921" s="445"/>
      <c r="T1921" s="444"/>
      <c r="U1921" s="443"/>
      <c r="V1921" s="446"/>
      <c r="W1921" s="444"/>
      <c r="X1921" s="445"/>
      <c r="Y1921" s="446"/>
      <c r="Z1921" s="444"/>
      <c r="AA1921" s="445"/>
      <c r="AB1921" s="444"/>
      <c r="AC1921" s="450"/>
      <c r="AD1921" s="451"/>
      <c r="AE1921" s="450"/>
      <c r="AF1921" s="451"/>
      <c r="AG1921" s="445"/>
      <c r="AH1921" s="444"/>
      <c r="AI1921" s="132"/>
      <c r="AJ1921" s="133"/>
      <c r="AK1921" s="447"/>
      <c r="AL1921" s="448"/>
    </row>
    <row r="1922" spans="1:38" ht="120" customHeight="1" x14ac:dyDescent="0.25">
      <c r="A1922" s="79">
        <v>11</v>
      </c>
      <c r="B1922" s="80" t="s">
        <v>122</v>
      </c>
      <c r="C1922" s="677"/>
      <c r="D1922" s="680"/>
      <c r="E1922" s="441"/>
      <c r="F1922" s="442"/>
      <c r="G1922" s="443"/>
      <c r="H1922" s="444"/>
      <c r="I1922" s="440"/>
      <c r="J1922" s="444"/>
      <c r="K1922" s="440"/>
      <c r="L1922" s="444"/>
      <c r="M1922" s="445"/>
      <c r="N1922" s="444"/>
      <c r="O1922" s="443"/>
      <c r="P1922" s="444"/>
      <c r="Q1922" s="443"/>
      <c r="R1922" s="444"/>
      <c r="S1922" s="445"/>
      <c r="T1922" s="444"/>
      <c r="U1922" s="443"/>
      <c r="V1922" s="446"/>
      <c r="W1922" s="444"/>
      <c r="X1922" s="445"/>
      <c r="Y1922" s="446"/>
      <c r="Z1922" s="444"/>
      <c r="AA1922" s="445"/>
      <c r="AB1922" s="444"/>
      <c r="AC1922" s="443"/>
      <c r="AD1922" s="444"/>
      <c r="AE1922" s="443"/>
      <c r="AF1922" s="444"/>
      <c r="AG1922" s="445"/>
      <c r="AH1922" s="444"/>
      <c r="AI1922" s="132"/>
      <c r="AJ1922" s="133"/>
      <c r="AK1922" s="447"/>
      <c r="AL1922" s="448"/>
    </row>
    <row r="1923" spans="1:38" ht="63.75" customHeight="1" x14ac:dyDescent="0.25">
      <c r="A1923" s="79">
        <v>12</v>
      </c>
      <c r="B1923" s="80" t="s">
        <v>123</v>
      </c>
      <c r="C1923" s="677"/>
      <c r="D1923" s="680"/>
      <c r="E1923" s="441"/>
      <c r="F1923" s="442"/>
      <c r="G1923" s="443"/>
      <c r="H1923" s="444"/>
      <c r="I1923" s="440"/>
      <c r="J1923" s="444"/>
      <c r="K1923" s="440"/>
      <c r="L1923" s="444"/>
      <c r="M1923" s="445"/>
      <c r="N1923" s="444"/>
      <c r="O1923" s="443"/>
      <c r="P1923" s="444"/>
      <c r="Q1923" s="443"/>
      <c r="R1923" s="444"/>
      <c r="S1923" s="445"/>
      <c r="T1923" s="444"/>
      <c r="U1923" s="443"/>
      <c r="V1923" s="446"/>
      <c r="W1923" s="444"/>
      <c r="X1923" s="445"/>
      <c r="Y1923" s="446"/>
      <c r="Z1923" s="444"/>
      <c r="AA1923" s="445"/>
      <c r="AB1923" s="444"/>
      <c r="AC1923" s="443"/>
      <c r="AD1923" s="444"/>
      <c r="AE1923" s="443"/>
      <c r="AF1923" s="444"/>
      <c r="AG1923" s="445"/>
      <c r="AH1923" s="444"/>
      <c r="AI1923" s="132"/>
      <c r="AJ1923" s="133"/>
      <c r="AK1923" s="447"/>
      <c r="AL1923" s="448"/>
    </row>
    <row r="1924" spans="1:38" ht="62.25" customHeight="1" thickBot="1" x14ac:dyDescent="0.3">
      <c r="A1924" s="138">
        <v>13</v>
      </c>
      <c r="B1924" s="139" t="s">
        <v>124</v>
      </c>
      <c r="C1924" s="678"/>
      <c r="D1924" s="681"/>
      <c r="E1924" s="452"/>
      <c r="F1924" s="453"/>
      <c r="G1924" s="454"/>
      <c r="H1924" s="455"/>
      <c r="I1924" s="477"/>
      <c r="J1924" s="457"/>
      <c r="K1924" s="477"/>
      <c r="L1924" s="457"/>
      <c r="M1924" s="456"/>
      <c r="N1924" s="457"/>
      <c r="O1924" s="454"/>
      <c r="P1924" s="455"/>
      <c r="Q1924" s="454"/>
      <c r="R1924" s="455"/>
      <c r="S1924" s="458"/>
      <c r="T1924" s="455"/>
      <c r="U1924" s="454"/>
      <c r="V1924" s="459"/>
      <c r="W1924" s="455"/>
      <c r="X1924" s="458"/>
      <c r="Y1924" s="459"/>
      <c r="Z1924" s="455"/>
      <c r="AA1924" s="458"/>
      <c r="AB1924" s="455"/>
      <c r="AC1924" s="454"/>
      <c r="AD1924" s="455"/>
      <c r="AE1924" s="454"/>
      <c r="AF1924" s="455"/>
      <c r="AG1924" s="458"/>
      <c r="AH1924" s="455"/>
      <c r="AI1924" s="460"/>
      <c r="AJ1924" s="461"/>
      <c r="AK1924" s="462"/>
      <c r="AL1924" s="463"/>
    </row>
    <row r="1925" spans="1:38" ht="29.25" customHeight="1" thickBot="1" x14ac:dyDescent="0.3">
      <c r="A1925" s="682" t="s">
        <v>266</v>
      </c>
      <c r="B1925" s="683"/>
      <c r="C1925" s="166">
        <f>C1912</f>
        <v>474187.33</v>
      </c>
      <c r="D1925" s="166">
        <f>D1912</f>
        <v>113764.10000000003</v>
      </c>
      <c r="E1925" s="167">
        <f t="shared" ref="E1925:L1925" si="290">SUM(E1912:E1924)</f>
        <v>2</v>
      </c>
      <c r="F1925" s="168">
        <f t="shared" si="290"/>
        <v>52815.5</v>
      </c>
      <c r="G1925" s="167">
        <f t="shared" si="290"/>
        <v>13</v>
      </c>
      <c r="H1925" s="168">
        <f t="shared" si="290"/>
        <v>548284.07999999996</v>
      </c>
      <c r="I1925" s="169">
        <f t="shared" si="290"/>
        <v>0</v>
      </c>
      <c r="J1925" s="170">
        <f t="shared" si="290"/>
        <v>0</v>
      </c>
      <c r="K1925" s="169">
        <f t="shared" si="290"/>
        <v>11</v>
      </c>
      <c r="L1925" s="170">
        <f t="shared" si="290"/>
        <v>474187.33</v>
      </c>
      <c r="M1925" s="169">
        <f>SUM(M1912:M1924)</f>
        <v>11</v>
      </c>
      <c r="N1925" s="170">
        <f>SUM(N1912:N1924)</f>
        <v>474187.33</v>
      </c>
      <c r="O1925" s="171">
        <f>SUM(O1912:O1924)</f>
        <v>0</v>
      </c>
      <c r="P1925" s="168">
        <f>SUM(P1912:P1924)</f>
        <v>0</v>
      </c>
      <c r="Q1925" s="172">
        <f t="shared" ref="Q1925:AJ1925" si="291">SUM(Q1912:Q1924)</f>
        <v>0</v>
      </c>
      <c r="R1925" s="168">
        <f t="shared" si="291"/>
        <v>0</v>
      </c>
      <c r="S1925" s="173">
        <f t="shared" si="291"/>
        <v>0</v>
      </c>
      <c r="T1925" s="168">
        <f t="shared" si="291"/>
        <v>0</v>
      </c>
      <c r="U1925" s="172">
        <f t="shared" si="291"/>
        <v>0</v>
      </c>
      <c r="V1925" s="168">
        <f t="shared" si="291"/>
        <v>0</v>
      </c>
      <c r="W1925" s="168">
        <f t="shared" si="291"/>
        <v>0</v>
      </c>
      <c r="X1925" s="173">
        <f t="shared" si="291"/>
        <v>0</v>
      </c>
      <c r="Y1925" s="168">
        <f t="shared" si="291"/>
        <v>0</v>
      </c>
      <c r="Z1925" s="168">
        <f t="shared" si="291"/>
        <v>0</v>
      </c>
      <c r="AA1925" s="173">
        <f t="shared" si="291"/>
        <v>0</v>
      </c>
      <c r="AB1925" s="168">
        <f t="shared" si="291"/>
        <v>0</v>
      </c>
      <c r="AC1925" s="172">
        <f t="shared" si="291"/>
        <v>0</v>
      </c>
      <c r="AD1925" s="168">
        <f t="shared" si="291"/>
        <v>0</v>
      </c>
      <c r="AE1925" s="172">
        <f t="shared" si="291"/>
        <v>11</v>
      </c>
      <c r="AF1925" s="168">
        <f t="shared" si="291"/>
        <v>360423.23</v>
      </c>
      <c r="AG1925" s="173">
        <f t="shared" si="291"/>
        <v>11</v>
      </c>
      <c r="AH1925" s="168">
        <f t="shared" si="291"/>
        <v>360423.23</v>
      </c>
      <c r="AI1925" s="174">
        <f t="shared" si="291"/>
        <v>0</v>
      </c>
      <c r="AJ1925" s="174">
        <f t="shared" si="291"/>
        <v>0.7600861667898211</v>
      </c>
      <c r="AK1925" s="175">
        <f>AK1919</f>
        <v>0</v>
      </c>
      <c r="AL1925" s="176">
        <f>AH1925/C1912</f>
        <v>0.76008616678982122</v>
      </c>
    </row>
    <row r="1926" spans="1:38" ht="21.75" thickBot="1" x14ac:dyDescent="0.4">
      <c r="AF1926" s="177" t="s">
        <v>267</v>
      </c>
      <c r="AG1926" s="178">
        <v>4.1475999999999997</v>
      </c>
      <c r="AH1926" s="179">
        <f>AH1925/AG1926</f>
        <v>86899.226058443441</v>
      </c>
    </row>
    <row r="1927" spans="1:38" ht="15.75" thickTop="1" x14ac:dyDescent="0.25">
      <c r="A1927" s="604" t="s">
        <v>268</v>
      </c>
      <c r="B1927" s="684"/>
      <c r="C1927" s="684"/>
      <c r="D1927" s="684"/>
      <c r="E1927" s="684"/>
      <c r="F1927" s="684"/>
      <c r="G1927" s="684"/>
      <c r="H1927" s="684"/>
      <c r="I1927" s="684"/>
      <c r="J1927" s="684"/>
      <c r="K1927" s="685"/>
      <c r="L1927" s="684"/>
      <c r="M1927" s="684"/>
      <c r="N1927" s="684"/>
      <c r="O1927" s="684"/>
      <c r="P1927" s="684"/>
      <c r="Q1927" s="686"/>
    </row>
    <row r="1928" spans="1:38" ht="18.75" x14ac:dyDescent="0.3">
      <c r="A1928" s="687"/>
      <c r="B1928" s="688"/>
      <c r="C1928" s="688"/>
      <c r="D1928" s="688"/>
      <c r="E1928" s="688"/>
      <c r="F1928" s="688"/>
      <c r="G1928" s="688"/>
      <c r="H1928" s="688"/>
      <c r="I1928" s="688"/>
      <c r="J1928" s="688"/>
      <c r="K1928" s="689"/>
      <c r="L1928" s="688"/>
      <c r="M1928" s="688"/>
      <c r="N1928" s="688"/>
      <c r="O1928" s="688"/>
      <c r="P1928" s="688"/>
      <c r="Q1928" s="690"/>
      <c r="AF1928" s="180"/>
    </row>
    <row r="1929" spans="1:38" ht="15.75" x14ac:dyDescent="0.25">
      <c r="A1929" s="687"/>
      <c r="B1929" s="688"/>
      <c r="C1929" s="688"/>
      <c r="D1929" s="688"/>
      <c r="E1929" s="688"/>
      <c r="F1929" s="688"/>
      <c r="G1929" s="688"/>
      <c r="H1929" s="688"/>
      <c r="I1929" s="688"/>
      <c r="J1929" s="688"/>
      <c r="K1929" s="689"/>
      <c r="L1929" s="688"/>
      <c r="M1929" s="688"/>
      <c r="N1929" s="688"/>
      <c r="O1929" s="688"/>
      <c r="P1929" s="688"/>
      <c r="Q1929" s="690"/>
      <c r="AE1929" s="181" t="s">
        <v>269</v>
      </c>
      <c r="AF1929" s="182"/>
    </row>
    <row r="1930" spans="1:38" ht="15.75" x14ac:dyDescent="0.25">
      <c r="A1930" s="687"/>
      <c r="B1930" s="688"/>
      <c r="C1930" s="688"/>
      <c r="D1930" s="688"/>
      <c r="E1930" s="688"/>
      <c r="F1930" s="688"/>
      <c r="G1930" s="688"/>
      <c r="H1930" s="688"/>
      <c r="I1930" s="688"/>
      <c r="J1930" s="688"/>
      <c r="K1930" s="689"/>
      <c r="L1930" s="688"/>
      <c r="M1930" s="688"/>
      <c r="N1930" s="688"/>
      <c r="O1930" s="688"/>
      <c r="P1930" s="688"/>
      <c r="Q1930" s="690"/>
      <c r="AE1930" s="181" t="s">
        <v>270</v>
      </c>
      <c r="AF1930" s="183">
        <f>(AF1925-AF1919)+(Z1925-Z1919)</f>
        <v>360423.23</v>
      </c>
    </row>
    <row r="1931" spans="1:38" ht="15.75" x14ac:dyDescent="0.25">
      <c r="A1931" s="687"/>
      <c r="B1931" s="688"/>
      <c r="C1931" s="688"/>
      <c r="D1931" s="688"/>
      <c r="E1931" s="688"/>
      <c r="F1931" s="688"/>
      <c r="G1931" s="688"/>
      <c r="H1931" s="688"/>
      <c r="I1931" s="688"/>
      <c r="J1931" s="688"/>
      <c r="K1931" s="689"/>
      <c r="L1931" s="688"/>
      <c r="M1931" s="688"/>
      <c r="N1931" s="688"/>
      <c r="O1931" s="688"/>
      <c r="P1931" s="688"/>
      <c r="Q1931" s="690"/>
      <c r="AE1931" s="181" t="s">
        <v>271</v>
      </c>
      <c r="AF1931" s="183">
        <f>AD1925+W1925</f>
        <v>0</v>
      </c>
    </row>
    <row r="1932" spans="1:38" ht="15.75" x14ac:dyDescent="0.25">
      <c r="A1932" s="687"/>
      <c r="B1932" s="688"/>
      <c r="C1932" s="688"/>
      <c r="D1932" s="688"/>
      <c r="E1932" s="688"/>
      <c r="F1932" s="688"/>
      <c r="G1932" s="688"/>
      <c r="H1932" s="688"/>
      <c r="I1932" s="688"/>
      <c r="J1932" s="688"/>
      <c r="K1932" s="689"/>
      <c r="L1932" s="688"/>
      <c r="M1932" s="688"/>
      <c r="N1932" s="688"/>
      <c r="O1932" s="688"/>
      <c r="P1932" s="688"/>
      <c r="Q1932" s="690"/>
      <c r="AE1932" s="181" t="s">
        <v>272</v>
      </c>
      <c r="AF1932" s="183">
        <f>AF1919+Z1919</f>
        <v>0</v>
      </c>
    </row>
    <row r="1933" spans="1:38" ht="15.75" x14ac:dyDescent="0.25">
      <c r="A1933" s="687"/>
      <c r="B1933" s="688"/>
      <c r="C1933" s="688"/>
      <c r="D1933" s="688"/>
      <c r="E1933" s="688"/>
      <c r="F1933" s="688"/>
      <c r="G1933" s="688"/>
      <c r="H1933" s="688"/>
      <c r="I1933" s="688"/>
      <c r="J1933" s="688"/>
      <c r="K1933" s="689"/>
      <c r="L1933" s="688"/>
      <c r="M1933" s="688"/>
      <c r="N1933" s="688"/>
      <c r="O1933" s="688"/>
      <c r="P1933" s="688"/>
      <c r="Q1933" s="690"/>
      <c r="AE1933" s="181" t="s">
        <v>2</v>
      </c>
      <c r="AF1933" s="184">
        <f>SUM(AF1930:AF1932)</f>
        <v>360423.23</v>
      </c>
    </row>
    <row r="1934" spans="1:38" x14ac:dyDescent="0.25">
      <c r="A1934" s="687"/>
      <c r="B1934" s="688"/>
      <c r="C1934" s="688"/>
      <c r="D1934" s="688"/>
      <c r="E1934" s="688"/>
      <c r="F1934" s="688"/>
      <c r="G1934" s="688"/>
      <c r="H1934" s="688"/>
      <c r="I1934" s="688"/>
      <c r="J1934" s="688"/>
      <c r="K1934" s="689"/>
      <c r="L1934" s="688"/>
      <c r="M1934" s="688"/>
      <c r="N1934" s="688"/>
      <c r="O1934" s="688"/>
      <c r="P1934" s="688"/>
      <c r="Q1934" s="690"/>
    </row>
    <row r="1935" spans="1:38" ht="15.75" thickBot="1" x14ac:dyDescent="0.3">
      <c r="A1935" s="691"/>
      <c r="B1935" s="692"/>
      <c r="C1935" s="692"/>
      <c r="D1935" s="692"/>
      <c r="E1935" s="692"/>
      <c r="F1935" s="692"/>
      <c r="G1935" s="692"/>
      <c r="H1935" s="692"/>
      <c r="I1935" s="692"/>
      <c r="J1935" s="692"/>
      <c r="K1935" s="693"/>
      <c r="L1935" s="692"/>
      <c r="M1935" s="692"/>
      <c r="N1935" s="692"/>
      <c r="O1935" s="692"/>
      <c r="P1935" s="692"/>
      <c r="Q1935" s="694"/>
    </row>
    <row r="1936" spans="1:38" ht="15.75" thickTop="1" x14ac:dyDescent="0.25"/>
    <row r="1938" spans="1:38" ht="15.75" thickBot="1" x14ac:dyDescent="0.3"/>
    <row r="1939" spans="1:38" ht="27" thickBot="1" x14ac:dyDescent="0.3">
      <c r="A1939" s="695" t="s">
        <v>330</v>
      </c>
      <c r="B1939" s="696"/>
      <c r="C1939" s="696"/>
      <c r="D1939" s="696"/>
      <c r="E1939" s="696"/>
      <c r="F1939" s="696"/>
      <c r="G1939" s="696"/>
      <c r="H1939" s="696"/>
      <c r="I1939" s="696"/>
      <c r="J1939" s="696"/>
      <c r="K1939" s="697"/>
      <c r="L1939" s="696"/>
      <c r="M1939" s="696"/>
      <c r="N1939" s="696"/>
      <c r="O1939" s="696"/>
      <c r="P1939" s="696"/>
      <c r="Q1939" s="696"/>
      <c r="R1939" s="696"/>
      <c r="S1939" s="696"/>
      <c r="T1939" s="696"/>
      <c r="U1939" s="696"/>
      <c r="V1939" s="696"/>
      <c r="W1939" s="696"/>
      <c r="X1939" s="696"/>
      <c r="Y1939" s="696"/>
      <c r="Z1939" s="696"/>
      <c r="AA1939" s="696"/>
      <c r="AB1939" s="696"/>
      <c r="AC1939" s="696"/>
      <c r="AD1939" s="696"/>
      <c r="AE1939" s="696"/>
      <c r="AF1939" s="696"/>
      <c r="AG1939" s="696"/>
      <c r="AH1939" s="696"/>
      <c r="AI1939" s="696"/>
      <c r="AJ1939" s="696"/>
      <c r="AK1939" s="698"/>
      <c r="AL1939" s="185"/>
    </row>
    <row r="1940" spans="1:38" ht="21" customHeight="1" x14ac:dyDescent="0.25">
      <c r="A1940" s="699" t="s">
        <v>273</v>
      </c>
      <c r="B1940" s="700"/>
      <c r="C1940" s="706" t="s">
        <v>197</v>
      </c>
      <c r="D1940" s="707"/>
      <c r="E1940" s="710" t="s">
        <v>274</v>
      </c>
      <c r="F1940" s="711"/>
      <c r="G1940" s="711"/>
      <c r="H1940" s="711"/>
      <c r="I1940" s="711"/>
      <c r="J1940" s="711"/>
      <c r="K1940" s="712"/>
      <c r="L1940" s="711"/>
      <c r="M1940" s="711"/>
      <c r="N1940" s="711"/>
      <c r="O1940" s="613" t="s">
        <v>199</v>
      </c>
      <c r="P1940" s="614"/>
      <c r="Q1940" s="614"/>
      <c r="R1940" s="614"/>
      <c r="S1940" s="614"/>
      <c r="T1940" s="614"/>
      <c r="U1940" s="614"/>
      <c r="V1940" s="614"/>
      <c r="W1940" s="614"/>
      <c r="X1940" s="614"/>
      <c r="Y1940" s="614"/>
      <c r="Z1940" s="614"/>
      <c r="AA1940" s="614"/>
      <c r="AB1940" s="614"/>
      <c r="AC1940" s="614"/>
      <c r="AD1940" s="614"/>
      <c r="AE1940" s="614"/>
      <c r="AF1940" s="614"/>
      <c r="AG1940" s="614"/>
      <c r="AH1940" s="614"/>
      <c r="AI1940" s="614"/>
      <c r="AJ1940" s="614"/>
      <c r="AK1940" s="615"/>
      <c r="AL1940" s="186"/>
    </row>
    <row r="1941" spans="1:38" ht="36" customHeight="1" thickBot="1" x14ac:dyDescent="0.3">
      <c r="A1941" s="701"/>
      <c r="B1941" s="702"/>
      <c r="C1941" s="708"/>
      <c r="D1941" s="709"/>
      <c r="E1941" s="713"/>
      <c r="F1941" s="714"/>
      <c r="G1941" s="714"/>
      <c r="H1941" s="714"/>
      <c r="I1941" s="714"/>
      <c r="J1941" s="714"/>
      <c r="K1941" s="715"/>
      <c r="L1941" s="714"/>
      <c r="M1941" s="714"/>
      <c r="N1941" s="714"/>
      <c r="O1941" s="716"/>
      <c r="P1941" s="717"/>
      <c r="Q1941" s="717"/>
      <c r="R1941" s="717"/>
      <c r="S1941" s="717"/>
      <c r="T1941" s="717"/>
      <c r="U1941" s="717"/>
      <c r="V1941" s="717"/>
      <c r="W1941" s="717"/>
      <c r="X1941" s="717"/>
      <c r="Y1941" s="717"/>
      <c r="Z1941" s="717"/>
      <c r="AA1941" s="717"/>
      <c r="AB1941" s="717"/>
      <c r="AC1941" s="717"/>
      <c r="AD1941" s="717"/>
      <c r="AE1941" s="717"/>
      <c r="AF1941" s="717"/>
      <c r="AG1941" s="717"/>
      <c r="AH1941" s="717"/>
      <c r="AI1941" s="717"/>
      <c r="AJ1941" s="717"/>
      <c r="AK1941" s="718"/>
      <c r="AL1941" s="186"/>
    </row>
    <row r="1942" spans="1:38" s="180" customFormat="1" ht="84" customHeight="1" thickBot="1" x14ac:dyDescent="0.35">
      <c r="A1942" s="701"/>
      <c r="B1942" s="703"/>
      <c r="C1942" s="719" t="s">
        <v>200</v>
      </c>
      <c r="D1942" s="721" t="s">
        <v>201</v>
      </c>
      <c r="E1942" s="723" t="s">
        <v>0</v>
      </c>
      <c r="F1942" s="724"/>
      <c r="G1942" s="724"/>
      <c r="H1942" s="725"/>
      <c r="I1942" s="726" t="s">
        <v>1</v>
      </c>
      <c r="J1942" s="727"/>
      <c r="K1942" s="728"/>
      <c r="L1942" s="729"/>
      <c r="M1942" s="578" t="s">
        <v>2</v>
      </c>
      <c r="N1942" s="579"/>
      <c r="O1942" s="580" t="s">
        <v>202</v>
      </c>
      <c r="P1942" s="581"/>
      <c r="Q1942" s="581"/>
      <c r="R1942" s="582"/>
      <c r="S1942" s="583" t="s">
        <v>2</v>
      </c>
      <c r="T1942" s="584"/>
      <c r="U1942" s="585" t="s">
        <v>203</v>
      </c>
      <c r="V1942" s="586"/>
      <c r="W1942" s="586"/>
      <c r="X1942" s="586"/>
      <c r="Y1942" s="586"/>
      <c r="Z1942" s="587"/>
      <c r="AA1942" s="588" t="s">
        <v>2</v>
      </c>
      <c r="AB1942" s="589"/>
      <c r="AC1942" s="590" t="s">
        <v>5</v>
      </c>
      <c r="AD1942" s="591"/>
      <c r="AE1942" s="591"/>
      <c r="AF1942" s="592"/>
      <c r="AG1942" s="593" t="s">
        <v>2</v>
      </c>
      <c r="AH1942" s="594"/>
      <c r="AI1942" s="595" t="s">
        <v>204</v>
      </c>
      <c r="AJ1942" s="596"/>
      <c r="AK1942" s="597"/>
      <c r="AL1942" s="187"/>
    </row>
    <row r="1943" spans="1:38" ht="113.25" thickBot="1" x14ac:dyDescent="0.3">
      <c r="A1943" s="704"/>
      <c r="B1943" s="705"/>
      <c r="C1943" s="720"/>
      <c r="D1943" s="722"/>
      <c r="E1943" s="41" t="s">
        <v>15</v>
      </c>
      <c r="F1943" s="42" t="s">
        <v>205</v>
      </c>
      <c r="G1943" s="41" t="s">
        <v>206</v>
      </c>
      <c r="H1943" s="42" t="s">
        <v>14</v>
      </c>
      <c r="I1943" s="43" t="s">
        <v>15</v>
      </c>
      <c r="J1943" s="44" t="s">
        <v>207</v>
      </c>
      <c r="K1943" s="43" t="s">
        <v>17</v>
      </c>
      <c r="L1943" s="44" t="s">
        <v>208</v>
      </c>
      <c r="M1943" s="45" t="s">
        <v>19</v>
      </c>
      <c r="N1943" s="46" t="s">
        <v>20</v>
      </c>
      <c r="O1943" s="47" t="s">
        <v>209</v>
      </c>
      <c r="P1943" s="48" t="s">
        <v>210</v>
      </c>
      <c r="Q1943" s="47" t="s">
        <v>211</v>
      </c>
      <c r="R1943" s="48" t="s">
        <v>212</v>
      </c>
      <c r="S1943" s="49" t="s">
        <v>213</v>
      </c>
      <c r="T1943" s="50" t="s">
        <v>214</v>
      </c>
      <c r="U1943" s="51" t="s">
        <v>209</v>
      </c>
      <c r="V1943" s="52" t="s">
        <v>215</v>
      </c>
      <c r="W1943" s="53" t="s">
        <v>216</v>
      </c>
      <c r="X1943" s="54" t="s">
        <v>211</v>
      </c>
      <c r="Y1943" s="52" t="s">
        <v>217</v>
      </c>
      <c r="Z1943" s="53" t="s">
        <v>218</v>
      </c>
      <c r="AA1943" s="55" t="s">
        <v>219</v>
      </c>
      <c r="AB1943" s="56" t="s">
        <v>220</v>
      </c>
      <c r="AC1943" s="57" t="s">
        <v>209</v>
      </c>
      <c r="AD1943" s="58" t="s">
        <v>210</v>
      </c>
      <c r="AE1943" s="57" t="s">
        <v>211</v>
      </c>
      <c r="AF1943" s="58" t="s">
        <v>212</v>
      </c>
      <c r="AG1943" s="59" t="s">
        <v>221</v>
      </c>
      <c r="AH1943" s="60" t="s">
        <v>222</v>
      </c>
      <c r="AI1943" s="61" t="s">
        <v>223</v>
      </c>
      <c r="AJ1943" s="63" t="s">
        <v>224</v>
      </c>
      <c r="AK1943" s="188" t="s">
        <v>275</v>
      </c>
      <c r="AL1943" s="189"/>
    </row>
    <row r="1944" spans="1:38" ht="15.75" thickBot="1" x14ac:dyDescent="0.3">
      <c r="A1944" s="598" t="s">
        <v>227</v>
      </c>
      <c r="B1944" s="599"/>
      <c r="C1944" s="190" t="s">
        <v>228</v>
      </c>
      <c r="D1944" s="191" t="s">
        <v>229</v>
      </c>
      <c r="E1944" s="192" t="s">
        <v>230</v>
      </c>
      <c r="F1944" s="193" t="s">
        <v>231</v>
      </c>
      <c r="G1944" s="192" t="s">
        <v>232</v>
      </c>
      <c r="H1944" s="193" t="s">
        <v>233</v>
      </c>
      <c r="I1944" s="194" t="s">
        <v>234</v>
      </c>
      <c r="J1944" s="193" t="s">
        <v>235</v>
      </c>
      <c r="K1944" s="194" t="s">
        <v>236</v>
      </c>
      <c r="L1944" s="193" t="s">
        <v>237</v>
      </c>
      <c r="M1944" s="194" t="s">
        <v>238</v>
      </c>
      <c r="N1944" s="193" t="s">
        <v>239</v>
      </c>
      <c r="O1944" s="192" t="s">
        <v>240</v>
      </c>
      <c r="P1944" s="193" t="s">
        <v>241</v>
      </c>
      <c r="Q1944" s="192" t="s">
        <v>242</v>
      </c>
      <c r="R1944" s="193" t="s">
        <v>243</v>
      </c>
      <c r="S1944" s="194" t="s">
        <v>244</v>
      </c>
      <c r="T1944" s="193" t="s">
        <v>245</v>
      </c>
      <c r="U1944" s="192" t="s">
        <v>246</v>
      </c>
      <c r="V1944" s="195" t="s">
        <v>247</v>
      </c>
      <c r="W1944" s="196" t="s">
        <v>248</v>
      </c>
      <c r="X1944" s="197" t="s">
        <v>249</v>
      </c>
      <c r="Y1944" s="198" t="s">
        <v>250</v>
      </c>
      <c r="Z1944" s="193" t="s">
        <v>251</v>
      </c>
      <c r="AA1944" s="194" t="s">
        <v>252</v>
      </c>
      <c r="AB1944" s="199" t="s">
        <v>253</v>
      </c>
      <c r="AC1944" s="192" t="s">
        <v>254</v>
      </c>
      <c r="AD1944" s="199" t="s">
        <v>255</v>
      </c>
      <c r="AE1944" s="192" t="s">
        <v>256</v>
      </c>
      <c r="AF1944" s="199" t="s">
        <v>257</v>
      </c>
      <c r="AG1944" s="194" t="s">
        <v>258</v>
      </c>
      <c r="AH1944" s="199" t="s">
        <v>259</v>
      </c>
      <c r="AI1944" s="190" t="s">
        <v>260</v>
      </c>
      <c r="AJ1944" s="199" t="s">
        <v>261</v>
      </c>
      <c r="AK1944" s="200" t="s">
        <v>262</v>
      </c>
      <c r="AL1944" s="201"/>
    </row>
    <row r="1945" spans="1:38" ht="37.5" x14ac:dyDescent="0.25">
      <c r="A1945" s="202">
        <v>1</v>
      </c>
      <c r="B1945" s="203" t="s">
        <v>276</v>
      </c>
      <c r="C1945" s="748">
        <f>N1954</f>
        <v>0</v>
      </c>
      <c r="D1945" s="749">
        <f>C1945-AH1954</f>
        <v>0</v>
      </c>
      <c r="E1945" s="81">
        <v>2</v>
      </c>
      <c r="F1945" s="82">
        <v>52815.5</v>
      </c>
      <c r="G1945" s="83">
        <v>13</v>
      </c>
      <c r="H1945" s="84">
        <v>548284.07999999996</v>
      </c>
      <c r="I1945" s="339">
        <v>0</v>
      </c>
      <c r="J1945" s="86">
        <v>0</v>
      </c>
      <c r="K1945" s="339">
        <v>11</v>
      </c>
      <c r="L1945" s="86">
        <v>474187.33</v>
      </c>
      <c r="M1945" s="87">
        <f>SUM(I1945,K1945)</f>
        <v>11</v>
      </c>
      <c r="N1945" s="88">
        <f>SUM(J1945,L1945)</f>
        <v>474187.33</v>
      </c>
      <c r="O1945" s="89">
        <v>0</v>
      </c>
      <c r="P1945" s="90">
        <v>0</v>
      </c>
      <c r="Q1945" s="89">
        <v>0</v>
      </c>
      <c r="R1945" s="90">
        <v>0</v>
      </c>
      <c r="S1945" s="91">
        <f>SUM(O1945,Q1945)</f>
        <v>0</v>
      </c>
      <c r="T1945" s="92">
        <f>SUM(P1945,R1945)</f>
        <v>0</v>
      </c>
      <c r="U1945" s="93">
        <v>0</v>
      </c>
      <c r="V1945" s="94">
        <v>0</v>
      </c>
      <c r="W1945" s="95">
        <v>0</v>
      </c>
      <c r="X1945" s="96">
        <v>0</v>
      </c>
      <c r="Y1945" s="94">
        <v>0</v>
      </c>
      <c r="Z1945" s="95">
        <v>0</v>
      </c>
      <c r="AA1945" s="97">
        <f>SUM(U1945,X1945)</f>
        <v>0</v>
      </c>
      <c r="AB1945" s="98">
        <f>SUM(W1945,Z1945)</f>
        <v>0</v>
      </c>
      <c r="AC1945" s="99">
        <v>0</v>
      </c>
      <c r="AD1945" s="100">
        <v>0</v>
      </c>
      <c r="AE1945" s="99">
        <v>11</v>
      </c>
      <c r="AF1945" s="100">
        <v>360423.23</v>
      </c>
      <c r="AG1945" s="101">
        <f>SUM(AC1945,AE1945)</f>
        <v>11</v>
      </c>
      <c r="AH1945" s="102">
        <f>SUM(AD1945,AF1945,AB1945)</f>
        <v>360423.23</v>
      </c>
      <c r="AI1945" s="103">
        <f>IFERROR(AD1945/C1945,0)</f>
        <v>0</v>
      </c>
      <c r="AJ1945" s="134">
        <f>IFERROR(AF1945/C1945,0)</f>
        <v>0</v>
      </c>
      <c r="AK1945" s="222">
        <f>IFERROR(AH1945/C1945,0)</f>
        <v>0</v>
      </c>
      <c r="AL1945" s="223"/>
    </row>
    <row r="1946" spans="1:38" ht="75" x14ac:dyDescent="0.25">
      <c r="A1946" s="224">
        <v>2</v>
      </c>
      <c r="B1946" s="203" t="s">
        <v>277</v>
      </c>
      <c r="C1946" s="748"/>
      <c r="D1946" s="749"/>
      <c r="E1946" s="81"/>
      <c r="F1946" s="82"/>
      <c r="G1946" s="83"/>
      <c r="H1946" s="84"/>
      <c r="I1946" s="339"/>
      <c r="J1946" s="86"/>
      <c r="K1946" s="339"/>
      <c r="L1946" s="86"/>
      <c r="M1946" s="87"/>
      <c r="N1946" s="88"/>
      <c r="O1946" s="89"/>
      <c r="P1946" s="90"/>
      <c r="Q1946" s="89"/>
      <c r="R1946" s="90"/>
      <c r="S1946" s="91"/>
      <c r="T1946" s="92"/>
      <c r="U1946" s="93"/>
      <c r="V1946" s="94"/>
      <c r="W1946" s="95"/>
      <c r="X1946" s="96"/>
      <c r="Y1946" s="94"/>
      <c r="Z1946" s="95"/>
      <c r="AA1946" s="97"/>
      <c r="AB1946" s="98"/>
      <c r="AC1946" s="99"/>
      <c r="AD1946" s="100"/>
      <c r="AE1946" s="99"/>
      <c r="AF1946" s="100"/>
      <c r="AG1946" s="101"/>
      <c r="AH1946" s="102"/>
      <c r="AI1946" s="103"/>
      <c r="AJ1946" s="134"/>
      <c r="AK1946" s="222"/>
      <c r="AL1946" s="223"/>
    </row>
    <row r="1947" spans="1:38" ht="37.5" x14ac:dyDescent="0.25">
      <c r="A1947" s="224">
        <v>3</v>
      </c>
      <c r="B1947" s="203" t="s">
        <v>278</v>
      </c>
      <c r="C1947" s="748"/>
      <c r="D1947" s="749"/>
      <c r="E1947" s="81"/>
      <c r="F1947" s="82"/>
      <c r="G1947" s="83"/>
      <c r="H1947" s="84"/>
      <c r="I1947" s="339"/>
      <c r="J1947" s="86"/>
      <c r="K1947" s="339"/>
      <c r="L1947" s="86"/>
      <c r="M1947" s="87"/>
      <c r="N1947" s="88"/>
      <c r="O1947" s="89"/>
      <c r="P1947" s="90"/>
      <c r="Q1947" s="89"/>
      <c r="R1947" s="90"/>
      <c r="S1947" s="91"/>
      <c r="T1947" s="92"/>
      <c r="U1947" s="93"/>
      <c r="V1947" s="94"/>
      <c r="W1947" s="95"/>
      <c r="X1947" s="96"/>
      <c r="Y1947" s="94"/>
      <c r="Z1947" s="95"/>
      <c r="AA1947" s="97"/>
      <c r="AB1947" s="98"/>
      <c r="AC1947" s="99"/>
      <c r="AD1947" s="100"/>
      <c r="AE1947" s="99"/>
      <c r="AF1947" s="100"/>
      <c r="AG1947" s="101"/>
      <c r="AH1947" s="102"/>
      <c r="AI1947" s="103"/>
      <c r="AJ1947" s="134"/>
      <c r="AK1947" s="222"/>
      <c r="AL1947" s="223"/>
    </row>
    <row r="1948" spans="1:38" ht="37.5" x14ac:dyDescent="0.25">
      <c r="A1948" s="224">
        <v>4</v>
      </c>
      <c r="B1948" s="203" t="s">
        <v>279</v>
      </c>
      <c r="C1948" s="748"/>
      <c r="D1948" s="749"/>
      <c r="E1948" s="81"/>
      <c r="F1948" s="82"/>
      <c r="G1948" s="83"/>
      <c r="H1948" s="84"/>
      <c r="I1948" s="339"/>
      <c r="J1948" s="86"/>
      <c r="K1948" s="339"/>
      <c r="L1948" s="86"/>
      <c r="M1948" s="87"/>
      <c r="N1948" s="88"/>
      <c r="O1948" s="89"/>
      <c r="P1948" s="90"/>
      <c r="Q1948" s="89"/>
      <c r="R1948" s="90"/>
      <c r="S1948" s="91"/>
      <c r="T1948" s="92"/>
      <c r="U1948" s="93"/>
      <c r="V1948" s="94"/>
      <c r="W1948" s="95"/>
      <c r="X1948" s="96"/>
      <c r="Y1948" s="94"/>
      <c r="Z1948" s="95"/>
      <c r="AA1948" s="97"/>
      <c r="AB1948" s="98"/>
      <c r="AC1948" s="99"/>
      <c r="AD1948" s="100"/>
      <c r="AE1948" s="99"/>
      <c r="AF1948" s="100"/>
      <c r="AG1948" s="101"/>
      <c r="AH1948" s="102"/>
      <c r="AI1948" s="103"/>
      <c r="AJ1948" s="134"/>
      <c r="AK1948" s="222"/>
      <c r="AL1948" s="223"/>
    </row>
    <row r="1949" spans="1:38" ht="37.5" x14ac:dyDescent="0.25">
      <c r="A1949" s="224">
        <v>5</v>
      </c>
      <c r="B1949" s="203" t="s">
        <v>280</v>
      </c>
      <c r="C1949" s="748"/>
      <c r="D1949" s="749"/>
      <c r="E1949" s="81"/>
      <c r="F1949" s="82"/>
      <c r="G1949" s="83"/>
      <c r="H1949" s="84"/>
      <c r="I1949" s="339"/>
      <c r="J1949" s="86"/>
      <c r="K1949" s="339"/>
      <c r="L1949" s="86"/>
      <c r="M1949" s="87"/>
      <c r="N1949" s="88"/>
      <c r="O1949" s="89"/>
      <c r="P1949" s="342"/>
      <c r="Q1949" s="89"/>
      <c r="R1949" s="90"/>
      <c r="S1949" s="91"/>
      <c r="T1949" s="92"/>
      <c r="U1949" s="93"/>
      <c r="V1949" s="94"/>
      <c r="W1949" s="95"/>
      <c r="X1949" s="96"/>
      <c r="Y1949" s="94"/>
      <c r="Z1949" s="95"/>
      <c r="AA1949" s="97"/>
      <c r="AB1949" s="98"/>
      <c r="AC1949" s="99"/>
      <c r="AD1949" s="100"/>
      <c r="AE1949" s="99"/>
      <c r="AF1949" s="100"/>
      <c r="AG1949" s="101"/>
      <c r="AH1949" s="102"/>
      <c r="AI1949" s="103"/>
      <c r="AJ1949" s="134"/>
      <c r="AK1949" s="222"/>
      <c r="AL1949" s="223"/>
    </row>
    <row r="1950" spans="1:38" ht="37.5" x14ac:dyDescent="0.25">
      <c r="A1950" s="224">
        <v>6</v>
      </c>
      <c r="B1950" s="203" t="s">
        <v>281</v>
      </c>
      <c r="C1950" s="748"/>
      <c r="D1950" s="749"/>
      <c r="E1950" s="81"/>
      <c r="F1950" s="82"/>
      <c r="G1950" s="83"/>
      <c r="H1950" s="84"/>
      <c r="I1950" s="339"/>
      <c r="J1950" s="340"/>
      <c r="K1950" s="339"/>
      <c r="L1950" s="340"/>
      <c r="M1950" s="87"/>
      <c r="N1950" s="88"/>
      <c r="O1950" s="89"/>
      <c r="P1950" s="342"/>
      <c r="Q1950" s="89"/>
      <c r="R1950" s="90"/>
      <c r="S1950" s="91"/>
      <c r="T1950" s="92"/>
      <c r="U1950" s="93"/>
      <c r="V1950" s="94"/>
      <c r="W1950" s="95"/>
      <c r="X1950" s="96"/>
      <c r="Y1950" s="94"/>
      <c r="Z1950" s="95"/>
      <c r="AA1950" s="97"/>
      <c r="AB1950" s="98"/>
      <c r="AC1950" s="99"/>
      <c r="AD1950" s="100"/>
      <c r="AE1950" s="99"/>
      <c r="AF1950" s="100"/>
      <c r="AG1950" s="101"/>
      <c r="AH1950" s="102"/>
      <c r="AI1950" s="103"/>
      <c r="AJ1950" s="134"/>
      <c r="AK1950" s="222"/>
      <c r="AL1950" s="223"/>
    </row>
    <row r="1951" spans="1:38" ht="37.5" x14ac:dyDescent="0.3">
      <c r="A1951" s="306">
        <v>7</v>
      </c>
      <c r="B1951" s="225" t="s">
        <v>282</v>
      </c>
      <c r="C1951" s="748"/>
      <c r="D1951" s="749"/>
      <c r="E1951" s="81"/>
      <c r="F1951" s="82"/>
      <c r="G1951" s="83"/>
      <c r="H1951" s="84"/>
      <c r="I1951" s="339"/>
      <c r="J1951" s="340"/>
      <c r="K1951" s="339"/>
      <c r="L1951" s="340"/>
      <c r="M1951" s="87"/>
      <c r="N1951" s="88"/>
      <c r="O1951" s="89"/>
      <c r="P1951" s="342"/>
      <c r="Q1951" s="89"/>
      <c r="R1951" s="90"/>
      <c r="S1951" s="91"/>
      <c r="T1951" s="92"/>
      <c r="U1951" s="93"/>
      <c r="V1951" s="94"/>
      <c r="W1951" s="95"/>
      <c r="X1951" s="96"/>
      <c r="Y1951" s="94"/>
      <c r="Z1951" s="95"/>
      <c r="AA1951" s="97"/>
      <c r="AB1951" s="98"/>
      <c r="AC1951" s="99"/>
      <c r="AD1951" s="100"/>
      <c r="AE1951" s="99"/>
      <c r="AF1951" s="100"/>
      <c r="AG1951" s="101"/>
      <c r="AH1951" s="102"/>
      <c r="AI1951" s="103"/>
      <c r="AJ1951" s="134"/>
      <c r="AK1951" s="222"/>
      <c r="AL1951" s="223"/>
    </row>
    <row r="1952" spans="1:38" ht="37.5" x14ac:dyDescent="0.25">
      <c r="A1952" s="229">
        <v>8</v>
      </c>
      <c r="B1952" s="226" t="s">
        <v>283</v>
      </c>
      <c r="C1952" s="748"/>
      <c r="D1952" s="749"/>
      <c r="E1952" s="81"/>
      <c r="F1952" s="82"/>
      <c r="G1952" s="83"/>
      <c r="H1952" s="84"/>
      <c r="I1952" s="339"/>
      <c r="J1952" s="340"/>
      <c r="K1952" s="339"/>
      <c r="L1952" s="340"/>
      <c r="M1952" s="122"/>
      <c r="N1952" s="123"/>
      <c r="O1952" s="89"/>
      <c r="P1952" s="342"/>
      <c r="Q1952" s="89"/>
      <c r="R1952" s="90"/>
      <c r="S1952" s="91"/>
      <c r="T1952" s="92"/>
      <c r="U1952" s="93"/>
      <c r="V1952" s="94"/>
      <c r="W1952" s="95"/>
      <c r="X1952" s="96"/>
      <c r="Y1952" s="94"/>
      <c r="Z1952" s="95"/>
      <c r="AA1952" s="97"/>
      <c r="AB1952" s="98"/>
      <c r="AC1952" s="99"/>
      <c r="AD1952" s="100"/>
      <c r="AE1952" s="99"/>
      <c r="AF1952" s="100"/>
      <c r="AG1952" s="101"/>
      <c r="AH1952" s="102"/>
      <c r="AI1952" s="103"/>
      <c r="AJ1952" s="134"/>
      <c r="AK1952" s="222"/>
      <c r="AL1952" s="223"/>
    </row>
    <row r="1953" spans="1:38" ht="24" thickBot="1" x14ac:dyDescent="0.3">
      <c r="A1953" s="616" t="s">
        <v>266</v>
      </c>
      <c r="B1953" s="618"/>
      <c r="C1953" s="231">
        <f>C1945</f>
        <v>0</v>
      </c>
      <c r="D1953" s="231">
        <f>D1945</f>
        <v>0</v>
      </c>
      <c r="E1953" s="167">
        <f t="shared" ref="E1953:AH1953" si="292">SUM(E1945:E1952)</f>
        <v>2</v>
      </c>
      <c r="F1953" s="168">
        <f t="shared" si="292"/>
        <v>52815.5</v>
      </c>
      <c r="G1953" s="167">
        <f t="shared" si="292"/>
        <v>13</v>
      </c>
      <c r="H1953" s="232">
        <f t="shared" si="292"/>
        <v>548284.07999999996</v>
      </c>
      <c r="I1953" s="233">
        <f t="shared" si="292"/>
        <v>0</v>
      </c>
      <c r="J1953" s="168">
        <f t="shared" si="292"/>
        <v>0</v>
      </c>
      <c r="K1953" s="233">
        <f t="shared" si="292"/>
        <v>11</v>
      </c>
      <c r="L1953" s="168">
        <f t="shared" si="292"/>
        <v>474187.33</v>
      </c>
      <c r="M1953" s="233">
        <f t="shared" si="292"/>
        <v>11</v>
      </c>
      <c r="N1953" s="168">
        <f t="shared" si="292"/>
        <v>474187.33</v>
      </c>
      <c r="O1953" s="172">
        <f t="shared" si="292"/>
        <v>0</v>
      </c>
      <c r="P1953" s="168">
        <f t="shared" si="292"/>
        <v>0</v>
      </c>
      <c r="Q1953" s="172">
        <f t="shared" si="292"/>
        <v>0</v>
      </c>
      <c r="R1953" s="234">
        <f t="shared" si="292"/>
        <v>0</v>
      </c>
      <c r="S1953" s="173">
        <f t="shared" si="292"/>
        <v>0</v>
      </c>
      <c r="T1953" s="234">
        <f t="shared" si="292"/>
        <v>0</v>
      </c>
      <c r="U1953" s="235">
        <f t="shared" si="292"/>
        <v>0</v>
      </c>
      <c r="V1953" s="234">
        <f t="shared" si="292"/>
        <v>0</v>
      </c>
      <c r="W1953" s="232">
        <f t="shared" si="292"/>
        <v>0</v>
      </c>
      <c r="X1953" s="173">
        <f t="shared" si="292"/>
        <v>0</v>
      </c>
      <c r="Y1953" s="234">
        <f t="shared" si="292"/>
        <v>0</v>
      </c>
      <c r="Z1953" s="234">
        <f t="shared" si="292"/>
        <v>0</v>
      </c>
      <c r="AA1953" s="236">
        <f t="shared" si="292"/>
        <v>0</v>
      </c>
      <c r="AB1953" s="168">
        <f t="shared" si="292"/>
        <v>0</v>
      </c>
      <c r="AC1953" s="171">
        <f t="shared" si="292"/>
        <v>0</v>
      </c>
      <c r="AD1953" s="168">
        <f t="shared" si="292"/>
        <v>0</v>
      </c>
      <c r="AE1953" s="172">
        <f t="shared" si="292"/>
        <v>11</v>
      </c>
      <c r="AF1953" s="168">
        <f t="shared" si="292"/>
        <v>360423.23</v>
      </c>
      <c r="AG1953" s="173">
        <f t="shared" si="292"/>
        <v>11</v>
      </c>
      <c r="AH1953" s="232">
        <f t="shared" si="292"/>
        <v>360423.23</v>
      </c>
      <c r="AI1953" s="237">
        <f>AD1953/C1912</f>
        <v>0</v>
      </c>
      <c r="AJ1953" s="238">
        <f>AF1953/C1912</f>
        <v>0.76008616678982122</v>
      </c>
      <c r="AK1953" s="239">
        <f>AH1953/C1912</f>
        <v>0.76008616678982122</v>
      </c>
      <c r="AL1953" s="223"/>
    </row>
    <row r="1954" spans="1:38" ht="15.75" thickBot="1" x14ac:dyDescent="0.3">
      <c r="E1954" s="240"/>
      <c r="F1954" s="241"/>
      <c r="G1954" s="240"/>
      <c r="H1954" s="241"/>
      <c r="I1954" s="242"/>
      <c r="J1954" s="240"/>
      <c r="K1954" s="242"/>
      <c r="L1954" s="241"/>
      <c r="M1954" s="240"/>
      <c r="N1954" s="240"/>
      <c r="O1954" s="240"/>
      <c r="P1954" s="240"/>
      <c r="Q1954" s="240"/>
      <c r="R1954" s="240"/>
      <c r="S1954" s="240"/>
      <c r="T1954" s="240"/>
      <c r="U1954" s="240"/>
      <c r="V1954" s="240"/>
      <c r="W1954" s="240"/>
      <c r="X1954" s="240"/>
      <c r="Y1954" s="240"/>
      <c r="Z1954" s="240"/>
      <c r="AA1954" s="240"/>
      <c r="AB1954" s="240"/>
      <c r="AC1954" s="240"/>
      <c r="AD1954" s="240"/>
      <c r="AE1954" s="240"/>
      <c r="AF1954" s="240"/>
      <c r="AG1954" s="240"/>
      <c r="AH1954" s="240"/>
      <c r="AJ1954" s="243"/>
      <c r="AK1954" s="243"/>
      <c r="AL1954" s="243"/>
    </row>
    <row r="1955" spans="1:38" ht="19.5" thickTop="1" x14ac:dyDescent="0.3">
      <c r="A1955" s="604" t="s">
        <v>268</v>
      </c>
      <c r="B1955" s="684"/>
      <c r="C1955" s="684"/>
      <c r="D1955" s="684"/>
      <c r="E1955" s="684"/>
      <c r="F1955" s="684"/>
      <c r="G1955" s="684"/>
      <c r="H1955" s="684"/>
      <c r="I1955" s="684"/>
      <c r="J1955" s="684"/>
      <c r="K1955" s="685"/>
      <c r="L1955" s="684"/>
      <c r="M1955" s="684"/>
      <c r="N1955" s="684"/>
      <c r="O1955" s="684"/>
      <c r="P1955" s="684"/>
      <c r="Q1955" s="686"/>
      <c r="AD1955" s="180"/>
    </row>
    <row r="1956" spans="1:38" x14ac:dyDescent="0.25">
      <c r="A1956" s="687"/>
      <c r="B1956" s="688"/>
      <c r="C1956" s="688"/>
      <c r="D1956" s="688"/>
      <c r="E1956" s="688"/>
      <c r="F1956" s="688"/>
      <c r="G1956" s="688"/>
      <c r="H1956" s="688"/>
      <c r="I1956" s="688"/>
      <c r="J1956" s="688"/>
      <c r="K1956" s="689"/>
      <c r="L1956" s="688"/>
      <c r="M1956" s="688"/>
      <c r="N1956" s="688"/>
      <c r="O1956" s="688"/>
      <c r="P1956" s="688"/>
      <c r="Q1956" s="690"/>
    </row>
    <row r="1957" spans="1:38" x14ac:dyDescent="0.25">
      <c r="A1957" s="687"/>
      <c r="B1957" s="688"/>
      <c r="C1957" s="688"/>
      <c r="D1957" s="688"/>
      <c r="E1957" s="688"/>
      <c r="F1957" s="688"/>
      <c r="G1957" s="688"/>
      <c r="H1957" s="688"/>
      <c r="I1957" s="688"/>
      <c r="J1957" s="688"/>
      <c r="K1957" s="689"/>
      <c r="L1957" s="688"/>
      <c r="M1957" s="688"/>
      <c r="N1957" s="688"/>
      <c r="O1957" s="688"/>
      <c r="P1957" s="688"/>
      <c r="Q1957" s="690"/>
    </row>
    <row r="1958" spans="1:38" x14ac:dyDescent="0.25">
      <c r="A1958" s="687"/>
      <c r="B1958" s="688"/>
      <c r="C1958" s="688"/>
      <c r="D1958" s="688"/>
      <c r="E1958" s="688"/>
      <c r="F1958" s="688"/>
      <c r="G1958" s="688"/>
      <c r="H1958" s="688"/>
      <c r="I1958" s="688"/>
      <c r="J1958" s="688"/>
      <c r="K1958" s="689"/>
      <c r="L1958" s="688"/>
      <c r="M1958" s="688"/>
      <c r="N1958" s="688"/>
      <c r="O1958" s="688"/>
      <c r="P1958" s="688"/>
      <c r="Q1958" s="690"/>
    </row>
    <row r="1959" spans="1:38" x14ac:dyDescent="0.25">
      <c r="A1959" s="687"/>
      <c r="B1959" s="688"/>
      <c r="C1959" s="688"/>
      <c r="D1959" s="688"/>
      <c r="E1959" s="688"/>
      <c r="F1959" s="688"/>
      <c r="G1959" s="688"/>
      <c r="H1959" s="688"/>
      <c r="I1959" s="688"/>
      <c r="J1959" s="688"/>
      <c r="K1959" s="689"/>
      <c r="L1959" s="688"/>
      <c r="M1959" s="688"/>
      <c r="N1959" s="688"/>
      <c r="O1959" s="688"/>
      <c r="P1959" s="688"/>
      <c r="Q1959" s="690"/>
    </row>
    <row r="1960" spans="1:38" x14ac:dyDescent="0.25">
      <c r="A1960" s="687"/>
      <c r="B1960" s="688"/>
      <c r="C1960" s="688"/>
      <c r="D1960" s="688"/>
      <c r="E1960" s="688"/>
      <c r="F1960" s="688"/>
      <c r="G1960" s="688"/>
      <c r="H1960" s="688"/>
      <c r="I1960" s="688"/>
      <c r="J1960" s="688"/>
      <c r="K1960" s="689"/>
      <c r="L1960" s="688"/>
      <c r="M1960" s="688"/>
      <c r="N1960" s="688"/>
      <c r="O1960" s="688"/>
      <c r="P1960" s="688"/>
      <c r="Q1960" s="690"/>
    </row>
    <row r="1961" spans="1:38" x14ac:dyDescent="0.25">
      <c r="A1961" s="687"/>
      <c r="B1961" s="688"/>
      <c r="C1961" s="688"/>
      <c r="D1961" s="688"/>
      <c r="E1961" s="688"/>
      <c r="F1961" s="688"/>
      <c r="G1961" s="688"/>
      <c r="H1961" s="688"/>
      <c r="I1961" s="688"/>
      <c r="J1961" s="688"/>
      <c r="K1961" s="689"/>
      <c r="L1961" s="688"/>
      <c r="M1961" s="688"/>
      <c r="N1961" s="688"/>
      <c r="O1961" s="688"/>
      <c r="P1961" s="688"/>
      <c r="Q1961" s="690"/>
    </row>
    <row r="1962" spans="1:38" x14ac:dyDescent="0.25">
      <c r="A1962" s="687"/>
      <c r="B1962" s="688"/>
      <c r="C1962" s="688"/>
      <c r="D1962" s="688"/>
      <c r="E1962" s="688"/>
      <c r="F1962" s="688"/>
      <c r="G1962" s="688"/>
      <c r="H1962" s="688"/>
      <c r="I1962" s="688"/>
      <c r="J1962" s="688"/>
      <c r="K1962" s="689"/>
      <c r="L1962" s="688"/>
      <c r="M1962" s="688"/>
      <c r="N1962" s="688"/>
      <c r="O1962" s="688"/>
      <c r="P1962" s="688"/>
      <c r="Q1962" s="690"/>
    </row>
    <row r="1963" spans="1:38" ht="15.75" thickBot="1" x14ac:dyDescent="0.3">
      <c r="A1963" s="691"/>
      <c r="B1963" s="692"/>
      <c r="C1963" s="692"/>
      <c r="D1963" s="692"/>
      <c r="E1963" s="692"/>
      <c r="F1963" s="692"/>
      <c r="G1963" s="692"/>
      <c r="H1963" s="692"/>
      <c r="I1963" s="692"/>
      <c r="J1963" s="692"/>
      <c r="K1963" s="693"/>
      <c r="L1963" s="692"/>
      <c r="M1963" s="692"/>
      <c r="N1963" s="692"/>
      <c r="O1963" s="692"/>
      <c r="P1963" s="692"/>
      <c r="Q1963" s="694"/>
    </row>
    <row r="1964" spans="1:38" ht="15.75" thickTop="1" x14ac:dyDescent="0.25"/>
    <row r="1965" spans="1:38" x14ac:dyDescent="0.25">
      <c r="B1965" s="244"/>
      <c r="C1965" s="244"/>
    </row>
    <row r="1968" spans="1:38" ht="23.25" x14ac:dyDescent="0.35">
      <c r="A1968" s="366"/>
      <c r="B1968" s="730" t="s">
        <v>317</v>
      </c>
      <c r="C1968" s="730"/>
      <c r="D1968" s="730"/>
      <c r="E1968" s="730"/>
      <c r="F1968" s="730"/>
      <c r="G1968" s="730"/>
      <c r="H1968" s="730"/>
      <c r="I1968" s="730"/>
      <c r="J1968" s="730"/>
      <c r="K1968" s="731"/>
      <c r="L1968" s="730"/>
      <c r="M1968" s="730"/>
      <c r="N1968" s="730"/>
      <c r="O1968" s="730"/>
      <c r="S1968" s="4"/>
      <c r="X1968" s="4"/>
      <c r="AA1968" s="4"/>
      <c r="AG1968" s="4"/>
    </row>
    <row r="1969" spans="1:38" ht="21.75" thickBot="1" x14ac:dyDescent="0.4">
      <c r="B1969" s="37"/>
      <c r="C1969" s="37"/>
      <c r="D1969" s="37"/>
      <c r="E1969" s="37"/>
      <c r="F1969" s="38"/>
      <c r="G1969" s="37"/>
      <c r="H1969" s="38"/>
      <c r="I1969" s="39"/>
      <c r="J1969" s="38"/>
      <c r="K1969" s="39"/>
      <c r="L1969" s="38"/>
    </row>
    <row r="1970" spans="1:38" ht="27" customHeight="1" thickBot="1" x14ac:dyDescent="0.3">
      <c r="A1970" s="732" t="s">
        <v>330</v>
      </c>
      <c r="B1970" s="733"/>
      <c r="C1970" s="733"/>
      <c r="D1970" s="733"/>
      <c r="E1970" s="733"/>
      <c r="F1970" s="733"/>
      <c r="G1970" s="733"/>
      <c r="H1970" s="733"/>
      <c r="I1970" s="733"/>
      <c r="J1970" s="733"/>
      <c r="K1970" s="734"/>
      <c r="L1970" s="733"/>
      <c r="M1970" s="733"/>
      <c r="N1970" s="733"/>
      <c r="O1970" s="733"/>
      <c r="P1970" s="733"/>
      <c r="Q1970" s="733"/>
      <c r="R1970" s="733"/>
      <c r="S1970" s="733"/>
      <c r="T1970" s="733"/>
      <c r="U1970" s="733"/>
      <c r="V1970" s="733"/>
      <c r="W1970" s="733"/>
      <c r="X1970" s="733"/>
      <c r="Y1970" s="733"/>
      <c r="Z1970" s="733"/>
      <c r="AA1970" s="733"/>
      <c r="AB1970" s="733"/>
      <c r="AC1970" s="733"/>
      <c r="AD1970" s="733"/>
      <c r="AE1970" s="733"/>
      <c r="AF1970" s="733"/>
      <c r="AG1970" s="733"/>
      <c r="AH1970" s="733"/>
      <c r="AI1970" s="733"/>
      <c r="AJ1970" s="733"/>
      <c r="AK1970" s="733"/>
      <c r="AL1970" s="40"/>
    </row>
    <row r="1971" spans="1:38" ht="33.75" customHeight="1" x14ac:dyDescent="0.25">
      <c r="A1971" s="735" t="s">
        <v>8</v>
      </c>
      <c r="B1971" s="736"/>
      <c r="C1971" s="706" t="s">
        <v>197</v>
      </c>
      <c r="D1971" s="707"/>
      <c r="E1971" s="710" t="s">
        <v>198</v>
      </c>
      <c r="F1971" s="711"/>
      <c r="G1971" s="711"/>
      <c r="H1971" s="711"/>
      <c r="I1971" s="711"/>
      <c r="J1971" s="711"/>
      <c r="K1971" s="712"/>
      <c r="L1971" s="711"/>
      <c r="M1971" s="711"/>
      <c r="N1971" s="743"/>
      <c r="O1971" s="613" t="s">
        <v>199</v>
      </c>
      <c r="P1971" s="614"/>
      <c r="Q1971" s="614"/>
      <c r="R1971" s="614"/>
      <c r="S1971" s="614"/>
      <c r="T1971" s="614"/>
      <c r="U1971" s="614"/>
      <c r="V1971" s="614"/>
      <c r="W1971" s="614"/>
      <c r="X1971" s="614"/>
      <c r="Y1971" s="614"/>
      <c r="Z1971" s="614"/>
      <c r="AA1971" s="614"/>
      <c r="AB1971" s="614"/>
      <c r="AC1971" s="614"/>
      <c r="AD1971" s="614"/>
      <c r="AE1971" s="614"/>
      <c r="AF1971" s="614"/>
      <c r="AG1971" s="614"/>
      <c r="AH1971" s="614"/>
      <c r="AI1971" s="614"/>
      <c r="AJ1971" s="614"/>
      <c r="AK1971" s="614"/>
      <c r="AL1971" s="615"/>
    </row>
    <row r="1972" spans="1:38" ht="51" customHeight="1" thickBot="1" x14ac:dyDescent="0.3">
      <c r="A1972" s="737"/>
      <c r="B1972" s="738"/>
      <c r="C1972" s="741"/>
      <c r="D1972" s="742"/>
      <c r="E1972" s="744"/>
      <c r="F1972" s="745"/>
      <c r="G1972" s="745"/>
      <c r="H1972" s="745"/>
      <c r="I1972" s="745"/>
      <c r="J1972" s="745"/>
      <c r="K1972" s="746"/>
      <c r="L1972" s="745"/>
      <c r="M1972" s="745"/>
      <c r="N1972" s="747"/>
      <c r="O1972" s="616"/>
      <c r="P1972" s="617"/>
      <c r="Q1972" s="617"/>
      <c r="R1972" s="617"/>
      <c r="S1972" s="617"/>
      <c r="T1972" s="617"/>
      <c r="U1972" s="617"/>
      <c r="V1972" s="617"/>
      <c r="W1972" s="617"/>
      <c r="X1972" s="617"/>
      <c r="Y1972" s="617"/>
      <c r="Z1972" s="617"/>
      <c r="AA1972" s="617"/>
      <c r="AB1972" s="617"/>
      <c r="AC1972" s="617"/>
      <c r="AD1972" s="617"/>
      <c r="AE1972" s="617"/>
      <c r="AF1972" s="617"/>
      <c r="AG1972" s="617"/>
      <c r="AH1972" s="617"/>
      <c r="AI1972" s="617"/>
      <c r="AJ1972" s="617"/>
      <c r="AK1972" s="617"/>
      <c r="AL1972" s="618"/>
    </row>
    <row r="1973" spans="1:38" ht="75" customHeight="1" x14ac:dyDescent="0.25">
      <c r="A1973" s="737"/>
      <c r="B1973" s="738"/>
      <c r="C1973" s="619" t="s">
        <v>200</v>
      </c>
      <c r="D1973" s="621" t="s">
        <v>201</v>
      </c>
      <c r="E1973" s="623" t="s">
        <v>0</v>
      </c>
      <c r="F1973" s="624"/>
      <c r="G1973" s="624"/>
      <c r="H1973" s="625"/>
      <c r="I1973" s="629" t="s">
        <v>1</v>
      </c>
      <c r="J1973" s="630"/>
      <c r="K1973" s="631"/>
      <c r="L1973" s="632"/>
      <c r="M1973" s="637" t="s">
        <v>2</v>
      </c>
      <c r="N1973" s="638"/>
      <c r="O1973" s="641" t="s">
        <v>202</v>
      </c>
      <c r="P1973" s="642"/>
      <c r="Q1973" s="642"/>
      <c r="R1973" s="642"/>
      <c r="S1973" s="645" t="s">
        <v>2</v>
      </c>
      <c r="T1973" s="646"/>
      <c r="U1973" s="649" t="s">
        <v>203</v>
      </c>
      <c r="V1973" s="650"/>
      <c r="W1973" s="650"/>
      <c r="X1973" s="650"/>
      <c r="Y1973" s="650"/>
      <c r="Z1973" s="651"/>
      <c r="AA1973" s="655" t="s">
        <v>2</v>
      </c>
      <c r="AB1973" s="656"/>
      <c r="AC1973" s="659" t="s">
        <v>5</v>
      </c>
      <c r="AD1973" s="660"/>
      <c r="AE1973" s="660"/>
      <c r="AF1973" s="661"/>
      <c r="AG1973" s="665" t="s">
        <v>2</v>
      </c>
      <c r="AH1973" s="666"/>
      <c r="AI1973" s="669" t="s">
        <v>204</v>
      </c>
      <c r="AJ1973" s="670"/>
      <c r="AK1973" s="670"/>
      <c r="AL1973" s="671"/>
    </row>
    <row r="1974" spans="1:38" ht="75" customHeight="1" thickBot="1" x14ac:dyDescent="0.3">
      <c r="A1974" s="737"/>
      <c r="B1974" s="738"/>
      <c r="C1974" s="619"/>
      <c r="D1974" s="621"/>
      <c r="E1974" s="626"/>
      <c r="F1974" s="627"/>
      <c r="G1974" s="627"/>
      <c r="H1974" s="628"/>
      <c r="I1974" s="633"/>
      <c r="J1974" s="634"/>
      <c r="K1974" s="635"/>
      <c r="L1974" s="636"/>
      <c r="M1974" s="639"/>
      <c r="N1974" s="640"/>
      <c r="O1974" s="643"/>
      <c r="P1974" s="644"/>
      <c r="Q1974" s="644"/>
      <c r="R1974" s="644"/>
      <c r="S1974" s="647"/>
      <c r="T1974" s="648"/>
      <c r="U1974" s="652"/>
      <c r="V1974" s="653"/>
      <c r="W1974" s="653"/>
      <c r="X1974" s="653"/>
      <c r="Y1974" s="653"/>
      <c r="Z1974" s="654"/>
      <c r="AA1974" s="657"/>
      <c r="AB1974" s="658"/>
      <c r="AC1974" s="662"/>
      <c r="AD1974" s="663"/>
      <c r="AE1974" s="663"/>
      <c r="AF1974" s="664"/>
      <c r="AG1974" s="667"/>
      <c r="AH1974" s="668"/>
      <c r="AI1974" s="672"/>
      <c r="AJ1974" s="673"/>
      <c r="AK1974" s="673"/>
      <c r="AL1974" s="674"/>
    </row>
    <row r="1975" spans="1:38" ht="139.5" customHeight="1" thickBot="1" x14ac:dyDescent="0.3">
      <c r="A1975" s="739"/>
      <c r="B1975" s="740"/>
      <c r="C1975" s="620"/>
      <c r="D1975" s="622"/>
      <c r="E1975" s="41" t="s">
        <v>15</v>
      </c>
      <c r="F1975" s="42" t="s">
        <v>205</v>
      </c>
      <c r="G1975" s="41" t="s">
        <v>206</v>
      </c>
      <c r="H1975" s="42" t="s">
        <v>14</v>
      </c>
      <c r="I1975" s="43" t="s">
        <v>15</v>
      </c>
      <c r="J1975" s="44" t="s">
        <v>207</v>
      </c>
      <c r="K1975" s="43" t="s">
        <v>17</v>
      </c>
      <c r="L1975" s="44" t="s">
        <v>208</v>
      </c>
      <c r="M1975" s="45" t="s">
        <v>19</v>
      </c>
      <c r="N1975" s="46" t="s">
        <v>20</v>
      </c>
      <c r="O1975" s="47" t="s">
        <v>209</v>
      </c>
      <c r="P1975" s="48" t="s">
        <v>210</v>
      </c>
      <c r="Q1975" s="47" t="s">
        <v>211</v>
      </c>
      <c r="R1975" s="48" t="s">
        <v>212</v>
      </c>
      <c r="S1975" s="49" t="s">
        <v>213</v>
      </c>
      <c r="T1975" s="50" t="s">
        <v>214</v>
      </c>
      <c r="U1975" s="51" t="s">
        <v>209</v>
      </c>
      <c r="V1975" s="52" t="s">
        <v>215</v>
      </c>
      <c r="W1975" s="53" t="s">
        <v>216</v>
      </c>
      <c r="X1975" s="54" t="s">
        <v>211</v>
      </c>
      <c r="Y1975" s="52" t="s">
        <v>217</v>
      </c>
      <c r="Z1975" s="53" t="s">
        <v>218</v>
      </c>
      <c r="AA1975" s="55" t="s">
        <v>219</v>
      </c>
      <c r="AB1975" s="56" t="s">
        <v>220</v>
      </c>
      <c r="AC1975" s="57" t="s">
        <v>209</v>
      </c>
      <c r="AD1975" s="58" t="s">
        <v>210</v>
      </c>
      <c r="AE1975" s="57" t="s">
        <v>211</v>
      </c>
      <c r="AF1975" s="58" t="s">
        <v>212</v>
      </c>
      <c r="AG1975" s="59" t="s">
        <v>221</v>
      </c>
      <c r="AH1975" s="60" t="s">
        <v>222</v>
      </c>
      <c r="AI1975" s="61" t="s">
        <v>223</v>
      </c>
      <c r="AJ1975" s="62" t="s">
        <v>224</v>
      </c>
      <c r="AK1975" s="63" t="s">
        <v>225</v>
      </c>
      <c r="AL1975" s="64" t="s">
        <v>226</v>
      </c>
    </row>
    <row r="1976" spans="1:38" ht="38.25" customHeight="1" thickBot="1" x14ac:dyDescent="0.3">
      <c r="A1976" s="598" t="s">
        <v>227</v>
      </c>
      <c r="B1976" s="675"/>
      <c r="C1976" s="65" t="s">
        <v>228</v>
      </c>
      <c r="D1976" s="575" t="s">
        <v>229</v>
      </c>
      <c r="E1976" s="65" t="s">
        <v>230</v>
      </c>
      <c r="F1976" s="66" t="s">
        <v>231</v>
      </c>
      <c r="G1976" s="65" t="s">
        <v>232</v>
      </c>
      <c r="H1976" s="66" t="s">
        <v>233</v>
      </c>
      <c r="I1976" s="67" t="s">
        <v>234</v>
      </c>
      <c r="J1976" s="66" t="s">
        <v>235</v>
      </c>
      <c r="K1976" s="67" t="s">
        <v>236</v>
      </c>
      <c r="L1976" s="66" t="s">
        <v>237</v>
      </c>
      <c r="M1976" s="65" t="s">
        <v>238</v>
      </c>
      <c r="N1976" s="66" t="s">
        <v>239</v>
      </c>
      <c r="O1976" s="65" t="s">
        <v>240</v>
      </c>
      <c r="P1976" s="66" t="s">
        <v>241</v>
      </c>
      <c r="Q1976" s="65" t="s">
        <v>242</v>
      </c>
      <c r="R1976" s="66" t="s">
        <v>243</v>
      </c>
      <c r="S1976" s="65" t="s">
        <v>244</v>
      </c>
      <c r="T1976" s="66" t="s">
        <v>245</v>
      </c>
      <c r="U1976" s="65" t="s">
        <v>246</v>
      </c>
      <c r="V1976" s="68" t="s">
        <v>247</v>
      </c>
      <c r="W1976" s="66" t="s">
        <v>248</v>
      </c>
      <c r="X1976" s="575" t="s">
        <v>249</v>
      </c>
      <c r="Y1976" s="66" t="s">
        <v>250</v>
      </c>
      <c r="Z1976" s="66" t="s">
        <v>251</v>
      </c>
      <c r="AA1976" s="65" t="s">
        <v>252</v>
      </c>
      <c r="AB1976" s="65" t="s">
        <v>253</v>
      </c>
      <c r="AC1976" s="65" t="s">
        <v>254</v>
      </c>
      <c r="AD1976" s="65" t="s">
        <v>255</v>
      </c>
      <c r="AE1976" s="65" t="s">
        <v>256</v>
      </c>
      <c r="AF1976" s="65" t="s">
        <v>257</v>
      </c>
      <c r="AG1976" s="65" t="s">
        <v>258</v>
      </c>
      <c r="AH1976" s="65" t="s">
        <v>259</v>
      </c>
      <c r="AI1976" s="65" t="s">
        <v>260</v>
      </c>
      <c r="AJ1976" s="575" t="s">
        <v>261</v>
      </c>
      <c r="AK1976" s="65" t="s">
        <v>262</v>
      </c>
      <c r="AL1976" s="576" t="s">
        <v>263</v>
      </c>
    </row>
    <row r="1977" spans="1:38" ht="99" customHeight="1" x14ac:dyDescent="0.25">
      <c r="A1977" s="69">
        <v>1</v>
      </c>
      <c r="B1977" s="70" t="s">
        <v>264</v>
      </c>
      <c r="C1977" s="676">
        <f>N1990</f>
        <v>454532.41000000003</v>
      </c>
      <c r="D1977" s="679">
        <f>C1977-AH1990</f>
        <v>121599.28000000003</v>
      </c>
      <c r="E1977" s="71"/>
      <c r="F1977" s="72"/>
      <c r="G1977" s="71"/>
      <c r="H1977" s="72"/>
      <c r="I1977" s="73"/>
      <c r="J1977" s="72"/>
      <c r="K1977" s="73"/>
      <c r="L1977" s="72"/>
      <c r="M1977" s="71"/>
      <c r="N1977" s="72"/>
      <c r="O1977" s="71"/>
      <c r="P1977" s="72"/>
      <c r="Q1977" s="71"/>
      <c r="R1977" s="72"/>
      <c r="S1977" s="71"/>
      <c r="T1977" s="72"/>
      <c r="U1977" s="71"/>
      <c r="V1977" s="74"/>
      <c r="W1977" s="72"/>
      <c r="X1977" s="71"/>
      <c r="Y1977" s="74"/>
      <c r="Z1977" s="72"/>
      <c r="AA1977" s="71"/>
      <c r="AB1977" s="72"/>
      <c r="AC1977" s="71"/>
      <c r="AD1977" s="72"/>
      <c r="AE1977" s="71"/>
      <c r="AF1977" s="72"/>
      <c r="AG1977" s="71"/>
      <c r="AH1977" s="72"/>
      <c r="AI1977" s="75"/>
      <c r="AJ1977" s="76"/>
      <c r="AK1977" s="77"/>
      <c r="AL1977" s="78"/>
    </row>
    <row r="1978" spans="1:38" ht="87" customHeight="1" x14ac:dyDescent="0.25">
      <c r="A1978" s="79">
        <v>2</v>
      </c>
      <c r="B1978" s="80" t="s">
        <v>40</v>
      </c>
      <c r="C1978" s="677"/>
      <c r="D1978" s="680"/>
      <c r="E1978" s="81">
        <v>0</v>
      </c>
      <c r="F1978" s="82">
        <v>0</v>
      </c>
      <c r="G1978" s="83">
        <v>18</v>
      </c>
      <c r="H1978" s="84">
        <v>269097.42</v>
      </c>
      <c r="I1978" s="85">
        <v>0</v>
      </c>
      <c r="J1978" s="86">
        <v>0</v>
      </c>
      <c r="K1978" s="85">
        <v>17</v>
      </c>
      <c r="L1978" s="86">
        <v>260719.42</v>
      </c>
      <c r="M1978" s="87">
        <f>SUM(I1978,K1978)</f>
        <v>17</v>
      </c>
      <c r="N1978" s="88">
        <f>SUM(J1978,L1978)</f>
        <v>260719.42</v>
      </c>
      <c r="O1978" s="89">
        <v>0</v>
      </c>
      <c r="P1978" s="90">
        <v>0</v>
      </c>
      <c r="Q1978" s="89">
        <v>0</v>
      </c>
      <c r="R1978" s="90">
        <v>0</v>
      </c>
      <c r="S1978" s="91">
        <f>SUM(O1978,Q1978)</f>
        <v>0</v>
      </c>
      <c r="T1978" s="92">
        <f>SUM(P1978,R1978)</f>
        <v>0</v>
      </c>
      <c r="U1978" s="93">
        <v>0</v>
      </c>
      <c r="V1978" s="94">
        <v>0</v>
      </c>
      <c r="W1978" s="95">
        <v>0</v>
      </c>
      <c r="X1978" s="96">
        <v>0</v>
      </c>
      <c r="Y1978" s="94">
        <v>0</v>
      </c>
      <c r="Z1978" s="95">
        <v>0</v>
      </c>
      <c r="AA1978" s="97">
        <f>SUM(U1978,X1978)</f>
        <v>0</v>
      </c>
      <c r="AB1978" s="98">
        <f>SUM(W1978,Z1978)</f>
        <v>0</v>
      </c>
      <c r="AC1978" s="99">
        <v>0</v>
      </c>
      <c r="AD1978" s="100">
        <v>0</v>
      </c>
      <c r="AE1978" s="99">
        <v>17</v>
      </c>
      <c r="AF1978" s="100">
        <v>186609.27000000002</v>
      </c>
      <c r="AG1978" s="101">
        <f>SUM(AC1978,AE1978)</f>
        <v>17</v>
      </c>
      <c r="AH1978" s="102">
        <f>SUM(AD1978,AF1978,AB1978)</f>
        <v>186609.27000000002</v>
      </c>
      <c r="AI1978" s="103">
        <f>IFERROR(AD1978/(C1977-AH1984),0)</f>
        <v>0</v>
      </c>
      <c r="AJ1978" s="104">
        <f>IFERROR(AF1978/(C1977-AH1984),0)</f>
        <v>0.41055217602634764</v>
      </c>
      <c r="AK1978" s="77"/>
      <c r="AL1978" s="105">
        <f>IFERROR(AH1978/C1977,0)</f>
        <v>0.41055217602634764</v>
      </c>
    </row>
    <row r="1979" spans="1:38" ht="85.5" customHeight="1" x14ac:dyDescent="0.25">
      <c r="A1979" s="79">
        <v>3</v>
      </c>
      <c r="B1979" s="80" t="s">
        <v>135</v>
      </c>
      <c r="C1979" s="677"/>
      <c r="D1979" s="680"/>
      <c r="E1979" s="441"/>
      <c r="F1979" s="442"/>
      <c r="G1979" s="443"/>
      <c r="H1979" s="444"/>
      <c r="I1979" s="440"/>
      <c r="J1979" s="444"/>
      <c r="K1979" s="440"/>
      <c r="L1979" s="444"/>
      <c r="M1979" s="445"/>
      <c r="N1979" s="444"/>
      <c r="O1979" s="443"/>
      <c r="P1979" s="444"/>
      <c r="Q1979" s="443"/>
      <c r="R1979" s="444"/>
      <c r="S1979" s="445"/>
      <c r="T1979" s="444"/>
      <c r="U1979" s="443"/>
      <c r="V1979" s="446"/>
      <c r="W1979" s="444"/>
      <c r="X1979" s="445"/>
      <c r="Y1979" s="446"/>
      <c r="Z1979" s="444"/>
      <c r="AA1979" s="445"/>
      <c r="AB1979" s="444"/>
      <c r="AC1979" s="443"/>
      <c r="AD1979" s="444"/>
      <c r="AE1979" s="443"/>
      <c r="AF1979" s="444"/>
      <c r="AG1979" s="445"/>
      <c r="AH1979" s="444"/>
      <c r="AI1979" s="132"/>
      <c r="AJ1979" s="133"/>
      <c r="AK1979" s="447"/>
      <c r="AL1979" s="448"/>
    </row>
    <row r="1980" spans="1:38" ht="101.25" customHeight="1" x14ac:dyDescent="0.25">
      <c r="A1980" s="79">
        <v>4</v>
      </c>
      <c r="B1980" s="80" t="s">
        <v>117</v>
      </c>
      <c r="C1980" s="677"/>
      <c r="D1980" s="680"/>
      <c r="E1980" s="441"/>
      <c r="F1980" s="442"/>
      <c r="G1980" s="443"/>
      <c r="H1980" s="444"/>
      <c r="I1980" s="440"/>
      <c r="J1980" s="444"/>
      <c r="K1980" s="440"/>
      <c r="L1980" s="444"/>
      <c r="M1980" s="445"/>
      <c r="N1980" s="444"/>
      <c r="O1980" s="443"/>
      <c r="P1980" s="444"/>
      <c r="Q1980" s="443"/>
      <c r="R1980" s="444"/>
      <c r="S1980" s="445"/>
      <c r="T1980" s="444"/>
      <c r="U1980" s="443"/>
      <c r="V1980" s="446"/>
      <c r="W1980" s="444"/>
      <c r="X1980" s="445"/>
      <c r="Y1980" s="446"/>
      <c r="Z1980" s="444"/>
      <c r="AA1980" s="445"/>
      <c r="AB1980" s="444"/>
      <c r="AC1980" s="443"/>
      <c r="AD1980" s="444"/>
      <c r="AE1980" s="443"/>
      <c r="AF1980" s="444"/>
      <c r="AG1980" s="445"/>
      <c r="AH1980" s="444"/>
      <c r="AI1980" s="132"/>
      <c r="AJ1980" s="133"/>
      <c r="AK1980" s="447"/>
      <c r="AL1980" s="448"/>
    </row>
    <row r="1981" spans="1:38" ht="138" customHeight="1" x14ac:dyDescent="0.25">
      <c r="A1981" s="79">
        <v>5</v>
      </c>
      <c r="B1981" s="80" t="s">
        <v>42</v>
      </c>
      <c r="C1981" s="677"/>
      <c r="D1981" s="680"/>
      <c r="E1981" s="81">
        <v>7</v>
      </c>
      <c r="F1981" s="82">
        <v>365520.71</v>
      </c>
      <c r="G1981" s="83">
        <v>6</v>
      </c>
      <c r="H1981" s="84">
        <v>148562.99</v>
      </c>
      <c r="I1981" s="85">
        <v>1</v>
      </c>
      <c r="J1981" s="86">
        <v>45250</v>
      </c>
      <c r="K1981" s="85">
        <v>6</v>
      </c>
      <c r="L1981" s="86">
        <v>148562.99</v>
      </c>
      <c r="M1981" s="87">
        <f>SUM(I1981,K1981)</f>
        <v>7</v>
      </c>
      <c r="N1981" s="88">
        <f>SUM(J1981,L1981)</f>
        <v>193812.99</v>
      </c>
      <c r="O1981" s="89">
        <v>0</v>
      </c>
      <c r="P1981" s="90">
        <v>0</v>
      </c>
      <c r="Q1981" s="89">
        <v>0</v>
      </c>
      <c r="R1981" s="90">
        <v>0</v>
      </c>
      <c r="S1981" s="91">
        <f>SUM(O1981,Q1981)</f>
        <v>0</v>
      </c>
      <c r="T1981" s="92">
        <f>SUM(P1981,R1981)</f>
        <v>0</v>
      </c>
      <c r="U1981" s="93">
        <v>0</v>
      </c>
      <c r="V1981" s="94">
        <v>0</v>
      </c>
      <c r="W1981" s="95">
        <v>0</v>
      </c>
      <c r="X1981" s="96">
        <v>0</v>
      </c>
      <c r="Y1981" s="94">
        <v>0</v>
      </c>
      <c r="Z1981" s="95">
        <v>0</v>
      </c>
      <c r="AA1981" s="97">
        <f>SUM(U1981,X1981)</f>
        <v>0</v>
      </c>
      <c r="AB1981" s="98">
        <f>SUM(W1981,Z1981)</f>
        <v>0</v>
      </c>
      <c r="AC1981" s="99">
        <v>1</v>
      </c>
      <c r="AD1981" s="100">
        <v>37609.4</v>
      </c>
      <c r="AE1981" s="99">
        <v>6</v>
      </c>
      <c r="AF1981" s="100">
        <v>108714.46</v>
      </c>
      <c r="AG1981" s="101">
        <f>SUM(AC1981,AE1981)</f>
        <v>7</v>
      </c>
      <c r="AH1981" s="102">
        <f>SUM(AD1981,AF1981,AB1981)</f>
        <v>146323.86000000002</v>
      </c>
      <c r="AI1981" s="103">
        <f>IFERROR(AD1981/(C1977-AH1984),0)</f>
        <v>8.274305456017976E-2</v>
      </c>
      <c r="AJ1981" s="104">
        <f>IFERROR(AF1981/(C1977-AH1984),0)</f>
        <v>0.2391786759496424</v>
      </c>
      <c r="AK1981" s="77"/>
      <c r="AL1981" s="105">
        <f>IFERROR(AH1981/C1977,0)</f>
        <v>0.3219217305098222</v>
      </c>
    </row>
    <row r="1982" spans="1:38" ht="116.25" customHeight="1" x14ac:dyDescent="0.25">
      <c r="A1982" s="79">
        <v>6</v>
      </c>
      <c r="B1982" s="80" t="s">
        <v>119</v>
      </c>
      <c r="C1982" s="677"/>
      <c r="D1982" s="680"/>
      <c r="E1982" s="441"/>
      <c r="F1982" s="442"/>
      <c r="G1982" s="443"/>
      <c r="H1982" s="444"/>
      <c r="I1982" s="440"/>
      <c r="J1982" s="444"/>
      <c r="K1982" s="440"/>
      <c r="L1982" s="444"/>
      <c r="M1982" s="445"/>
      <c r="N1982" s="444"/>
      <c r="O1982" s="443"/>
      <c r="P1982" s="444"/>
      <c r="Q1982" s="443"/>
      <c r="R1982" s="444"/>
      <c r="S1982" s="445"/>
      <c r="T1982" s="444"/>
      <c r="U1982" s="443"/>
      <c r="V1982" s="446"/>
      <c r="W1982" s="444"/>
      <c r="X1982" s="445"/>
      <c r="Y1982" s="446"/>
      <c r="Z1982" s="444"/>
      <c r="AA1982" s="445"/>
      <c r="AB1982" s="444"/>
      <c r="AC1982" s="443"/>
      <c r="AD1982" s="444"/>
      <c r="AE1982" s="443"/>
      <c r="AF1982" s="444"/>
      <c r="AG1982" s="445"/>
      <c r="AH1982" s="444"/>
      <c r="AI1982" s="132"/>
      <c r="AJ1982" s="133"/>
      <c r="AK1982" s="447"/>
      <c r="AL1982" s="448"/>
    </row>
    <row r="1983" spans="1:38" ht="65.25" customHeight="1" x14ac:dyDescent="0.25">
      <c r="A1983" s="79">
        <v>7</v>
      </c>
      <c r="B1983" s="80" t="s">
        <v>193</v>
      </c>
      <c r="C1983" s="677"/>
      <c r="D1983" s="680"/>
      <c r="E1983" s="441"/>
      <c r="F1983" s="442"/>
      <c r="G1983" s="443"/>
      <c r="H1983" s="444"/>
      <c r="I1983" s="443"/>
      <c r="J1983" s="444"/>
      <c r="K1983" s="443"/>
      <c r="L1983" s="444"/>
      <c r="M1983" s="445"/>
      <c r="N1983" s="444"/>
      <c r="O1983" s="443"/>
      <c r="P1983" s="444"/>
      <c r="Q1983" s="443"/>
      <c r="R1983" s="444"/>
      <c r="S1983" s="445"/>
      <c r="T1983" s="473"/>
      <c r="U1983" s="443"/>
      <c r="V1983" s="446"/>
      <c r="W1983" s="444"/>
      <c r="X1983" s="445"/>
      <c r="Y1983" s="446"/>
      <c r="Z1983" s="444"/>
      <c r="AA1983" s="445"/>
      <c r="AB1983" s="473"/>
      <c r="AC1983" s="443"/>
      <c r="AD1983" s="444"/>
      <c r="AE1983" s="443"/>
      <c r="AF1983" s="444"/>
      <c r="AG1983" s="440"/>
      <c r="AH1983" s="444"/>
      <c r="AI1983" s="132"/>
      <c r="AJ1983" s="133"/>
      <c r="AK1983" s="447"/>
      <c r="AL1983" s="449"/>
    </row>
    <row r="1984" spans="1:38" ht="59.25" customHeight="1" x14ac:dyDescent="0.25">
      <c r="A1984" s="79">
        <v>8</v>
      </c>
      <c r="B1984" s="80" t="s">
        <v>265</v>
      </c>
      <c r="C1984" s="677"/>
      <c r="D1984" s="680"/>
      <c r="E1984" s="474"/>
      <c r="F1984" s="475"/>
      <c r="G1984" s="450"/>
      <c r="H1984" s="451"/>
      <c r="I1984" s="443"/>
      <c r="J1984" s="444"/>
      <c r="K1984" s="440"/>
      <c r="L1984" s="444"/>
      <c r="M1984" s="476"/>
      <c r="N1984" s="442"/>
      <c r="O1984" s="450"/>
      <c r="P1984" s="451"/>
      <c r="Q1984" s="450"/>
      <c r="R1984" s="451"/>
      <c r="S1984" s="476"/>
      <c r="T1984" s="442"/>
      <c r="U1984" s="443"/>
      <c r="V1984" s="446"/>
      <c r="W1984" s="444"/>
      <c r="X1984" s="445"/>
      <c r="Y1984" s="446"/>
      <c r="Z1984" s="444"/>
      <c r="AA1984" s="476"/>
      <c r="AB1984" s="442"/>
      <c r="AC1984" s="443"/>
      <c r="AD1984" s="444"/>
      <c r="AE1984" s="443"/>
      <c r="AF1984" s="444"/>
      <c r="AG1984" s="445"/>
      <c r="AH1984" s="444"/>
      <c r="AI1984" s="132"/>
      <c r="AJ1984" s="133"/>
      <c r="AK1984" s="447"/>
      <c r="AL1984" s="448"/>
    </row>
    <row r="1985" spans="1:38" ht="60" customHeight="1" x14ac:dyDescent="0.25">
      <c r="A1985" s="79">
        <v>9</v>
      </c>
      <c r="B1985" s="80" t="s">
        <v>120</v>
      </c>
      <c r="C1985" s="677"/>
      <c r="D1985" s="680"/>
      <c r="E1985" s="441"/>
      <c r="F1985" s="442"/>
      <c r="G1985" s="443"/>
      <c r="H1985" s="444"/>
      <c r="I1985" s="440"/>
      <c r="J1985" s="444"/>
      <c r="K1985" s="440"/>
      <c r="L1985" s="444"/>
      <c r="M1985" s="445"/>
      <c r="N1985" s="444"/>
      <c r="O1985" s="443"/>
      <c r="P1985" s="444"/>
      <c r="Q1985" s="443"/>
      <c r="R1985" s="444"/>
      <c r="S1985" s="445"/>
      <c r="T1985" s="444"/>
      <c r="U1985" s="443"/>
      <c r="V1985" s="446"/>
      <c r="W1985" s="444"/>
      <c r="X1985" s="445"/>
      <c r="Y1985" s="446"/>
      <c r="Z1985" s="444"/>
      <c r="AA1985" s="445"/>
      <c r="AB1985" s="444"/>
      <c r="AC1985" s="443"/>
      <c r="AD1985" s="444"/>
      <c r="AE1985" s="443"/>
      <c r="AF1985" s="444"/>
      <c r="AG1985" s="445"/>
      <c r="AH1985" s="444"/>
      <c r="AI1985" s="132"/>
      <c r="AJ1985" s="133"/>
      <c r="AK1985" s="447"/>
      <c r="AL1985" s="448"/>
    </row>
    <row r="1986" spans="1:38" ht="73.5" customHeight="1" x14ac:dyDescent="0.25">
      <c r="A1986" s="79">
        <v>10</v>
      </c>
      <c r="B1986" s="80" t="s">
        <v>121</v>
      </c>
      <c r="C1986" s="677"/>
      <c r="D1986" s="680"/>
      <c r="E1986" s="441"/>
      <c r="F1986" s="442"/>
      <c r="G1986" s="443"/>
      <c r="H1986" s="444"/>
      <c r="I1986" s="440"/>
      <c r="J1986" s="444"/>
      <c r="K1986" s="440"/>
      <c r="L1986" s="444"/>
      <c r="M1986" s="445"/>
      <c r="N1986" s="444"/>
      <c r="O1986" s="443"/>
      <c r="P1986" s="444"/>
      <c r="Q1986" s="443"/>
      <c r="R1986" s="444"/>
      <c r="S1986" s="445"/>
      <c r="T1986" s="444"/>
      <c r="U1986" s="443"/>
      <c r="V1986" s="446"/>
      <c r="W1986" s="444"/>
      <c r="X1986" s="445"/>
      <c r="Y1986" s="446"/>
      <c r="Z1986" s="444"/>
      <c r="AA1986" s="445"/>
      <c r="AB1986" s="444"/>
      <c r="AC1986" s="450"/>
      <c r="AD1986" s="451"/>
      <c r="AE1986" s="450"/>
      <c r="AF1986" s="451"/>
      <c r="AG1986" s="445"/>
      <c r="AH1986" s="444"/>
      <c r="AI1986" s="132"/>
      <c r="AJ1986" s="133"/>
      <c r="AK1986" s="447"/>
      <c r="AL1986" s="448"/>
    </row>
    <row r="1987" spans="1:38" ht="120" customHeight="1" x14ac:dyDescent="0.25">
      <c r="A1987" s="79">
        <v>11</v>
      </c>
      <c r="B1987" s="80" t="s">
        <v>122</v>
      </c>
      <c r="C1987" s="677"/>
      <c r="D1987" s="680"/>
      <c r="E1987" s="441"/>
      <c r="F1987" s="442"/>
      <c r="G1987" s="443"/>
      <c r="H1987" s="444"/>
      <c r="I1987" s="440"/>
      <c r="J1987" s="444"/>
      <c r="K1987" s="440"/>
      <c r="L1987" s="444"/>
      <c r="M1987" s="445"/>
      <c r="N1987" s="444"/>
      <c r="O1987" s="443"/>
      <c r="P1987" s="444"/>
      <c r="Q1987" s="443"/>
      <c r="R1987" s="444"/>
      <c r="S1987" s="445"/>
      <c r="T1987" s="444"/>
      <c r="U1987" s="443"/>
      <c r="V1987" s="446"/>
      <c r="W1987" s="444"/>
      <c r="X1987" s="445"/>
      <c r="Y1987" s="446"/>
      <c r="Z1987" s="444"/>
      <c r="AA1987" s="445"/>
      <c r="AB1987" s="444"/>
      <c r="AC1987" s="443"/>
      <c r="AD1987" s="444"/>
      <c r="AE1987" s="443"/>
      <c r="AF1987" s="444"/>
      <c r="AG1987" s="445"/>
      <c r="AH1987" s="444"/>
      <c r="AI1987" s="132"/>
      <c r="AJ1987" s="133"/>
      <c r="AK1987" s="447"/>
      <c r="AL1987" s="448"/>
    </row>
    <row r="1988" spans="1:38" ht="63.75" customHeight="1" x14ac:dyDescent="0.25">
      <c r="A1988" s="79">
        <v>12</v>
      </c>
      <c r="B1988" s="80" t="s">
        <v>123</v>
      </c>
      <c r="C1988" s="677"/>
      <c r="D1988" s="680"/>
      <c r="E1988" s="441"/>
      <c r="F1988" s="442"/>
      <c r="G1988" s="443"/>
      <c r="H1988" s="444"/>
      <c r="I1988" s="440"/>
      <c r="J1988" s="444"/>
      <c r="K1988" s="440"/>
      <c r="L1988" s="444"/>
      <c r="M1988" s="445"/>
      <c r="N1988" s="444"/>
      <c r="O1988" s="443"/>
      <c r="P1988" s="444"/>
      <c r="Q1988" s="443"/>
      <c r="R1988" s="444"/>
      <c r="S1988" s="445"/>
      <c r="T1988" s="444"/>
      <c r="U1988" s="443"/>
      <c r="V1988" s="446"/>
      <c r="W1988" s="444"/>
      <c r="X1988" s="445"/>
      <c r="Y1988" s="446"/>
      <c r="Z1988" s="444"/>
      <c r="AA1988" s="445"/>
      <c r="AB1988" s="444"/>
      <c r="AC1988" s="443"/>
      <c r="AD1988" s="444"/>
      <c r="AE1988" s="443"/>
      <c r="AF1988" s="444"/>
      <c r="AG1988" s="445"/>
      <c r="AH1988" s="444"/>
      <c r="AI1988" s="132"/>
      <c r="AJ1988" s="133"/>
      <c r="AK1988" s="447"/>
      <c r="AL1988" s="448"/>
    </row>
    <row r="1989" spans="1:38" ht="62.25" customHeight="1" thickBot="1" x14ac:dyDescent="0.3">
      <c r="A1989" s="138">
        <v>13</v>
      </c>
      <c r="B1989" s="139" t="s">
        <v>124</v>
      </c>
      <c r="C1989" s="678"/>
      <c r="D1989" s="681"/>
      <c r="E1989" s="452"/>
      <c r="F1989" s="453"/>
      <c r="G1989" s="454"/>
      <c r="H1989" s="455"/>
      <c r="I1989" s="477"/>
      <c r="J1989" s="457"/>
      <c r="K1989" s="477"/>
      <c r="L1989" s="457"/>
      <c r="M1989" s="456"/>
      <c r="N1989" s="457"/>
      <c r="O1989" s="454"/>
      <c r="P1989" s="455"/>
      <c r="Q1989" s="454"/>
      <c r="R1989" s="455"/>
      <c r="S1989" s="458"/>
      <c r="T1989" s="455"/>
      <c r="U1989" s="454"/>
      <c r="V1989" s="459"/>
      <c r="W1989" s="455"/>
      <c r="X1989" s="458"/>
      <c r="Y1989" s="459"/>
      <c r="Z1989" s="455"/>
      <c r="AA1989" s="458"/>
      <c r="AB1989" s="455"/>
      <c r="AC1989" s="454"/>
      <c r="AD1989" s="455"/>
      <c r="AE1989" s="454"/>
      <c r="AF1989" s="455"/>
      <c r="AG1989" s="458"/>
      <c r="AH1989" s="455"/>
      <c r="AI1989" s="460"/>
      <c r="AJ1989" s="461"/>
      <c r="AK1989" s="462"/>
      <c r="AL1989" s="463"/>
    </row>
    <row r="1990" spans="1:38" ht="29.25" customHeight="1" thickBot="1" x14ac:dyDescent="0.3">
      <c r="A1990" s="682" t="s">
        <v>266</v>
      </c>
      <c r="B1990" s="683"/>
      <c r="C1990" s="166">
        <f>C1977</f>
        <v>454532.41000000003</v>
      </c>
      <c r="D1990" s="166">
        <f>D1977</f>
        <v>121599.28000000003</v>
      </c>
      <c r="E1990" s="167">
        <f t="shared" ref="E1990:L1990" si="293">SUM(E1977:E1989)</f>
        <v>7</v>
      </c>
      <c r="F1990" s="168">
        <f t="shared" si="293"/>
        <v>365520.71</v>
      </c>
      <c r="G1990" s="167">
        <f t="shared" si="293"/>
        <v>24</v>
      </c>
      <c r="H1990" s="168">
        <f t="shared" si="293"/>
        <v>417660.41</v>
      </c>
      <c r="I1990" s="169">
        <f t="shared" si="293"/>
        <v>1</v>
      </c>
      <c r="J1990" s="170">
        <f t="shared" si="293"/>
        <v>45250</v>
      </c>
      <c r="K1990" s="169">
        <f t="shared" si="293"/>
        <v>23</v>
      </c>
      <c r="L1990" s="170">
        <f t="shared" si="293"/>
        <v>409282.41000000003</v>
      </c>
      <c r="M1990" s="169">
        <f>SUM(M1977:M1989)</f>
        <v>24</v>
      </c>
      <c r="N1990" s="170">
        <f>SUM(N1977:N1989)</f>
        <v>454532.41000000003</v>
      </c>
      <c r="O1990" s="171">
        <f>SUM(O1977:O1989)</f>
        <v>0</v>
      </c>
      <c r="P1990" s="168">
        <f>SUM(P1977:P1989)</f>
        <v>0</v>
      </c>
      <c r="Q1990" s="172">
        <f t="shared" ref="Q1990:AJ1990" si="294">SUM(Q1977:Q1989)</f>
        <v>0</v>
      </c>
      <c r="R1990" s="168">
        <f t="shared" si="294"/>
        <v>0</v>
      </c>
      <c r="S1990" s="173">
        <f t="shared" si="294"/>
        <v>0</v>
      </c>
      <c r="T1990" s="168">
        <f t="shared" si="294"/>
        <v>0</v>
      </c>
      <c r="U1990" s="172">
        <f t="shared" si="294"/>
        <v>0</v>
      </c>
      <c r="V1990" s="168">
        <f t="shared" si="294"/>
        <v>0</v>
      </c>
      <c r="W1990" s="168">
        <f t="shared" si="294"/>
        <v>0</v>
      </c>
      <c r="X1990" s="173">
        <f t="shared" si="294"/>
        <v>0</v>
      </c>
      <c r="Y1990" s="168">
        <f t="shared" si="294"/>
        <v>0</v>
      </c>
      <c r="Z1990" s="168">
        <f t="shared" si="294"/>
        <v>0</v>
      </c>
      <c r="AA1990" s="173">
        <f t="shared" si="294"/>
        <v>0</v>
      </c>
      <c r="AB1990" s="168">
        <f t="shared" si="294"/>
        <v>0</v>
      </c>
      <c r="AC1990" s="172">
        <f t="shared" si="294"/>
        <v>1</v>
      </c>
      <c r="AD1990" s="168">
        <f t="shared" si="294"/>
        <v>37609.4</v>
      </c>
      <c r="AE1990" s="172">
        <f t="shared" si="294"/>
        <v>23</v>
      </c>
      <c r="AF1990" s="168">
        <f t="shared" si="294"/>
        <v>295323.73000000004</v>
      </c>
      <c r="AG1990" s="173">
        <f t="shared" si="294"/>
        <v>24</v>
      </c>
      <c r="AH1990" s="168">
        <f t="shared" si="294"/>
        <v>332933.13</v>
      </c>
      <c r="AI1990" s="174">
        <f t="shared" si="294"/>
        <v>8.274305456017976E-2</v>
      </c>
      <c r="AJ1990" s="174">
        <f t="shared" si="294"/>
        <v>0.64973085197599001</v>
      </c>
      <c r="AK1990" s="175">
        <f>AK1984</f>
        <v>0</v>
      </c>
      <c r="AL1990" s="176">
        <f>AH1990/C1977</f>
        <v>0.73247390653616973</v>
      </c>
    </row>
    <row r="1991" spans="1:38" ht="21.75" thickBot="1" x14ac:dyDescent="0.4">
      <c r="AF1991" s="177" t="s">
        <v>267</v>
      </c>
      <c r="AG1991" s="178">
        <v>4.1475999999999997</v>
      </c>
      <c r="AH1991" s="179">
        <f>AH1990/AG1991</f>
        <v>80271.272543157495</v>
      </c>
    </row>
    <row r="1992" spans="1:38" ht="15.75" thickTop="1" x14ac:dyDescent="0.25">
      <c r="A1992" s="604" t="s">
        <v>268</v>
      </c>
      <c r="B1992" s="684"/>
      <c r="C1992" s="684"/>
      <c r="D1992" s="684"/>
      <c r="E1992" s="684"/>
      <c r="F1992" s="684"/>
      <c r="G1992" s="684"/>
      <c r="H1992" s="684"/>
      <c r="I1992" s="684"/>
      <c r="J1992" s="684"/>
      <c r="K1992" s="685"/>
      <c r="L1992" s="684"/>
      <c r="M1992" s="684"/>
      <c r="N1992" s="684"/>
      <c r="O1992" s="684"/>
      <c r="P1992" s="684"/>
      <c r="Q1992" s="686"/>
    </row>
    <row r="1993" spans="1:38" ht="18.75" x14ac:dyDescent="0.3">
      <c r="A1993" s="687"/>
      <c r="B1993" s="688"/>
      <c r="C1993" s="688"/>
      <c r="D1993" s="688"/>
      <c r="E1993" s="688"/>
      <c r="F1993" s="688"/>
      <c r="G1993" s="688"/>
      <c r="H1993" s="688"/>
      <c r="I1993" s="688"/>
      <c r="J1993" s="688"/>
      <c r="K1993" s="689"/>
      <c r="L1993" s="688"/>
      <c r="M1993" s="688"/>
      <c r="N1993" s="688"/>
      <c r="O1993" s="688"/>
      <c r="P1993" s="688"/>
      <c r="Q1993" s="690"/>
      <c r="AF1993" s="180"/>
    </row>
    <row r="1994" spans="1:38" ht="15.75" x14ac:dyDescent="0.25">
      <c r="A1994" s="687"/>
      <c r="B1994" s="688"/>
      <c r="C1994" s="688"/>
      <c r="D1994" s="688"/>
      <c r="E1994" s="688"/>
      <c r="F1994" s="688"/>
      <c r="G1994" s="688"/>
      <c r="H1994" s="688"/>
      <c r="I1994" s="688"/>
      <c r="J1994" s="688"/>
      <c r="K1994" s="689"/>
      <c r="L1994" s="688"/>
      <c r="M1994" s="688"/>
      <c r="N1994" s="688"/>
      <c r="O1994" s="688"/>
      <c r="P1994" s="688"/>
      <c r="Q1994" s="690"/>
      <c r="AE1994" s="181" t="s">
        <v>269</v>
      </c>
      <c r="AF1994" s="182"/>
    </row>
    <row r="1995" spans="1:38" ht="15.75" x14ac:dyDescent="0.25">
      <c r="A1995" s="687"/>
      <c r="B1995" s="688"/>
      <c r="C1995" s="688"/>
      <c r="D1995" s="688"/>
      <c r="E1995" s="688"/>
      <c r="F1995" s="688"/>
      <c r="G1995" s="688"/>
      <c r="H1995" s="688"/>
      <c r="I1995" s="688"/>
      <c r="J1995" s="688"/>
      <c r="K1995" s="689"/>
      <c r="L1995" s="688"/>
      <c r="M1995" s="688"/>
      <c r="N1995" s="688"/>
      <c r="O1995" s="688"/>
      <c r="P1995" s="688"/>
      <c r="Q1995" s="690"/>
      <c r="AE1995" s="181" t="s">
        <v>270</v>
      </c>
      <c r="AF1995" s="183">
        <f>(AF1990-AF1984)+(Z1990-Z1984)</f>
        <v>295323.73000000004</v>
      </c>
    </row>
    <row r="1996" spans="1:38" ht="15.75" x14ac:dyDescent="0.25">
      <c r="A1996" s="687"/>
      <c r="B1996" s="688"/>
      <c r="C1996" s="688"/>
      <c r="D1996" s="688"/>
      <c r="E1996" s="688"/>
      <c r="F1996" s="688"/>
      <c r="G1996" s="688"/>
      <c r="H1996" s="688"/>
      <c r="I1996" s="688"/>
      <c r="J1996" s="688"/>
      <c r="K1996" s="689"/>
      <c r="L1996" s="688"/>
      <c r="M1996" s="688"/>
      <c r="N1996" s="688"/>
      <c r="O1996" s="688"/>
      <c r="P1996" s="688"/>
      <c r="Q1996" s="690"/>
      <c r="AE1996" s="181" t="s">
        <v>271</v>
      </c>
      <c r="AF1996" s="183">
        <f>AD1990+W1990</f>
        <v>37609.4</v>
      </c>
    </row>
    <row r="1997" spans="1:38" ht="15.75" x14ac:dyDescent="0.25">
      <c r="A1997" s="687"/>
      <c r="B1997" s="688"/>
      <c r="C1997" s="688"/>
      <c r="D1997" s="688"/>
      <c r="E1997" s="688"/>
      <c r="F1997" s="688"/>
      <c r="G1997" s="688"/>
      <c r="H1997" s="688"/>
      <c r="I1997" s="688"/>
      <c r="J1997" s="688"/>
      <c r="K1997" s="689"/>
      <c r="L1997" s="688"/>
      <c r="M1997" s="688"/>
      <c r="N1997" s="688"/>
      <c r="O1997" s="688"/>
      <c r="P1997" s="688"/>
      <c r="Q1997" s="690"/>
      <c r="AE1997" s="181" t="s">
        <v>272</v>
      </c>
      <c r="AF1997" s="183">
        <f>AF1984+Z1984</f>
        <v>0</v>
      </c>
    </row>
    <row r="1998" spans="1:38" ht="15.75" x14ac:dyDescent="0.25">
      <c r="A1998" s="687"/>
      <c r="B1998" s="688"/>
      <c r="C1998" s="688"/>
      <c r="D1998" s="688"/>
      <c r="E1998" s="688"/>
      <c r="F1998" s="688"/>
      <c r="G1998" s="688"/>
      <c r="H1998" s="688"/>
      <c r="I1998" s="688"/>
      <c r="J1998" s="688"/>
      <c r="K1998" s="689"/>
      <c r="L1998" s="688"/>
      <c r="M1998" s="688"/>
      <c r="N1998" s="688"/>
      <c r="O1998" s="688"/>
      <c r="P1998" s="688"/>
      <c r="Q1998" s="690"/>
      <c r="AE1998" s="181" t="s">
        <v>2</v>
      </c>
      <c r="AF1998" s="184">
        <f>SUM(AF1995:AF1997)</f>
        <v>332933.13000000006</v>
      </c>
    </row>
    <row r="1999" spans="1:38" x14ac:dyDescent="0.25">
      <c r="A1999" s="687"/>
      <c r="B1999" s="688"/>
      <c r="C1999" s="688"/>
      <c r="D1999" s="688"/>
      <c r="E1999" s="688"/>
      <c r="F1999" s="688"/>
      <c r="G1999" s="688"/>
      <c r="H1999" s="688"/>
      <c r="I1999" s="688"/>
      <c r="J1999" s="688"/>
      <c r="K1999" s="689"/>
      <c r="L1999" s="688"/>
      <c r="M1999" s="688"/>
      <c r="N1999" s="688"/>
      <c r="O1999" s="688"/>
      <c r="P1999" s="688"/>
      <c r="Q1999" s="690"/>
    </row>
    <row r="2000" spans="1:38" ht="15.75" thickBot="1" x14ac:dyDescent="0.3">
      <c r="A2000" s="691"/>
      <c r="B2000" s="692"/>
      <c r="C2000" s="692"/>
      <c r="D2000" s="692"/>
      <c r="E2000" s="692"/>
      <c r="F2000" s="692"/>
      <c r="G2000" s="692"/>
      <c r="H2000" s="692"/>
      <c r="I2000" s="692"/>
      <c r="J2000" s="692"/>
      <c r="K2000" s="693"/>
      <c r="L2000" s="692"/>
      <c r="M2000" s="692"/>
      <c r="N2000" s="692"/>
      <c r="O2000" s="692"/>
      <c r="P2000" s="692"/>
      <c r="Q2000" s="694"/>
    </row>
    <row r="2001" spans="1:38" ht="15.75" thickTop="1" x14ac:dyDescent="0.25"/>
    <row r="2003" spans="1:38" ht="15.75" thickBot="1" x14ac:dyDescent="0.3"/>
    <row r="2004" spans="1:38" ht="27" thickBot="1" x14ac:dyDescent="0.3">
      <c r="A2004" s="695" t="s">
        <v>330</v>
      </c>
      <c r="B2004" s="696"/>
      <c r="C2004" s="696"/>
      <c r="D2004" s="696"/>
      <c r="E2004" s="696"/>
      <c r="F2004" s="696"/>
      <c r="G2004" s="696"/>
      <c r="H2004" s="696"/>
      <c r="I2004" s="696"/>
      <c r="J2004" s="696"/>
      <c r="K2004" s="697"/>
      <c r="L2004" s="696"/>
      <c r="M2004" s="696"/>
      <c r="N2004" s="696"/>
      <c r="O2004" s="696"/>
      <c r="P2004" s="696"/>
      <c r="Q2004" s="696"/>
      <c r="R2004" s="696"/>
      <c r="S2004" s="696"/>
      <c r="T2004" s="696"/>
      <c r="U2004" s="696"/>
      <c r="V2004" s="696"/>
      <c r="W2004" s="696"/>
      <c r="X2004" s="696"/>
      <c r="Y2004" s="696"/>
      <c r="Z2004" s="696"/>
      <c r="AA2004" s="696"/>
      <c r="AB2004" s="696"/>
      <c r="AC2004" s="696"/>
      <c r="AD2004" s="696"/>
      <c r="AE2004" s="696"/>
      <c r="AF2004" s="696"/>
      <c r="AG2004" s="696"/>
      <c r="AH2004" s="696"/>
      <c r="AI2004" s="696"/>
      <c r="AJ2004" s="696"/>
      <c r="AK2004" s="698"/>
      <c r="AL2004" s="185"/>
    </row>
    <row r="2005" spans="1:38" ht="21" customHeight="1" x14ac:dyDescent="0.25">
      <c r="A2005" s="699" t="s">
        <v>273</v>
      </c>
      <c r="B2005" s="700"/>
      <c r="C2005" s="706" t="s">
        <v>197</v>
      </c>
      <c r="D2005" s="707"/>
      <c r="E2005" s="710" t="s">
        <v>274</v>
      </c>
      <c r="F2005" s="711"/>
      <c r="G2005" s="711"/>
      <c r="H2005" s="711"/>
      <c r="I2005" s="711"/>
      <c r="J2005" s="711"/>
      <c r="K2005" s="712"/>
      <c r="L2005" s="711"/>
      <c r="M2005" s="711"/>
      <c r="N2005" s="711"/>
      <c r="O2005" s="613" t="s">
        <v>199</v>
      </c>
      <c r="P2005" s="614"/>
      <c r="Q2005" s="614"/>
      <c r="R2005" s="614"/>
      <c r="S2005" s="614"/>
      <c r="T2005" s="614"/>
      <c r="U2005" s="614"/>
      <c r="V2005" s="614"/>
      <c r="W2005" s="614"/>
      <c r="X2005" s="614"/>
      <c r="Y2005" s="614"/>
      <c r="Z2005" s="614"/>
      <c r="AA2005" s="614"/>
      <c r="AB2005" s="614"/>
      <c r="AC2005" s="614"/>
      <c r="AD2005" s="614"/>
      <c r="AE2005" s="614"/>
      <c r="AF2005" s="614"/>
      <c r="AG2005" s="614"/>
      <c r="AH2005" s="614"/>
      <c r="AI2005" s="614"/>
      <c r="AJ2005" s="614"/>
      <c r="AK2005" s="615"/>
      <c r="AL2005" s="186"/>
    </row>
    <row r="2006" spans="1:38" ht="36" customHeight="1" thickBot="1" x14ac:dyDescent="0.3">
      <c r="A2006" s="701"/>
      <c r="B2006" s="702"/>
      <c r="C2006" s="708"/>
      <c r="D2006" s="709"/>
      <c r="E2006" s="713"/>
      <c r="F2006" s="714"/>
      <c r="G2006" s="714"/>
      <c r="H2006" s="714"/>
      <c r="I2006" s="714"/>
      <c r="J2006" s="714"/>
      <c r="K2006" s="715"/>
      <c r="L2006" s="714"/>
      <c r="M2006" s="714"/>
      <c r="N2006" s="714"/>
      <c r="O2006" s="716"/>
      <c r="P2006" s="717"/>
      <c r="Q2006" s="717"/>
      <c r="R2006" s="717"/>
      <c r="S2006" s="717"/>
      <c r="T2006" s="717"/>
      <c r="U2006" s="717"/>
      <c r="V2006" s="717"/>
      <c r="W2006" s="717"/>
      <c r="X2006" s="717"/>
      <c r="Y2006" s="717"/>
      <c r="Z2006" s="717"/>
      <c r="AA2006" s="717"/>
      <c r="AB2006" s="717"/>
      <c r="AC2006" s="717"/>
      <c r="AD2006" s="717"/>
      <c r="AE2006" s="717"/>
      <c r="AF2006" s="717"/>
      <c r="AG2006" s="717"/>
      <c r="AH2006" s="717"/>
      <c r="AI2006" s="717"/>
      <c r="AJ2006" s="717"/>
      <c r="AK2006" s="718"/>
      <c r="AL2006" s="186"/>
    </row>
    <row r="2007" spans="1:38" s="180" customFormat="1" ht="84" customHeight="1" thickBot="1" x14ac:dyDescent="0.35">
      <c r="A2007" s="701"/>
      <c r="B2007" s="703"/>
      <c r="C2007" s="719" t="s">
        <v>200</v>
      </c>
      <c r="D2007" s="721" t="s">
        <v>201</v>
      </c>
      <c r="E2007" s="723" t="s">
        <v>0</v>
      </c>
      <c r="F2007" s="724"/>
      <c r="G2007" s="724"/>
      <c r="H2007" s="725"/>
      <c r="I2007" s="726" t="s">
        <v>1</v>
      </c>
      <c r="J2007" s="727"/>
      <c r="K2007" s="728"/>
      <c r="L2007" s="729"/>
      <c r="M2007" s="578" t="s">
        <v>2</v>
      </c>
      <c r="N2007" s="579"/>
      <c r="O2007" s="580" t="s">
        <v>202</v>
      </c>
      <c r="P2007" s="581"/>
      <c r="Q2007" s="581"/>
      <c r="R2007" s="582"/>
      <c r="S2007" s="583" t="s">
        <v>2</v>
      </c>
      <c r="T2007" s="584"/>
      <c r="U2007" s="585" t="s">
        <v>203</v>
      </c>
      <c r="V2007" s="586"/>
      <c r="W2007" s="586"/>
      <c r="X2007" s="586"/>
      <c r="Y2007" s="586"/>
      <c r="Z2007" s="587"/>
      <c r="AA2007" s="588" t="s">
        <v>2</v>
      </c>
      <c r="AB2007" s="589"/>
      <c r="AC2007" s="590" t="s">
        <v>5</v>
      </c>
      <c r="AD2007" s="591"/>
      <c r="AE2007" s="591"/>
      <c r="AF2007" s="592"/>
      <c r="AG2007" s="593" t="s">
        <v>2</v>
      </c>
      <c r="AH2007" s="594"/>
      <c r="AI2007" s="595" t="s">
        <v>204</v>
      </c>
      <c r="AJ2007" s="596"/>
      <c r="AK2007" s="597"/>
      <c r="AL2007" s="187"/>
    </row>
    <row r="2008" spans="1:38" ht="113.25" thickBot="1" x14ac:dyDescent="0.3">
      <c r="A2008" s="704"/>
      <c r="B2008" s="705"/>
      <c r="C2008" s="720"/>
      <c r="D2008" s="722"/>
      <c r="E2008" s="41" t="s">
        <v>15</v>
      </c>
      <c r="F2008" s="42" t="s">
        <v>205</v>
      </c>
      <c r="G2008" s="41" t="s">
        <v>206</v>
      </c>
      <c r="H2008" s="42" t="s">
        <v>14</v>
      </c>
      <c r="I2008" s="43" t="s">
        <v>15</v>
      </c>
      <c r="J2008" s="44" t="s">
        <v>207</v>
      </c>
      <c r="K2008" s="43" t="s">
        <v>17</v>
      </c>
      <c r="L2008" s="44" t="s">
        <v>208</v>
      </c>
      <c r="M2008" s="45" t="s">
        <v>19</v>
      </c>
      <c r="N2008" s="46" t="s">
        <v>20</v>
      </c>
      <c r="O2008" s="47" t="s">
        <v>209</v>
      </c>
      <c r="P2008" s="48" t="s">
        <v>210</v>
      </c>
      <c r="Q2008" s="47" t="s">
        <v>211</v>
      </c>
      <c r="R2008" s="48" t="s">
        <v>212</v>
      </c>
      <c r="S2008" s="49" t="s">
        <v>213</v>
      </c>
      <c r="T2008" s="50" t="s">
        <v>214</v>
      </c>
      <c r="U2008" s="51" t="s">
        <v>209</v>
      </c>
      <c r="V2008" s="52" t="s">
        <v>215</v>
      </c>
      <c r="W2008" s="53" t="s">
        <v>216</v>
      </c>
      <c r="X2008" s="54" t="s">
        <v>211</v>
      </c>
      <c r="Y2008" s="52" t="s">
        <v>217</v>
      </c>
      <c r="Z2008" s="53" t="s">
        <v>218</v>
      </c>
      <c r="AA2008" s="55" t="s">
        <v>219</v>
      </c>
      <c r="AB2008" s="56" t="s">
        <v>220</v>
      </c>
      <c r="AC2008" s="57" t="s">
        <v>209</v>
      </c>
      <c r="AD2008" s="58" t="s">
        <v>210</v>
      </c>
      <c r="AE2008" s="57" t="s">
        <v>211</v>
      </c>
      <c r="AF2008" s="58" t="s">
        <v>212</v>
      </c>
      <c r="AG2008" s="59" t="s">
        <v>221</v>
      </c>
      <c r="AH2008" s="60" t="s">
        <v>222</v>
      </c>
      <c r="AI2008" s="61" t="s">
        <v>223</v>
      </c>
      <c r="AJ2008" s="63" t="s">
        <v>224</v>
      </c>
      <c r="AK2008" s="188" t="s">
        <v>275</v>
      </c>
      <c r="AL2008" s="189"/>
    </row>
    <row r="2009" spans="1:38" ht="15.75" thickBot="1" x14ac:dyDescent="0.3">
      <c r="A2009" s="598" t="s">
        <v>227</v>
      </c>
      <c r="B2009" s="599"/>
      <c r="C2009" s="190" t="s">
        <v>228</v>
      </c>
      <c r="D2009" s="191" t="s">
        <v>229</v>
      </c>
      <c r="E2009" s="192" t="s">
        <v>230</v>
      </c>
      <c r="F2009" s="193" t="s">
        <v>231</v>
      </c>
      <c r="G2009" s="192" t="s">
        <v>232</v>
      </c>
      <c r="H2009" s="193" t="s">
        <v>233</v>
      </c>
      <c r="I2009" s="194" t="s">
        <v>234</v>
      </c>
      <c r="J2009" s="193" t="s">
        <v>235</v>
      </c>
      <c r="K2009" s="194" t="s">
        <v>236</v>
      </c>
      <c r="L2009" s="193" t="s">
        <v>237</v>
      </c>
      <c r="M2009" s="194" t="s">
        <v>238</v>
      </c>
      <c r="N2009" s="193" t="s">
        <v>239</v>
      </c>
      <c r="O2009" s="192" t="s">
        <v>240</v>
      </c>
      <c r="P2009" s="193" t="s">
        <v>241</v>
      </c>
      <c r="Q2009" s="192" t="s">
        <v>242</v>
      </c>
      <c r="R2009" s="193" t="s">
        <v>243</v>
      </c>
      <c r="S2009" s="194" t="s">
        <v>244</v>
      </c>
      <c r="T2009" s="193" t="s">
        <v>245</v>
      </c>
      <c r="U2009" s="192" t="s">
        <v>246</v>
      </c>
      <c r="V2009" s="195" t="s">
        <v>247</v>
      </c>
      <c r="W2009" s="196" t="s">
        <v>248</v>
      </c>
      <c r="X2009" s="197" t="s">
        <v>249</v>
      </c>
      <c r="Y2009" s="198" t="s">
        <v>250</v>
      </c>
      <c r="Z2009" s="193" t="s">
        <v>251</v>
      </c>
      <c r="AA2009" s="194" t="s">
        <v>252</v>
      </c>
      <c r="AB2009" s="199" t="s">
        <v>253</v>
      </c>
      <c r="AC2009" s="192" t="s">
        <v>254</v>
      </c>
      <c r="AD2009" s="199" t="s">
        <v>255</v>
      </c>
      <c r="AE2009" s="192" t="s">
        <v>256</v>
      </c>
      <c r="AF2009" s="199" t="s">
        <v>257</v>
      </c>
      <c r="AG2009" s="194" t="s">
        <v>258</v>
      </c>
      <c r="AH2009" s="199" t="s">
        <v>259</v>
      </c>
      <c r="AI2009" s="190" t="s">
        <v>260</v>
      </c>
      <c r="AJ2009" s="199" t="s">
        <v>261</v>
      </c>
      <c r="AK2009" s="200" t="s">
        <v>262</v>
      </c>
      <c r="AL2009" s="201"/>
    </row>
    <row r="2010" spans="1:38" ht="37.5" x14ac:dyDescent="0.25">
      <c r="A2010" s="202">
        <v>1</v>
      </c>
      <c r="B2010" s="203" t="s">
        <v>276</v>
      </c>
      <c r="C2010" s="748">
        <f>N2032</f>
        <v>454532.41000000009</v>
      </c>
      <c r="D2010" s="749">
        <f>C2010-AH2032</f>
        <v>121599.28000000009</v>
      </c>
      <c r="E2010" s="81">
        <v>1</v>
      </c>
      <c r="F2010" s="82">
        <v>9212.32</v>
      </c>
      <c r="G2010" s="83">
        <v>11</v>
      </c>
      <c r="H2010" s="84">
        <v>160760.51</v>
      </c>
      <c r="I2010" s="339">
        <v>0</v>
      </c>
      <c r="J2010" s="86">
        <v>0</v>
      </c>
      <c r="K2010" s="339">
        <v>10</v>
      </c>
      <c r="L2010" s="86">
        <v>152382.51</v>
      </c>
      <c r="M2010" s="87">
        <f t="shared" ref="M2010:N2012" si="295">SUM(I2010,K2010)</f>
        <v>10</v>
      </c>
      <c r="N2010" s="88">
        <f t="shared" si="295"/>
        <v>152382.51</v>
      </c>
      <c r="O2010" s="89">
        <v>0</v>
      </c>
      <c r="P2010" s="90">
        <v>0</v>
      </c>
      <c r="Q2010" s="89">
        <v>0</v>
      </c>
      <c r="R2010" s="90">
        <v>0</v>
      </c>
      <c r="S2010" s="91">
        <f t="shared" ref="S2010:T2012" si="296">SUM(O2010,Q2010)</f>
        <v>0</v>
      </c>
      <c r="T2010" s="92">
        <f t="shared" si="296"/>
        <v>0</v>
      </c>
      <c r="U2010" s="93">
        <v>0</v>
      </c>
      <c r="V2010" s="94">
        <v>0</v>
      </c>
      <c r="W2010" s="95">
        <v>0</v>
      </c>
      <c r="X2010" s="96">
        <v>0</v>
      </c>
      <c r="Y2010" s="94">
        <v>0</v>
      </c>
      <c r="Z2010" s="95">
        <v>0</v>
      </c>
      <c r="AA2010" s="97">
        <f>SUM(U2010,X2010)</f>
        <v>0</v>
      </c>
      <c r="AB2010" s="98">
        <f>SUM(W2010,Z2010)</f>
        <v>0</v>
      </c>
      <c r="AC2010" s="99">
        <v>0</v>
      </c>
      <c r="AD2010" s="100">
        <v>0</v>
      </c>
      <c r="AE2010" s="99">
        <v>10</v>
      </c>
      <c r="AF2010" s="100">
        <v>118996.67</v>
      </c>
      <c r="AG2010" s="101">
        <f>SUM(AC2010,AE2010)</f>
        <v>10</v>
      </c>
      <c r="AH2010" s="102">
        <f>SUM(AD2010,AF2010,AB2010)</f>
        <v>118996.67</v>
      </c>
      <c r="AI2010" s="103">
        <f>IFERROR(AD2010/C2010,0)</f>
        <v>0</v>
      </c>
      <c r="AJ2010" s="134">
        <f>IFERROR(AF2010/C2010,0)</f>
        <v>0.26180018714177056</v>
      </c>
      <c r="AK2010" s="222">
        <f>IFERROR(AH2010/C2010,0)</f>
        <v>0.26180018714177056</v>
      </c>
      <c r="AL2010" s="223"/>
    </row>
    <row r="2011" spans="1:38" ht="75" x14ac:dyDescent="0.25">
      <c r="A2011" s="224">
        <v>2</v>
      </c>
      <c r="B2011" s="203" t="s">
        <v>277</v>
      </c>
      <c r="C2011" s="748"/>
      <c r="D2011" s="749"/>
      <c r="E2011" s="81">
        <v>0</v>
      </c>
      <c r="F2011" s="82">
        <v>0</v>
      </c>
      <c r="G2011" s="83">
        <v>1</v>
      </c>
      <c r="H2011" s="84">
        <v>9717</v>
      </c>
      <c r="I2011" s="339">
        <v>0</v>
      </c>
      <c r="J2011" s="86">
        <v>0</v>
      </c>
      <c r="K2011" s="339">
        <v>1</v>
      </c>
      <c r="L2011" s="86">
        <v>9717</v>
      </c>
      <c r="M2011" s="87">
        <f t="shared" si="295"/>
        <v>1</v>
      </c>
      <c r="N2011" s="88">
        <f t="shared" si="295"/>
        <v>9717</v>
      </c>
      <c r="O2011" s="89">
        <v>0</v>
      </c>
      <c r="P2011" s="90">
        <v>0</v>
      </c>
      <c r="Q2011" s="89">
        <v>0</v>
      </c>
      <c r="R2011" s="90">
        <v>0</v>
      </c>
      <c r="S2011" s="91">
        <f t="shared" si="296"/>
        <v>0</v>
      </c>
      <c r="T2011" s="92">
        <f t="shared" si="296"/>
        <v>0</v>
      </c>
      <c r="U2011" s="93">
        <v>0</v>
      </c>
      <c r="V2011" s="94">
        <v>0</v>
      </c>
      <c r="W2011" s="95">
        <v>0</v>
      </c>
      <c r="X2011" s="96">
        <v>0</v>
      </c>
      <c r="Y2011" s="94">
        <v>0</v>
      </c>
      <c r="Z2011" s="95">
        <v>0</v>
      </c>
      <c r="AA2011" s="97">
        <f>SUM(U2011,X2011)</f>
        <v>0</v>
      </c>
      <c r="AB2011" s="98">
        <f>SUM(W2011,Z2011)</f>
        <v>0</v>
      </c>
      <c r="AC2011" s="99">
        <v>0</v>
      </c>
      <c r="AD2011" s="100">
        <v>0</v>
      </c>
      <c r="AE2011" s="99">
        <v>1</v>
      </c>
      <c r="AF2011" s="100">
        <v>3675.9</v>
      </c>
      <c r="AG2011" s="101">
        <f>SUM(AC2011,AE2011)</f>
        <v>1</v>
      </c>
      <c r="AH2011" s="102">
        <f>SUM(AD2011,AF2011,AB2011)</f>
        <v>3675.9</v>
      </c>
      <c r="AI2011" s="103">
        <f>IFERROR(AD2011/C2010,0)</f>
        <v>0</v>
      </c>
      <c r="AJ2011" s="134">
        <f>IFERROR(AF2011/C2010,0)</f>
        <v>8.0872120868124651E-3</v>
      </c>
      <c r="AK2011" s="222">
        <f>IFERROR(AH2011/C2010,0)</f>
        <v>8.0872120868124651E-3</v>
      </c>
      <c r="AL2011" s="223"/>
    </row>
    <row r="2012" spans="1:38" ht="37.5" x14ac:dyDescent="0.25">
      <c r="A2012" s="224">
        <v>3</v>
      </c>
      <c r="B2012" s="203" t="s">
        <v>278</v>
      </c>
      <c r="C2012" s="748"/>
      <c r="D2012" s="749"/>
      <c r="E2012" s="81">
        <v>0</v>
      </c>
      <c r="F2012" s="82">
        <v>0</v>
      </c>
      <c r="G2012" s="83">
        <v>1</v>
      </c>
      <c r="H2012" s="84">
        <v>19248</v>
      </c>
      <c r="I2012" s="339">
        <v>0</v>
      </c>
      <c r="J2012" s="86">
        <v>0</v>
      </c>
      <c r="K2012" s="339">
        <v>1</v>
      </c>
      <c r="L2012" s="86">
        <v>19248</v>
      </c>
      <c r="M2012" s="87">
        <f t="shared" si="295"/>
        <v>1</v>
      </c>
      <c r="N2012" s="88">
        <f t="shared" si="295"/>
        <v>19248</v>
      </c>
      <c r="O2012" s="89">
        <v>0</v>
      </c>
      <c r="P2012" s="90">
        <v>0</v>
      </c>
      <c r="Q2012" s="89">
        <v>0</v>
      </c>
      <c r="R2012" s="90">
        <v>0</v>
      </c>
      <c r="S2012" s="91">
        <f t="shared" si="296"/>
        <v>0</v>
      </c>
      <c r="T2012" s="92">
        <f t="shared" si="296"/>
        <v>0</v>
      </c>
      <c r="U2012" s="93">
        <v>0</v>
      </c>
      <c r="V2012" s="94">
        <v>0</v>
      </c>
      <c r="W2012" s="95">
        <v>0</v>
      </c>
      <c r="X2012" s="96">
        <v>0</v>
      </c>
      <c r="Y2012" s="94">
        <v>0</v>
      </c>
      <c r="Z2012" s="95">
        <v>0</v>
      </c>
      <c r="AA2012" s="97">
        <f>SUM(U2012,X2012)</f>
        <v>0</v>
      </c>
      <c r="AB2012" s="98">
        <f>SUM(W2012,Z2012)</f>
        <v>0</v>
      </c>
      <c r="AC2012" s="99">
        <v>0</v>
      </c>
      <c r="AD2012" s="100">
        <v>0</v>
      </c>
      <c r="AE2012" s="99">
        <v>1</v>
      </c>
      <c r="AF2012" s="100">
        <v>14348.81</v>
      </c>
      <c r="AG2012" s="101">
        <f>SUM(AC2012,AE2012)</f>
        <v>1</v>
      </c>
      <c r="AH2012" s="102">
        <f>SUM(AD2012,AF2012,AB2012)</f>
        <v>14348.81</v>
      </c>
      <c r="AI2012" s="103">
        <f>IFERROR(AD2012/C2010,0)</f>
        <v>0</v>
      </c>
      <c r="AJ2012" s="134">
        <f>IFERROR(AF2012/C2010,0)</f>
        <v>3.1568287946727489E-2</v>
      </c>
      <c r="AK2012" s="222">
        <f>IFERROR(AH2012/C2010,0)</f>
        <v>3.1568287946727489E-2</v>
      </c>
      <c r="AL2012" s="223"/>
    </row>
    <row r="2013" spans="1:38" ht="37.5" x14ac:dyDescent="0.25">
      <c r="A2013" s="224">
        <v>4</v>
      </c>
      <c r="B2013" s="203" t="s">
        <v>279</v>
      </c>
      <c r="C2013" s="748"/>
      <c r="D2013" s="749"/>
      <c r="E2013" s="81"/>
      <c r="F2013" s="82"/>
      <c r="G2013" s="83"/>
      <c r="H2013" s="84"/>
      <c r="I2013" s="339"/>
      <c r="J2013" s="86"/>
      <c r="K2013" s="339"/>
      <c r="L2013" s="86"/>
      <c r="M2013" s="87"/>
      <c r="N2013" s="88"/>
      <c r="O2013" s="89"/>
      <c r="P2013" s="90"/>
      <c r="Q2013" s="89"/>
      <c r="R2013" s="90"/>
      <c r="S2013" s="91"/>
      <c r="T2013" s="92"/>
      <c r="U2013" s="93"/>
      <c r="V2013" s="94"/>
      <c r="W2013" s="95"/>
      <c r="X2013" s="96"/>
      <c r="Y2013" s="94"/>
      <c r="Z2013" s="95"/>
      <c r="AA2013" s="97"/>
      <c r="AB2013" s="98"/>
      <c r="AC2013" s="99"/>
      <c r="AD2013" s="100"/>
      <c r="AE2013" s="99"/>
      <c r="AF2013" s="100"/>
      <c r="AG2013" s="101">
        <f t="shared" ref="AG2013:AG2016" si="297">AC2013+AE2013</f>
        <v>0</v>
      </c>
      <c r="AH2013" s="102">
        <f t="shared" ref="AH2013:AH2017" si="298">AD2013+AF2013</f>
        <v>0</v>
      </c>
      <c r="AI2013" s="103"/>
      <c r="AJ2013" s="134"/>
      <c r="AK2013" s="222"/>
      <c r="AL2013" s="223"/>
    </row>
    <row r="2014" spans="1:38" ht="37.5" x14ac:dyDescent="0.25">
      <c r="A2014" s="224">
        <v>5</v>
      </c>
      <c r="B2014" s="203" t="s">
        <v>280</v>
      </c>
      <c r="C2014" s="748"/>
      <c r="D2014" s="749"/>
      <c r="E2014" s="81"/>
      <c r="F2014" s="82"/>
      <c r="G2014" s="83"/>
      <c r="H2014" s="84"/>
      <c r="I2014" s="339"/>
      <c r="J2014" s="86"/>
      <c r="K2014" s="339"/>
      <c r="L2014" s="86"/>
      <c r="M2014" s="87"/>
      <c r="N2014" s="88"/>
      <c r="O2014" s="89"/>
      <c r="P2014" s="342"/>
      <c r="Q2014" s="89"/>
      <c r="R2014" s="90"/>
      <c r="S2014" s="91"/>
      <c r="T2014" s="92"/>
      <c r="U2014" s="93"/>
      <c r="V2014" s="94"/>
      <c r="W2014" s="95"/>
      <c r="X2014" s="96"/>
      <c r="Y2014" s="94"/>
      <c r="Z2014" s="95"/>
      <c r="AA2014" s="97"/>
      <c r="AB2014" s="98"/>
      <c r="AC2014" s="99"/>
      <c r="AD2014" s="100"/>
      <c r="AE2014" s="99"/>
      <c r="AF2014" s="100"/>
      <c r="AG2014" s="101">
        <f t="shared" si="297"/>
        <v>0</v>
      </c>
      <c r="AH2014" s="102">
        <f t="shared" si="298"/>
        <v>0</v>
      </c>
      <c r="AI2014" s="103"/>
      <c r="AJ2014" s="134"/>
      <c r="AK2014" s="222"/>
      <c r="AL2014" s="223"/>
    </row>
    <row r="2015" spans="1:38" ht="37.5" x14ac:dyDescent="0.25">
      <c r="A2015" s="224">
        <v>6</v>
      </c>
      <c r="B2015" s="203" t="s">
        <v>281</v>
      </c>
      <c r="C2015" s="748"/>
      <c r="D2015" s="749"/>
      <c r="E2015" s="81"/>
      <c r="F2015" s="82"/>
      <c r="G2015" s="83"/>
      <c r="H2015" s="84"/>
      <c r="I2015" s="339"/>
      <c r="J2015" s="340"/>
      <c r="K2015" s="339"/>
      <c r="L2015" s="340"/>
      <c r="M2015" s="87"/>
      <c r="N2015" s="88"/>
      <c r="O2015" s="89"/>
      <c r="P2015" s="342"/>
      <c r="Q2015" s="89"/>
      <c r="R2015" s="90"/>
      <c r="S2015" s="91"/>
      <c r="T2015" s="92"/>
      <c r="U2015" s="93"/>
      <c r="V2015" s="94"/>
      <c r="W2015" s="95"/>
      <c r="X2015" s="96"/>
      <c r="Y2015" s="94"/>
      <c r="Z2015" s="95"/>
      <c r="AA2015" s="97"/>
      <c r="AB2015" s="98"/>
      <c r="AC2015" s="99"/>
      <c r="AD2015" s="100"/>
      <c r="AE2015" s="99"/>
      <c r="AF2015" s="100"/>
      <c r="AG2015" s="101">
        <f t="shared" si="297"/>
        <v>0</v>
      </c>
      <c r="AH2015" s="102">
        <f t="shared" si="298"/>
        <v>0</v>
      </c>
      <c r="AI2015" s="103"/>
      <c r="AJ2015" s="134"/>
      <c r="AK2015" s="222"/>
      <c r="AL2015" s="223"/>
    </row>
    <row r="2016" spans="1:38" ht="37.5" x14ac:dyDescent="0.3">
      <c r="A2016" s="306">
        <v>7</v>
      </c>
      <c r="B2016" s="225" t="s">
        <v>282</v>
      </c>
      <c r="C2016" s="748"/>
      <c r="D2016" s="749"/>
      <c r="E2016" s="81"/>
      <c r="F2016" s="82"/>
      <c r="G2016" s="83"/>
      <c r="H2016" s="84"/>
      <c r="I2016" s="339"/>
      <c r="J2016" s="340"/>
      <c r="K2016" s="339"/>
      <c r="L2016" s="340"/>
      <c r="M2016" s="87"/>
      <c r="N2016" s="88"/>
      <c r="O2016" s="89"/>
      <c r="P2016" s="342"/>
      <c r="Q2016" s="89"/>
      <c r="R2016" s="90"/>
      <c r="S2016" s="91"/>
      <c r="T2016" s="92"/>
      <c r="U2016" s="93"/>
      <c r="V2016" s="94"/>
      <c r="W2016" s="95"/>
      <c r="X2016" s="96"/>
      <c r="Y2016" s="94"/>
      <c r="Z2016" s="95"/>
      <c r="AA2016" s="97"/>
      <c r="AB2016" s="98"/>
      <c r="AC2016" s="99"/>
      <c r="AD2016" s="100"/>
      <c r="AE2016" s="99"/>
      <c r="AF2016" s="100"/>
      <c r="AG2016" s="101">
        <f t="shared" si="297"/>
        <v>0</v>
      </c>
      <c r="AH2016" s="102">
        <f t="shared" si="298"/>
        <v>0</v>
      </c>
      <c r="AI2016" s="103"/>
      <c r="AJ2016" s="134"/>
      <c r="AK2016" s="222"/>
      <c r="AL2016" s="223"/>
    </row>
    <row r="2017" spans="1:38" ht="37.5" x14ac:dyDescent="0.25">
      <c r="A2017" s="229">
        <v>8</v>
      </c>
      <c r="B2017" s="226" t="s">
        <v>283</v>
      </c>
      <c r="C2017" s="748"/>
      <c r="D2017" s="749"/>
      <c r="E2017" s="81"/>
      <c r="F2017" s="82"/>
      <c r="G2017" s="83"/>
      <c r="H2017" s="84"/>
      <c r="I2017" s="339"/>
      <c r="J2017" s="340"/>
      <c r="K2017" s="339"/>
      <c r="L2017" s="340"/>
      <c r="M2017" s="122"/>
      <c r="N2017" s="123"/>
      <c r="O2017" s="89"/>
      <c r="P2017" s="342"/>
      <c r="Q2017" s="89"/>
      <c r="R2017" s="90"/>
      <c r="S2017" s="91"/>
      <c r="T2017" s="92"/>
      <c r="U2017" s="93"/>
      <c r="V2017" s="94"/>
      <c r="W2017" s="95"/>
      <c r="X2017" s="96"/>
      <c r="Y2017" s="94"/>
      <c r="Z2017" s="95"/>
      <c r="AA2017" s="97"/>
      <c r="AB2017" s="98"/>
      <c r="AC2017" s="99"/>
      <c r="AD2017" s="100"/>
      <c r="AE2017" s="99"/>
      <c r="AF2017" s="100"/>
      <c r="AG2017" s="101">
        <v>0</v>
      </c>
      <c r="AH2017" s="102">
        <f t="shared" si="298"/>
        <v>0</v>
      </c>
      <c r="AI2017" s="103"/>
      <c r="AJ2017" s="134"/>
      <c r="AK2017" s="222"/>
      <c r="AL2017" s="223"/>
    </row>
    <row r="2018" spans="1:38" ht="21" x14ac:dyDescent="0.25">
      <c r="A2018" s="229" t="s">
        <v>332</v>
      </c>
      <c r="B2018" s="226" t="s">
        <v>74</v>
      </c>
      <c r="C2018" s="748"/>
      <c r="D2018" s="749"/>
      <c r="E2018" s="81">
        <v>1</v>
      </c>
      <c r="F2018" s="82">
        <v>16725.05</v>
      </c>
      <c r="G2018" s="83">
        <v>1</v>
      </c>
      <c r="H2018" s="84">
        <v>14557.01</v>
      </c>
      <c r="I2018" s="339">
        <v>0</v>
      </c>
      <c r="J2018" s="340">
        <v>0</v>
      </c>
      <c r="K2018" s="339">
        <v>1</v>
      </c>
      <c r="L2018" s="340">
        <v>14557.01</v>
      </c>
      <c r="M2018" s="122">
        <f t="shared" ref="M2018:M2031" si="299">SUM(I2018,K2018)</f>
        <v>1</v>
      </c>
      <c r="N2018" s="123">
        <f t="shared" ref="N2018:N2031" si="300">SUM(J2018,L2018)</f>
        <v>14557.01</v>
      </c>
      <c r="O2018" s="89">
        <v>0</v>
      </c>
      <c r="P2018" s="342">
        <v>0</v>
      </c>
      <c r="Q2018" s="89">
        <v>0</v>
      </c>
      <c r="R2018" s="90">
        <v>0</v>
      </c>
      <c r="S2018" s="91">
        <f t="shared" ref="S2018:S2031" si="301">SUM(O2018,Q2018)</f>
        <v>0</v>
      </c>
      <c r="T2018" s="92">
        <f t="shared" ref="T2018:T2031" si="302">SUM(P2018,R2018)</f>
        <v>0</v>
      </c>
      <c r="U2018" s="93">
        <v>0</v>
      </c>
      <c r="V2018" s="94">
        <v>0</v>
      </c>
      <c r="W2018" s="95">
        <v>0</v>
      </c>
      <c r="X2018" s="96">
        <v>0</v>
      </c>
      <c r="Y2018" s="94">
        <v>0</v>
      </c>
      <c r="Z2018" s="95">
        <v>0</v>
      </c>
      <c r="AA2018" s="97">
        <f t="shared" ref="AA2018:AA2031" si="303">SUM(U2018,X2018)</f>
        <v>0</v>
      </c>
      <c r="AB2018" s="98">
        <f t="shared" ref="AB2018:AB2031" si="304">SUM(W2018,Z2018)</f>
        <v>0</v>
      </c>
      <c r="AC2018" s="99">
        <v>0</v>
      </c>
      <c r="AD2018" s="100">
        <v>0</v>
      </c>
      <c r="AE2018" s="99">
        <v>1</v>
      </c>
      <c r="AF2018" s="100">
        <v>11619.98</v>
      </c>
      <c r="AG2018" s="101">
        <f t="shared" ref="AG2018:AG2031" si="305">SUM(AC2018,AE2018)</f>
        <v>1</v>
      </c>
      <c r="AH2018" s="102">
        <f t="shared" ref="AH2018:AH2031" si="306">SUM(AD2018,AF2018,AB2018)</f>
        <v>11619.98</v>
      </c>
      <c r="AI2018" s="103">
        <f>IFERROR(AD2018/C2010,0)</f>
        <v>0</v>
      </c>
      <c r="AJ2018" s="134">
        <f>IFERROR(AF2018/C2010,0)</f>
        <v>2.5564689655463727E-2</v>
      </c>
      <c r="AK2018" s="222">
        <f>IFERROR(AH2018/C2010,0)</f>
        <v>2.5564689655463727E-2</v>
      </c>
      <c r="AL2018" s="223"/>
    </row>
    <row r="2019" spans="1:38" ht="21" x14ac:dyDescent="0.25">
      <c r="A2019" s="229" t="s">
        <v>333</v>
      </c>
      <c r="B2019" s="226" t="s">
        <v>75</v>
      </c>
      <c r="C2019" s="748"/>
      <c r="D2019" s="749"/>
      <c r="E2019" s="81">
        <v>1</v>
      </c>
      <c r="F2019" s="82">
        <v>45250</v>
      </c>
      <c r="G2019" s="83">
        <v>0</v>
      </c>
      <c r="H2019" s="84">
        <v>0</v>
      </c>
      <c r="I2019" s="339">
        <v>1</v>
      </c>
      <c r="J2019" s="340">
        <v>45250</v>
      </c>
      <c r="K2019" s="339">
        <v>0</v>
      </c>
      <c r="L2019" s="340">
        <v>0</v>
      </c>
      <c r="M2019" s="122">
        <f t="shared" si="299"/>
        <v>1</v>
      </c>
      <c r="N2019" s="123">
        <f t="shared" si="300"/>
        <v>45250</v>
      </c>
      <c r="O2019" s="89">
        <v>0</v>
      </c>
      <c r="P2019" s="342">
        <v>0</v>
      </c>
      <c r="Q2019" s="89">
        <v>0</v>
      </c>
      <c r="R2019" s="90">
        <v>0</v>
      </c>
      <c r="S2019" s="91">
        <f t="shared" si="301"/>
        <v>0</v>
      </c>
      <c r="T2019" s="92">
        <f t="shared" si="302"/>
        <v>0</v>
      </c>
      <c r="U2019" s="93">
        <v>0</v>
      </c>
      <c r="V2019" s="94">
        <v>0</v>
      </c>
      <c r="W2019" s="95">
        <v>0</v>
      </c>
      <c r="X2019" s="96">
        <v>0</v>
      </c>
      <c r="Y2019" s="94">
        <v>0</v>
      </c>
      <c r="Z2019" s="95">
        <v>0</v>
      </c>
      <c r="AA2019" s="97">
        <f t="shared" si="303"/>
        <v>0</v>
      </c>
      <c r="AB2019" s="98">
        <f t="shared" si="304"/>
        <v>0</v>
      </c>
      <c r="AC2019" s="99">
        <v>1</v>
      </c>
      <c r="AD2019" s="100">
        <v>37609.4</v>
      </c>
      <c r="AE2019" s="99">
        <v>0</v>
      </c>
      <c r="AF2019" s="100">
        <v>0</v>
      </c>
      <c r="AG2019" s="101">
        <f t="shared" si="305"/>
        <v>1</v>
      </c>
      <c r="AH2019" s="102">
        <f t="shared" si="306"/>
        <v>37609.4</v>
      </c>
      <c r="AI2019" s="103">
        <f>IFERROR(AD2019/C2010,0)</f>
        <v>8.274305456017976E-2</v>
      </c>
      <c r="AJ2019" s="134">
        <f>IFERROR(AF2019/C2010,0)</f>
        <v>0</v>
      </c>
      <c r="AK2019" s="222">
        <f>IFERROR(AH2019/C2010,0)</f>
        <v>8.274305456017976E-2</v>
      </c>
      <c r="AL2019" s="223"/>
    </row>
    <row r="2020" spans="1:38" ht="21" x14ac:dyDescent="0.25">
      <c r="A2020" s="229" t="s">
        <v>334</v>
      </c>
      <c r="B2020" s="226" t="s">
        <v>76</v>
      </c>
      <c r="C2020" s="748"/>
      <c r="D2020" s="749"/>
      <c r="E2020" s="81">
        <v>1</v>
      </c>
      <c r="F2020" s="82">
        <v>72000</v>
      </c>
      <c r="G2020" s="83">
        <v>0</v>
      </c>
      <c r="H2020" s="84">
        <v>0</v>
      </c>
      <c r="I2020" s="339">
        <v>0</v>
      </c>
      <c r="J2020" s="340">
        <v>0</v>
      </c>
      <c r="K2020" s="339">
        <v>0</v>
      </c>
      <c r="L2020" s="340">
        <v>0</v>
      </c>
      <c r="M2020" s="122">
        <f t="shared" si="299"/>
        <v>0</v>
      </c>
      <c r="N2020" s="123">
        <f t="shared" si="300"/>
        <v>0</v>
      </c>
      <c r="O2020" s="89">
        <v>0</v>
      </c>
      <c r="P2020" s="342">
        <v>0</v>
      </c>
      <c r="Q2020" s="89">
        <v>0</v>
      </c>
      <c r="R2020" s="90">
        <v>0</v>
      </c>
      <c r="S2020" s="91">
        <f t="shared" si="301"/>
        <v>0</v>
      </c>
      <c r="T2020" s="92">
        <f t="shared" si="302"/>
        <v>0</v>
      </c>
      <c r="U2020" s="93">
        <v>0</v>
      </c>
      <c r="V2020" s="94">
        <v>0</v>
      </c>
      <c r="W2020" s="95">
        <v>0</v>
      </c>
      <c r="X2020" s="96">
        <v>0</v>
      </c>
      <c r="Y2020" s="94">
        <v>0</v>
      </c>
      <c r="Z2020" s="95">
        <v>0</v>
      </c>
      <c r="AA2020" s="97">
        <f t="shared" si="303"/>
        <v>0</v>
      </c>
      <c r="AB2020" s="98">
        <f t="shared" si="304"/>
        <v>0</v>
      </c>
      <c r="AC2020" s="99">
        <v>0</v>
      </c>
      <c r="AD2020" s="100">
        <v>0</v>
      </c>
      <c r="AE2020" s="99">
        <v>0</v>
      </c>
      <c r="AF2020" s="100">
        <v>0</v>
      </c>
      <c r="AG2020" s="101">
        <f t="shared" si="305"/>
        <v>0</v>
      </c>
      <c r="AH2020" s="102">
        <f t="shared" si="306"/>
        <v>0</v>
      </c>
      <c r="AI2020" s="103">
        <f>IFERROR(AD2020/C2010,0)</f>
        <v>0</v>
      </c>
      <c r="AJ2020" s="134">
        <f>IFERROR(AF2020/C2010,0)</f>
        <v>0</v>
      </c>
      <c r="AK2020" s="222">
        <f>IFERROR(AH2020/C2010,0)</f>
        <v>0</v>
      </c>
      <c r="AL2020" s="223"/>
    </row>
    <row r="2021" spans="1:38" ht="21" x14ac:dyDescent="0.25">
      <c r="A2021" s="229" t="s">
        <v>335</v>
      </c>
      <c r="B2021" s="226" t="s">
        <v>77</v>
      </c>
      <c r="C2021" s="748"/>
      <c r="D2021" s="749"/>
      <c r="E2021" s="81">
        <v>1</v>
      </c>
      <c r="F2021" s="82">
        <v>182352</v>
      </c>
      <c r="G2021" s="83">
        <v>0</v>
      </c>
      <c r="H2021" s="84">
        <v>0</v>
      </c>
      <c r="I2021" s="339">
        <v>0</v>
      </c>
      <c r="J2021" s="340">
        <v>0</v>
      </c>
      <c r="K2021" s="339">
        <v>0</v>
      </c>
      <c r="L2021" s="340">
        <v>0</v>
      </c>
      <c r="M2021" s="122">
        <f t="shared" si="299"/>
        <v>0</v>
      </c>
      <c r="N2021" s="123">
        <f t="shared" si="300"/>
        <v>0</v>
      </c>
      <c r="O2021" s="89">
        <v>0</v>
      </c>
      <c r="P2021" s="342">
        <v>0</v>
      </c>
      <c r="Q2021" s="89">
        <v>0</v>
      </c>
      <c r="R2021" s="90">
        <v>0</v>
      </c>
      <c r="S2021" s="91">
        <f t="shared" si="301"/>
        <v>0</v>
      </c>
      <c r="T2021" s="92">
        <f t="shared" si="302"/>
        <v>0</v>
      </c>
      <c r="U2021" s="93">
        <v>0</v>
      </c>
      <c r="V2021" s="94">
        <v>0</v>
      </c>
      <c r="W2021" s="95">
        <v>0</v>
      </c>
      <c r="X2021" s="96">
        <v>0</v>
      </c>
      <c r="Y2021" s="94">
        <v>0</v>
      </c>
      <c r="Z2021" s="95">
        <v>0</v>
      </c>
      <c r="AA2021" s="97">
        <f t="shared" si="303"/>
        <v>0</v>
      </c>
      <c r="AB2021" s="98">
        <f t="shared" si="304"/>
        <v>0</v>
      </c>
      <c r="AC2021" s="99">
        <v>0</v>
      </c>
      <c r="AD2021" s="100">
        <v>0</v>
      </c>
      <c r="AE2021" s="99">
        <v>0</v>
      </c>
      <c r="AF2021" s="100">
        <v>0</v>
      </c>
      <c r="AG2021" s="101">
        <f t="shared" si="305"/>
        <v>0</v>
      </c>
      <c r="AH2021" s="102">
        <f t="shared" si="306"/>
        <v>0</v>
      </c>
      <c r="AI2021" s="103">
        <f>IFERROR(AD2021/C2010,0)</f>
        <v>0</v>
      </c>
      <c r="AJ2021" s="134">
        <f>IFERROR(AF2021/C2010,0)</f>
        <v>0</v>
      </c>
      <c r="AK2021" s="222">
        <f>IFERROR(AH2021/C2010,0)</f>
        <v>0</v>
      </c>
      <c r="AL2021" s="223"/>
    </row>
    <row r="2022" spans="1:38" ht="21" x14ac:dyDescent="0.25">
      <c r="A2022" s="229" t="s">
        <v>336</v>
      </c>
      <c r="B2022" s="226" t="s">
        <v>78</v>
      </c>
      <c r="C2022" s="748"/>
      <c r="D2022" s="749"/>
      <c r="E2022" s="81">
        <v>1</v>
      </c>
      <c r="F2022" s="82">
        <v>18948.34</v>
      </c>
      <c r="G2022" s="83">
        <v>1</v>
      </c>
      <c r="H2022" s="84">
        <v>29174.28</v>
      </c>
      <c r="I2022" s="339">
        <v>0</v>
      </c>
      <c r="J2022" s="340">
        <v>0</v>
      </c>
      <c r="K2022" s="339">
        <v>1</v>
      </c>
      <c r="L2022" s="340">
        <v>29174.28</v>
      </c>
      <c r="M2022" s="122">
        <f t="shared" si="299"/>
        <v>1</v>
      </c>
      <c r="N2022" s="123">
        <f t="shared" si="300"/>
        <v>29174.28</v>
      </c>
      <c r="O2022" s="89">
        <v>0</v>
      </c>
      <c r="P2022" s="342">
        <v>0</v>
      </c>
      <c r="Q2022" s="89">
        <v>0</v>
      </c>
      <c r="R2022" s="90">
        <v>0</v>
      </c>
      <c r="S2022" s="91">
        <f t="shared" si="301"/>
        <v>0</v>
      </c>
      <c r="T2022" s="92">
        <f t="shared" si="302"/>
        <v>0</v>
      </c>
      <c r="U2022" s="93">
        <v>0</v>
      </c>
      <c r="V2022" s="94">
        <v>0</v>
      </c>
      <c r="W2022" s="95">
        <v>0</v>
      </c>
      <c r="X2022" s="96">
        <v>0</v>
      </c>
      <c r="Y2022" s="94">
        <v>0</v>
      </c>
      <c r="Z2022" s="95">
        <v>0</v>
      </c>
      <c r="AA2022" s="97">
        <f t="shared" si="303"/>
        <v>0</v>
      </c>
      <c r="AB2022" s="98">
        <f t="shared" si="304"/>
        <v>0</v>
      </c>
      <c r="AC2022" s="99">
        <v>0</v>
      </c>
      <c r="AD2022" s="100">
        <v>0</v>
      </c>
      <c r="AE2022" s="99">
        <v>1</v>
      </c>
      <c r="AF2022" s="100">
        <v>26721.39</v>
      </c>
      <c r="AG2022" s="101">
        <f t="shared" si="305"/>
        <v>1</v>
      </c>
      <c r="AH2022" s="102">
        <f t="shared" si="306"/>
        <v>26721.39</v>
      </c>
      <c r="AI2022" s="103">
        <f>IFERROR(AD2022/C2010,0)</f>
        <v>0</v>
      </c>
      <c r="AJ2022" s="134">
        <f>IFERROR(AF2022/C2010,0)</f>
        <v>5.8788745119407425E-2</v>
      </c>
      <c r="AK2022" s="222">
        <f>IFERROR(AH2022/C2010,0)</f>
        <v>5.8788745119407425E-2</v>
      </c>
      <c r="AL2022" s="223"/>
    </row>
    <row r="2023" spans="1:38" ht="21" x14ac:dyDescent="0.25">
      <c r="A2023" s="229" t="s">
        <v>337</v>
      </c>
      <c r="B2023" s="226" t="s">
        <v>79</v>
      </c>
      <c r="C2023" s="748"/>
      <c r="D2023" s="749"/>
      <c r="E2023" s="81">
        <v>1</v>
      </c>
      <c r="F2023" s="82">
        <v>21033</v>
      </c>
      <c r="G2023" s="83">
        <v>0</v>
      </c>
      <c r="H2023" s="84">
        <v>0</v>
      </c>
      <c r="I2023" s="339">
        <v>0</v>
      </c>
      <c r="J2023" s="340">
        <v>0</v>
      </c>
      <c r="K2023" s="339">
        <v>0</v>
      </c>
      <c r="L2023" s="340">
        <v>0</v>
      </c>
      <c r="M2023" s="122">
        <f t="shared" si="299"/>
        <v>0</v>
      </c>
      <c r="N2023" s="123">
        <f t="shared" si="300"/>
        <v>0</v>
      </c>
      <c r="O2023" s="89">
        <v>0</v>
      </c>
      <c r="P2023" s="342">
        <v>0</v>
      </c>
      <c r="Q2023" s="89">
        <v>0</v>
      </c>
      <c r="R2023" s="90">
        <v>0</v>
      </c>
      <c r="S2023" s="91">
        <f t="shared" si="301"/>
        <v>0</v>
      </c>
      <c r="T2023" s="92">
        <f t="shared" si="302"/>
        <v>0</v>
      </c>
      <c r="U2023" s="93">
        <v>0</v>
      </c>
      <c r="V2023" s="94">
        <v>0</v>
      </c>
      <c r="W2023" s="95">
        <v>0</v>
      </c>
      <c r="X2023" s="96">
        <v>0</v>
      </c>
      <c r="Y2023" s="94">
        <v>0</v>
      </c>
      <c r="Z2023" s="95">
        <v>0</v>
      </c>
      <c r="AA2023" s="97">
        <f t="shared" si="303"/>
        <v>0</v>
      </c>
      <c r="AB2023" s="98">
        <f t="shared" si="304"/>
        <v>0</v>
      </c>
      <c r="AC2023" s="99">
        <v>0</v>
      </c>
      <c r="AD2023" s="100">
        <v>0</v>
      </c>
      <c r="AE2023" s="99">
        <v>0</v>
      </c>
      <c r="AF2023" s="100">
        <v>0</v>
      </c>
      <c r="AG2023" s="101">
        <f t="shared" si="305"/>
        <v>0</v>
      </c>
      <c r="AH2023" s="102">
        <f t="shared" si="306"/>
        <v>0</v>
      </c>
      <c r="AI2023" s="103">
        <f>IFERROR(AD2023/C2010,0)</f>
        <v>0</v>
      </c>
      <c r="AJ2023" s="134">
        <f>IFERROR(AF2023/C2010,0)</f>
        <v>0</v>
      </c>
      <c r="AK2023" s="222">
        <f>IFERROR(AH2023/C2010,0)</f>
        <v>0</v>
      </c>
      <c r="AL2023" s="223"/>
    </row>
    <row r="2024" spans="1:38" ht="21" x14ac:dyDescent="0.25">
      <c r="A2024" s="229" t="s">
        <v>338</v>
      </c>
      <c r="B2024" s="226" t="s">
        <v>80</v>
      </c>
      <c r="C2024" s="748"/>
      <c r="D2024" s="749"/>
      <c r="E2024" s="81">
        <v>0</v>
      </c>
      <c r="F2024" s="82">
        <v>0</v>
      </c>
      <c r="G2024" s="83">
        <v>1</v>
      </c>
      <c r="H2024" s="84">
        <v>53900</v>
      </c>
      <c r="I2024" s="339">
        <v>0</v>
      </c>
      <c r="J2024" s="340">
        <v>0</v>
      </c>
      <c r="K2024" s="339">
        <v>1</v>
      </c>
      <c r="L2024" s="340">
        <v>53900</v>
      </c>
      <c r="M2024" s="122">
        <f t="shared" si="299"/>
        <v>1</v>
      </c>
      <c r="N2024" s="123">
        <f t="shared" si="300"/>
        <v>53900</v>
      </c>
      <c r="O2024" s="89">
        <v>0</v>
      </c>
      <c r="P2024" s="342">
        <v>0</v>
      </c>
      <c r="Q2024" s="89">
        <v>0</v>
      </c>
      <c r="R2024" s="90">
        <v>0</v>
      </c>
      <c r="S2024" s="91">
        <f t="shared" si="301"/>
        <v>0</v>
      </c>
      <c r="T2024" s="92">
        <f t="shared" si="302"/>
        <v>0</v>
      </c>
      <c r="U2024" s="93">
        <v>0</v>
      </c>
      <c r="V2024" s="94">
        <v>0</v>
      </c>
      <c r="W2024" s="95">
        <v>0</v>
      </c>
      <c r="X2024" s="96">
        <v>0</v>
      </c>
      <c r="Y2024" s="94">
        <v>0</v>
      </c>
      <c r="Z2024" s="95">
        <v>0</v>
      </c>
      <c r="AA2024" s="97">
        <f t="shared" si="303"/>
        <v>0</v>
      </c>
      <c r="AB2024" s="98">
        <f t="shared" si="304"/>
        <v>0</v>
      </c>
      <c r="AC2024" s="99">
        <v>0</v>
      </c>
      <c r="AD2024" s="100">
        <v>0</v>
      </c>
      <c r="AE2024" s="99">
        <v>1</v>
      </c>
      <c r="AF2024" s="100">
        <v>28628.2</v>
      </c>
      <c r="AG2024" s="101">
        <f t="shared" si="305"/>
        <v>1</v>
      </c>
      <c r="AH2024" s="102">
        <f t="shared" si="306"/>
        <v>28628.2</v>
      </c>
      <c r="AI2024" s="103">
        <f>IFERROR(AD2024/C2010,0)</f>
        <v>0</v>
      </c>
      <c r="AJ2024" s="134">
        <f>IFERROR(AF2024/C2010,0)</f>
        <v>6.298384751045584E-2</v>
      </c>
      <c r="AK2024" s="222">
        <f>IFERROR(AH2024/C2010,0)</f>
        <v>6.298384751045584E-2</v>
      </c>
      <c r="AL2024" s="223"/>
    </row>
    <row r="2025" spans="1:38" ht="21" x14ac:dyDescent="0.25">
      <c r="A2025" s="229" t="s">
        <v>339</v>
      </c>
      <c r="B2025" s="226" t="s">
        <v>81</v>
      </c>
      <c r="C2025" s="748"/>
      <c r="D2025" s="749"/>
      <c r="E2025" s="81">
        <v>0</v>
      </c>
      <c r="F2025" s="82">
        <v>0</v>
      </c>
      <c r="G2025" s="83">
        <v>1</v>
      </c>
      <c r="H2025" s="84">
        <v>20050</v>
      </c>
      <c r="I2025" s="339">
        <v>0</v>
      </c>
      <c r="J2025" s="340">
        <v>0</v>
      </c>
      <c r="K2025" s="339">
        <v>1</v>
      </c>
      <c r="L2025" s="340">
        <v>20050</v>
      </c>
      <c r="M2025" s="122">
        <f t="shared" si="299"/>
        <v>1</v>
      </c>
      <c r="N2025" s="123">
        <f t="shared" si="300"/>
        <v>20050</v>
      </c>
      <c r="O2025" s="89">
        <v>0</v>
      </c>
      <c r="P2025" s="342">
        <v>0</v>
      </c>
      <c r="Q2025" s="89">
        <v>0</v>
      </c>
      <c r="R2025" s="90">
        <v>0</v>
      </c>
      <c r="S2025" s="91">
        <f t="shared" si="301"/>
        <v>0</v>
      </c>
      <c r="T2025" s="92">
        <f t="shared" si="302"/>
        <v>0</v>
      </c>
      <c r="U2025" s="93">
        <v>0</v>
      </c>
      <c r="V2025" s="94">
        <v>0</v>
      </c>
      <c r="W2025" s="95">
        <v>0</v>
      </c>
      <c r="X2025" s="96">
        <v>0</v>
      </c>
      <c r="Y2025" s="94">
        <v>0</v>
      </c>
      <c r="Z2025" s="95">
        <v>0</v>
      </c>
      <c r="AA2025" s="97">
        <f t="shared" si="303"/>
        <v>0</v>
      </c>
      <c r="AB2025" s="98">
        <f t="shared" si="304"/>
        <v>0</v>
      </c>
      <c r="AC2025" s="99">
        <v>0</v>
      </c>
      <c r="AD2025" s="100">
        <v>0</v>
      </c>
      <c r="AE2025" s="99">
        <v>1</v>
      </c>
      <c r="AF2025" s="100">
        <v>13552.03</v>
      </c>
      <c r="AG2025" s="101">
        <f t="shared" si="305"/>
        <v>1</v>
      </c>
      <c r="AH2025" s="102">
        <f t="shared" si="306"/>
        <v>13552.03</v>
      </c>
      <c r="AI2025" s="103">
        <f>IFERROR(AD2025/C2010,0)</f>
        <v>0</v>
      </c>
      <c r="AJ2025" s="134">
        <f>IFERROR(AF2025/C2010,0)</f>
        <v>2.9815321640100423E-2</v>
      </c>
      <c r="AK2025" s="222">
        <f>IFERROR(AH2025/C2010,0)</f>
        <v>2.9815321640100423E-2</v>
      </c>
      <c r="AL2025" s="223"/>
    </row>
    <row r="2026" spans="1:38" ht="21" x14ac:dyDescent="0.25">
      <c r="A2026" s="229" t="s">
        <v>342</v>
      </c>
      <c r="B2026" s="226" t="s">
        <v>82</v>
      </c>
      <c r="C2026" s="748"/>
      <c r="D2026" s="749"/>
      <c r="E2026" s="81">
        <v>0</v>
      </c>
      <c r="F2026" s="82">
        <v>0</v>
      </c>
      <c r="G2026" s="83">
        <v>2</v>
      </c>
      <c r="H2026" s="84">
        <v>13344.76</v>
      </c>
      <c r="I2026" s="339">
        <v>0</v>
      </c>
      <c r="J2026" s="340">
        <v>0</v>
      </c>
      <c r="K2026" s="339">
        <v>2</v>
      </c>
      <c r="L2026" s="340">
        <v>13344.76</v>
      </c>
      <c r="M2026" s="122">
        <f t="shared" si="299"/>
        <v>2</v>
      </c>
      <c r="N2026" s="123">
        <f t="shared" si="300"/>
        <v>13344.76</v>
      </c>
      <c r="O2026" s="89">
        <v>0</v>
      </c>
      <c r="P2026" s="342">
        <v>0</v>
      </c>
      <c r="Q2026" s="89">
        <v>0</v>
      </c>
      <c r="R2026" s="90">
        <v>0</v>
      </c>
      <c r="S2026" s="91">
        <f t="shared" si="301"/>
        <v>0</v>
      </c>
      <c r="T2026" s="92">
        <f t="shared" si="302"/>
        <v>0</v>
      </c>
      <c r="U2026" s="93">
        <v>0</v>
      </c>
      <c r="V2026" s="94">
        <v>0</v>
      </c>
      <c r="W2026" s="95">
        <v>0</v>
      </c>
      <c r="X2026" s="96">
        <v>0</v>
      </c>
      <c r="Y2026" s="94">
        <v>0</v>
      </c>
      <c r="Z2026" s="95">
        <v>0</v>
      </c>
      <c r="AA2026" s="97">
        <f t="shared" si="303"/>
        <v>0</v>
      </c>
      <c r="AB2026" s="98">
        <f t="shared" si="304"/>
        <v>0</v>
      </c>
      <c r="AC2026" s="99">
        <v>0</v>
      </c>
      <c r="AD2026" s="100">
        <v>0</v>
      </c>
      <c r="AE2026" s="99">
        <v>2</v>
      </c>
      <c r="AF2026" s="100">
        <v>6958.53</v>
      </c>
      <c r="AG2026" s="101">
        <f t="shared" si="305"/>
        <v>2</v>
      </c>
      <c r="AH2026" s="102">
        <f t="shared" si="306"/>
        <v>6958.53</v>
      </c>
      <c r="AI2026" s="103">
        <f>IFERROR(AD2026/C2010,0)</f>
        <v>0</v>
      </c>
      <c r="AJ2026" s="134">
        <f>IFERROR(AF2026/C2010,0)</f>
        <v>1.5309205343574946E-2</v>
      </c>
      <c r="AK2026" s="222">
        <f>IFERROR(AH2026/C2010,0)</f>
        <v>1.5309205343574946E-2</v>
      </c>
      <c r="AL2026" s="223"/>
    </row>
    <row r="2027" spans="1:38" ht="21" x14ac:dyDescent="0.25">
      <c r="A2027" s="229" t="s">
        <v>349</v>
      </c>
      <c r="B2027" s="226" t="s">
        <v>78</v>
      </c>
      <c r="C2027" s="748"/>
      <c r="D2027" s="749"/>
      <c r="E2027" s="81">
        <v>0</v>
      </c>
      <c r="F2027" s="82">
        <v>0</v>
      </c>
      <c r="G2027" s="83">
        <v>1</v>
      </c>
      <c r="H2027" s="84">
        <v>13388.4</v>
      </c>
      <c r="I2027" s="339">
        <v>0</v>
      </c>
      <c r="J2027" s="340">
        <v>0</v>
      </c>
      <c r="K2027" s="339">
        <v>1</v>
      </c>
      <c r="L2027" s="340">
        <v>13388.4</v>
      </c>
      <c r="M2027" s="122">
        <f t="shared" si="299"/>
        <v>1</v>
      </c>
      <c r="N2027" s="123">
        <f t="shared" si="300"/>
        <v>13388.4</v>
      </c>
      <c r="O2027" s="89">
        <v>0</v>
      </c>
      <c r="P2027" s="342">
        <v>0</v>
      </c>
      <c r="Q2027" s="89">
        <v>0</v>
      </c>
      <c r="R2027" s="90">
        <v>0</v>
      </c>
      <c r="S2027" s="91">
        <f t="shared" si="301"/>
        <v>0</v>
      </c>
      <c r="T2027" s="92">
        <f t="shared" si="302"/>
        <v>0</v>
      </c>
      <c r="U2027" s="93">
        <v>0</v>
      </c>
      <c r="V2027" s="94">
        <v>0</v>
      </c>
      <c r="W2027" s="95">
        <v>0</v>
      </c>
      <c r="X2027" s="96">
        <v>0</v>
      </c>
      <c r="Y2027" s="94">
        <v>0</v>
      </c>
      <c r="Z2027" s="95">
        <v>0</v>
      </c>
      <c r="AA2027" s="97">
        <f t="shared" si="303"/>
        <v>0</v>
      </c>
      <c r="AB2027" s="98">
        <f t="shared" si="304"/>
        <v>0</v>
      </c>
      <c r="AC2027" s="99">
        <v>0</v>
      </c>
      <c r="AD2027" s="100">
        <v>0</v>
      </c>
      <c r="AE2027" s="99">
        <v>1</v>
      </c>
      <c r="AF2027" s="100">
        <v>12410.22</v>
      </c>
      <c r="AG2027" s="101">
        <f t="shared" si="305"/>
        <v>1</v>
      </c>
      <c r="AH2027" s="102">
        <f t="shared" si="306"/>
        <v>12410.22</v>
      </c>
      <c r="AI2027" s="103">
        <f>IFERROR(AD2027/C2010,0)</f>
        <v>0</v>
      </c>
      <c r="AJ2027" s="134">
        <f>IFERROR(AF2027/C2010,0)</f>
        <v>2.730326754917212E-2</v>
      </c>
      <c r="AK2027" s="222">
        <f>IFERROR(AH2027/C2010,0)</f>
        <v>2.730326754917212E-2</v>
      </c>
      <c r="AL2027" s="223"/>
    </row>
    <row r="2028" spans="1:38" ht="21" x14ac:dyDescent="0.25">
      <c r="A2028" s="229" t="s">
        <v>350</v>
      </c>
      <c r="B2028" s="226" t="s">
        <v>83</v>
      </c>
      <c r="C2028" s="748"/>
      <c r="D2028" s="749"/>
      <c r="E2028" s="81">
        <v>0</v>
      </c>
      <c r="F2028" s="82">
        <v>0</v>
      </c>
      <c r="G2028" s="83">
        <v>1</v>
      </c>
      <c r="H2028" s="84">
        <v>18699.02</v>
      </c>
      <c r="I2028" s="339">
        <v>0</v>
      </c>
      <c r="J2028" s="340">
        <v>0</v>
      </c>
      <c r="K2028" s="339">
        <v>1</v>
      </c>
      <c r="L2028" s="340">
        <v>18699.02</v>
      </c>
      <c r="M2028" s="122">
        <f t="shared" si="299"/>
        <v>1</v>
      </c>
      <c r="N2028" s="123">
        <f t="shared" si="300"/>
        <v>18699.02</v>
      </c>
      <c r="O2028" s="89">
        <v>0</v>
      </c>
      <c r="P2028" s="342">
        <v>0</v>
      </c>
      <c r="Q2028" s="89">
        <v>0</v>
      </c>
      <c r="R2028" s="90">
        <v>0</v>
      </c>
      <c r="S2028" s="91">
        <f t="shared" si="301"/>
        <v>0</v>
      </c>
      <c r="T2028" s="92">
        <f t="shared" si="302"/>
        <v>0</v>
      </c>
      <c r="U2028" s="93">
        <v>0</v>
      </c>
      <c r="V2028" s="94">
        <v>0</v>
      </c>
      <c r="W2028" s="95">
        <v>0</v>
      </c>
      <c r="X2028" s="96">
        <v>0</v>
      </c>
      <c r="Y2028" s="94">
        <v>0</v>
      </c>
      <c r="Z2028" s="95">
        <v>0</v>
      </c>
      <c r="AA2028" s="97">
        <f t="shared" si="303"/>
        <v>0</v>
      </c>
      <c r="AB2028" s="98">
        <f t="shared" si="304"/>
        <v>0</v>
      </c>
      <c r="AC2028" s="99">
        <v>0</v>
      </c>
      <c r="AD2028" s="100">
        <v>0</v>
      </c>
      <c r="AE2028" s="99">
        <v>1</v>
      </c>
      <c r="AF2028" s="100">
        <v>14127.77</v>
      </c>
      <c r="AG2028" s="101">
        <f t="shared" si="305"/>
        <v>1</v>
      </c>
      <c r="AH2028" s="102">
        <f t="shared" si="306"/>
        <v>14127.77</v>
      </c>
      <c r="AI2028" s="103">
        <f>IFERROR(AD2028/C2010,0)</f>
        <v>0</v>
      </c>
      <c r="AJ2028" s="134">
        <f>IFERROR(AF2028/C2010,0)</f>
        <v>3.1081985990833959E-2</v>
      </c>
      <c r="AK2028" s="222">
        <f>IFERROR(AH2028/C2010,0)</f>
        <v>3.1081985990833959E-2</v>
      </c>
      <c r="AL2028" s="223"/>
    </row>
    <row r="2029" spans="1:38" ht="21" x14ac:dyDescent="0.25">
      <c r="A2029" s="229" t="s">
        <v>351</v>
      </c>
      <c r="B2029" s="226" t="s">
        <v>84</v>
      </c>
      <c r="C2029" s="748"/>
      <c r="D2029" s="749"/>
      <c r="E2029" s="81">
        <v>0</v>
      </c>
      <c r="F2029" s="82">
        <v>0</v>
      </c>
      <c r="G2029" s="83">
        <v>1</v>
      </c>
      <c r="H2029" s="84">
        <v>14354</v>
      </c>
      <c r="I2029" s="339">
        <v>0</v>
      </c>
      <c r="J2029" s="340">
        <v>0</v>
      </c>
      <c r="K2029" s="339">
        <v>1</v>
      </c>
      <c r="L2029" s="340">
        <v>14354</v>
      </c>
      <c r="M2029" s="122">
        <f t="shared" si="299"/>
        <v>1</v>
      </c>
      <c r="N2029" s="123">
        <f t="shared" si="300"/>
        <v>14354</v>
      </c>
      <c r="O2029" s="89">
        <v>0</v>
      </c>
      <c r="P2029" s="342">
        <v>0</v>
      </c>
      <c r="Q2029" s="89">
        <v>0</v>
      </c>
      <c r="R2029" s="90">
        <v>0</v>
      </c>
      <c r="S2029" s="91">
        <f t="shared" si="301"/>
        <v>0</v>
      </c>
      <c r="T2029" s="92">
        <f t="shared" si="302"/>
        <v>0</v>
      </c>
      <c r="U2029" s="93">
        <v>0</v>
      </c>
      <c r="V2029" s="94">
        <v>0</v>
      </c>
      <c r="W2029" s="95">
        <v>0</v>
      </c>
      <c r="X2029" s="96">
        <v>0</v>
      </c>
      <c r="Y2029" s="94">
        <v>0</v>
      </c>
      <c r="Z2029" s="95">
        <v>0</v>
      </c>
      <c r="AA2029" s="97">
        <f t="shared" si="303"/>
        <v>0</v>
      </c>
      <c r="AB2029" s="98">
        <f t="shared" si="304"/>
        <v>0</v>
      </c>
      <c r="AC2029" s="99">
        <v>0</v>
      </c>
      <c r="AD2029" s="100">
        <v>0</v>
      </c>
      <c r="AE2029" s="99">
        <v>1</v>
      </c>
      <c r="AF2029" s="100">
        <v>8747.5400000000009</v>
      </c>
      <c r="AG2029" s="101">
        <f t="shared" si="305"/>
        <v>1</v>
      </c>
      <c r="AH2029" s="102">
        <f t="shared" si="306"/>
        <v>8747.5400000000009</v>
      </c>
      <c r="AI2029" s="103">
        <f>IFERROR(AD2029/C2010,0)</f>
        <v>0</v>
      </c>
      <c r="AJ2029" s="134">
        <f>IFERROR(AF2029/C2010,0)</f>
        <v>1.9245140297036244E-2</v>
      </c>
      <c r="AK2029" s="222">
        <f>IFERROR(AH2029/C2010,0)</f>
        <v>1.9245140297036244E-2</v>
      </c>
      <c r="AL2029" s="223"/>
    </row>
    <row r="2030" spans="1:38" ht="21" x14ac:dyDescent="0.25">
      <c r="A2030" s="229" t="s">
        <v>352</v>
      </c>
      <c r="B2030" s="226" t="s">
        <v>85</v>
      </c>
      <c r="C2030" s="748"/>
      <c r="D2030" s="749"/>
      <c r="E2030" s="81">
        <v>0</v>
      </c>
      <c r="F2030" s="82">
        <v>0</v>
      </c>
      <c r="G2030" s="83">
        <v>1</v>
      </c>
      <c r="H2030" s="84">
        <v>24236.76</v>
      </c>
      <c r="I2030" s="339">
        <v>0</v>
      </c>
      <c r="J2030" s="340">
        <v>0</v>
      </c>
      <c r="K2030" s="339">
        <v>1</v>
      </c>
      <c r="L2030" s="340">
        <v>24236.76</v>
      </c>
      <c r="M2030" s="122">
        <f t="shared" si="299"/>
        <v>1</v>
      </c>
      <c r="N2030" s="123">
        <f t="shared" si="300"/>
        <v>24236.76</v>
      </c>
      <c r="O2030" s="89">
        <v>0</v>
      </c>
      <c r="P2030" s="342">
        <v>0</v>
      </c>
      <c r="Q2030" s="89">
        <v>0</v>
      </c>
      <c r="R2030" s="90">
        <v>0</v>
      </c>
      <c r="S2030" s="91">
        <f t="shared" si="301"/>
        <v>0</v>
      </c>
      <c r="T2030" s="92">
        <f t="shared" si="302"/>
        <v>0</v>
      </c>
      <c r="U2030" s="93">
        <v>0</v>
      </c>
      <c r="V2030" s="94">
        <v>0</v>
      </c>
      <c r="W2030" s="95">
        <v>0</v>
      </c>
      <c r="X2030" s="96">
        <v>0</v>
      </c>
      <c r="Y2030" s="94">
        <v>0</v>
      </c>
      <c r="Z2030" s="95">
        <v>0</v>
      </c>
      <c r="AA2030" s="97">
        <f t="shared" si="303"/>
        <v>0</v>
      </c>
      <c r="AB2030" s="98">
        <f t="shared" si="304"/>
        <v>0</v>
      </c>
      <c r="AC2030" s="99">
        <v>0</v>
      </c>
      <c r="AD2030" s="100">
        <v>0</v>
      </c>
      <c r="AE2030" s="99">
        <v>1</v>
      </c>
      <c r="AF2030" s="100">
        <v>17371.82</v>
      </c>
      <c r="AG2030" s="101">
        <f t="shared" si="305"/>
        <v>1</v>
      </c>
      <c r="AH2030" s="102">
        <f t="shared" si="306"/>
        <v>17371.82</v>
      </c>
      <c r="AI2030" s="103">
        <f>IFERROR(AD2030/C2010,0)</f>
        <v>0</v>
      </c>
      <c r="AJ2030" s="134">
        <f>IFERROR(AF2030/C2010,0)</f>
        <v>3.8219100811755086E-2</v>
      </c>
      <c r="AK2030" s="222">
        <f>IFERROR(AH2030/C2010,0)</f>
        <v>3.8219100811755086E-2</v>
      </c>
      <c r="AL2030" s="223"/>
    </row>
    <row r="2031" spans="1:38" ht="21" x14ac:dyDescent="0.25">
      <c r="A2031" s="229" t="s">
        <v>353</v>
      </c>
      <c r="B2031" s="226" t="s">
        <v>86</v>
      </c>
      <c r="C2031" s="748"/>
      <c r="D2031" s="749"/>
      <c r="E2031" s="81">
        <v>0</v>
      </c>
      <c r="F2031" s="82">
        <v>0</v>
      </c>
      <c r="G2031" s="83">
        <v>1</v>
      </c>
      <c r="H2031" s="84">
        <v>26230.67</v>
      </c>
      <c r="I2031" s="339">
        <v>0</v>
      </c>
      <c r="J2031" s="340">
        <v>0</v>
      </c>
      <c r="K2031" s="339">
        <v>1</v>
      </c>
      <c r="L2031" s="340">
        <v>26230.67</v>
      </c>
      <c r="M2031" s="122">
        <f t="shared" si="299"/>
        <v>1</v>
      </c>
      <c r="N2031" s="123">
        <f t="shared" si="300"/>
        <v>26230.67</v>
      </c>
      <c r="O2031" s="89">
        <v>0</v>
      </c>
      <c r="P2031" s="342">
        <v>0</v>
      </c>
      <c r="Q2031" s="89">
        <v>0</v>
      </c>
      <c r="R2031" s="90">
        <v>0</v>
      </c>
      <c r="S2031" s="91">
        <f t="shared" si="301"/>
        <v>0</v>
      </c>
      <c r="T2031" s="92">
        <f t="shared" si="302"/>
        <v>0</v>
      </c>
      <c r="U2031" s="93">
        <v>0</v>
      </c>
      <c r="V2031" s="94">
        <v>0</v>
      </c>
      <c r="W2031" s="95">
        <v>0</v>
      </c>
      <c r="X2031" s="96">
        <v>0</v>
      </c>
      <c r="Y2031" s="94">
        <v>0</v>
      </c>
      <c r="Z2031" s="95">
        <v>0</v>
      </c>
      <c r="AA2031" s="97">
        <f t="shared" si="303"/>
        <v>0</v>
      </c>
      <c r="AB2031" s="98">
        <f t="shared" si="304"/>
        <v>0</v>
      </c>
      <c r="AC2031" s="99">
        <v>0</v>
      </c>
      <c r="AD2031" s="100">
        <v>0</v>
      </c>
      <c r="AE2031" s="99">
        <v>1</v>
      </c>
      <c r="AF2031" s="100">
        <v>18164.87</v>
      </c>
      <c r="AG2031" s="101">
        <f t="shared" si="305"/>
        <v>1</v>
      </c>
      <c r="AH2031" s="102">
        <f t="shared" si="306"/>
        <v>18164.87</v>
      </c>
      <c r="AI2031" s="103">
        <f>IFERROR(AD2031/C2010,0)</f>
        <v>0</v>
      </c>
      <c r="AJ2031" s="134">
        <f>IFERROR(AF2031/C2010,0)</f>
        <v>3.9963860882879607E-2</v>
      </c>
      <c r="AK2031" s="222">
        <f>IFERROR(AH2031/C2010,0)</f>
        <v>3.9963860882879607E-2</v>
      </c>
      <c r="AL2031" s="223"/>
    </row>
    <row r="2032" spans="1:38" ht="24" thickBot="1" x14ac:dyDescent="0.3">
      <c r="A2032" s="616" t="s">
        <v>266</v>
      </c>
      <c r="B2032" s="618"/>
      <c r="C2032" s="231">
        <f>C2010</f>
        <v>454532.41000000009</v>
      </c>
      <c r="D2032" s="231">
        <f>D2010</f>
        <v>121599.28000000009</v>
      </c>
      <c r="E2032" s="167">
        <f t="shared" ref="E2032:AH2032" si="307">SUM(E2010:E2031)</f>
        <v>7</v>
      </c>
      <c r="F2032" s="168">
        <f t="shared" si="307"/>
        <v>365520.71</v>
      </c>
      <c r="G2032" s="167">
        <f t="shared" si="307"/>
        <v>24</v>
      </c>
      <c r="H2032" s="232">
        <f t="shared" si="307"/>
        <v>417660.41000000009</v>
      </c>
      <c r="I2032" s="233">
        <f t="shared" si="307"/>
        <v>1</v>
      </c>
      <c r="J2032" s="168">
        <f t="shared" si="307"/>
        <v>45250</v>
      </c>
      <c r="K2032" s="233">
        <f t="shared" si="307"/>
        <v>23</v>
      </c>
      <c r="L2032" s="168">
        <f t="shared" si="307"/>
        <v>409282.41000000009</v>
      </c>
      <c r="M2032" s="233">
        <f t="shared" si="307"/>
        <v>24</v>
      </c>
      <c r="N2032" s="168">
        <f t="shared" si="307"/>
        <v>454532.41000000009</v>
      </c>
      <c r="O2032" s="172">
        <f t="shared" si="307"/>
        <v>0</v>
      </c>
      <c r="P2032" s="168">
        <f t="shared" si="307"/>
        <v>0</v>
      </c>
      <c r="Q2032" s="172">
        <f t="shared" si="307"/>
        <v>0</v>
      </c>
      <c r="R2032" s="234">
        <f t="shared" si="307"/>
        <v>0</v>
      </c>
      <c r="S2032" s="173">
        <f t="shared" si="307"/>
        <v>0</v>
      </c>
      <c r="T2032" s="234">
        <f t="shared" si="307"/>
        <v>0</v>
      </c>
      <c r="U2032" s="235">
        <f t="shared" si="307"/>
        <v>0</v>
      </c>
      <c r="V2032" s="234">
        <f t="shared" si="307"/>
        <v>0</v>
      </c>
      <c r="W2032" s="232">
        <f t="shared" si="307"/>
        <v>0</v>
      </c>
      <c r="X2032" s="173">
        <f t="shared" si="307"/>
        <v>0</v>
      </c>
      <c r="Y2032" s="234">
        <f t="shared" si="307"/>
        <v>0</v>
      </c>
      <c r="Z2032" s="234">
        <f t="shared" si="307"/>
        <v>0</v>
      </c>
      <c r="AA2032" s="236">
        <f t="shared" si="307"/>
        <v>0</v>
      </c>
      <c r="AB2032" s="168">
        <f t="shared" si="307"/>
        <v>0</v>
      </c>
      <c r="AC2032" s="171">
        <f t="shared" si="307"/>
        <v>1</v>
      </c>
      <c r="AD2032" s="168">
        <f t="shared" si="307"/>
        <v>37609.4</v>
      </c>
      <c r="AE2032" s="172">
        <f t="shared" si="307"/>
        <v>23</v>
      </c>
      <c r="AF2032" s="168">
        <f t="shared" si="307"/>
        <v>295323.73</v>
      </c>
      <c r="AG2032" s="173">
        <f t="shared" si="307"/>
        <v>24</v>
      </c>
      <c r="AH2032" s="232">
        <f t="shared" si="307"/>
        <v>332933.13</v>
      </c>
      <c r="AI2032" s="237">
        <f>AD2032/C1977</f>
        <v>8.274305456017976E-2</v>
      </c>
      <c r="AJ2032" s="238">
        <f>AF2032/C1977</f>
        <v>0.6497308519759899</v>
      </c>
      <c r="AK2032" s="239">
        <f>AH2032/C1977</f>
        <v>0.73247390653616973</v>
      </c>
      <c r="AL2032" s="223"/>
    </row>
    <row r="2033" spans="1:38" ht="15.75" thickBot="1" x14ac:dyDescent="0.3">
      <c r="E2033" s="240"/>
      <c r="F2033" s="241"/>
      <c r="G2033" s="240"/>
      <c r="H2033" s="241"/>
      <c r="I2033" s="242"/>
      <c r="J2033" s="240"/>
      <c r="K2033" s="242"/>
      <c r="L2033" s="241"/>
      <c r="M2033" s="240"/>
      <c r="N2033" s="240"/>
      <c r="O2033" s="240"/>
      <c r="P2033" s="240"/>
      <c r="Q2033" s="240"/>
      <c r="R2033" s="240"/>
      <c r="S2033" s="240"/>
      <c r="T2033" s="240"/>
      <c r="U2033" s="240"/>
      <c r="V2033" s="240"/>
      <c r="W2033" s="240"/>
      <c r="X2033" s="240"/>
      <c r="Y2033" s="240"/>
      <c r="Z2033" s="240"/>
      <c r="AA2033" s="240"/>
      <c r="AB2033" s="240"/>
      <c r="AC2033" s="240"/>
      <c r="AD2033" s="240"/>
      <c r="AE2033" s="240"/>
      <c r="AF2033" s="240"/>
      <c r="AG2033" s="240"/>
      <c r="AH2033" s="240"/>
      <c r="AJ2033" s="243"/>
      <c r="AK2033" s="243"/>
      <c r="AL2033" s="243"/>
    </row>
    <row r="2034" spans="1:38" ht="19.5" thickTop="1" x14ac:dyDescent="0.3">
      <c r="A2034" s="604" t="s">
        <v>268</v>
      </c>
      <c r="B2034" s="684"/>
      <c r="C2034" s="684"/>
      <c r="D2034" s="684"/>
      <c r="E2034" s="684"/>
      <c r="F2034" s="684"/>
      <c r="G2034" s="684"/>
      <c r="H2034" s="684"/>
      <c r="I2034" s="684"/>
      <c r="J2034" s="684"/>
      <c r="K2034" s="685"/>
      <c r="L2034" s="684"/>
      <c r="M2034" s="684"/>
      <c r="N2034" s="684"/>
      <c r="O2034" s="684"/>
      <c r="P2034" s="684"/>
      <c r="Q2034" s="686"/>
      <c r="AD2034" s="180"/>
    </row>
    <row r="2035" spans="1:38" x14ac:dyDescent="0.25">
      <c r="A2035" s="687"/>
      <c r="B2035" s="688"/>
      <c r="C2035" s="688"/>
      <c r="D2035" s="688"/>
      <c r="E2035" s="688"/>
      <c r="F2035" s="688"/>
      <c r="G2035" s="688"/>
      <c r="H2035" s="688"/>
      <c r="I2035" s="688"/>
      <c r="J2035" s="688"/>
      <c r="K2035" s="689"/>
      <c r="L2035" s="688"/>
      <c r="M2035" s="688"/>
      <c r="N2035" s="688"/>
      <c r="O2035" s="688"/>
      <c r="P2035" s="688"/>
      <c r="Q2035" s="690"/>
    </row>
    <row r="2036" spans="1:38" x14ac:dyDescent="0.25">
      <c r="A2036" s="687"/>
      <c r="B2036" s="688"/>
      <c r="C2036" s="688"/>
      <c r="D2036" s="688"/>
      <c r="E2036" s="688"/>
      <c r="F2036" s="688"/>
      <c r="G2036" s="688"/>
      <c r="H2036" s="688"/>
      <c r="I2036" s="688"/>
      <c r="J2036" s="688"/>
      <c r="K2036" s="689"/>
      <c r="L2036" s="688"/>
      <c r="M2036" s="688"/>
      <c r="N2036" s="688"/>
      <c r="O2036" s="688"/>
      <c r="P2036" s="688"/>
      <c r="Q2036" s="690"/>
    </row>
    <row r="2037" spans="1:38" x14ac:dyDescent="0.25">
      <c r="A2037" s="687"/>
      <c r="B2037" s="688"/>
      <c r="C2037" s="688"/>
      <c r="D2037" s="688"/>
      <c r="E2037" s="688"/>
      <c r="F2037" s="688"/>
      <c r="G2037" s="688"/>
      <c r="H2037" s="688"/>
      <c r="I2037" s="688"/>
      <c r="J2037" s="688"/>
      <c r="K2037" s="689"/>
      <c r="L2037" s="688"/>
      <c r="M2037" s="688"/>
      <c r="N2037" s="688"/>
      <c r="O2037" s="688"/>
      <c r="P2037" s="688"/>
      <c r="Q2037" s="690"/>
    </row>
    <row r="2038" spans="1:38" x14ac:dyDescent="0.25">
      <c r="A2038" s="687"/>
      <c r="B2038" s="688"/>
      <c r="C2038" s="688"/>
      <c r="D2038" s="688"/>
      <c r="E2038" s="688"/>
      <c r="F2038" s="688"/>
      <c r="G2038" s="688"/>
      <c r="H2038" s="688"/>
      <c r="I2038" s="688"/>
      <c r="J2038" s="688"/>
      <c r="K2038" s="689"/>
      <c r="L2038" s="688"/>
      <c r="M2038" s="688"/>
      <c r="N2038" s="688"/>
      <c r="O2038" s="688"/>
      <c r="P2038" s="688"/>
      <c r="Q2038" s="690"/>
    </row>
    <row r="2039" spans="1:38" x14ac:dyDescent="0.25">
      <c r="A2039" s="687"/>
      <c r="B2039" s="688"/>
      <c r="C2039" s="688"/>
      <c r="D2039" s="688"/>
      <c r="E2039" s="688"/>
      <c r="F2039" s="688"/>
      <c r="G2039" s="688"/>
      <c r="H2039" s="688"/>
      <c r="I2039" s="688"/>
      <c r="J2039" s="688"/>
      <c r="K2039" s="689"/>
      <c r="L2039" s="688"/>
      <c r="M2039" s="688"/>
      <c r="N2039" s="688"/>
      <c r="O2039" s="688"/>
      <c r="P2039" s="688"/>
      <c r="Q2039" s="690"/>
    </row>
    <row r="2040" spans="1:38" x14ac:dyDescent="0.25">
      <c r="A2040" s="687"/>
      <c r="B2040" s="688"/>
      <c r="C2040" s="688"/>
      <c r="D2040" s="688"/>
      <c r="E2040" s="688"/>
      <c r="F2040" s="688"/>
      <c r="G2040" s="688"/>
      <c r="H2040" s="688"/>
      <c r="I2040" s="688"/>
      <c r="J2040" s="688"/>
      <c r="K2040" s="689"/>
      <c r="L2040" s="688"/>
      <c r="M2040" s="688"/>
      <c r="N2040" s="688"/>
      <c r="O2040" s="688"/>
      <c r="P2040" s="688"/>
      <c r="Q2040" s="690"/>
    </row>
    <row r="2041" spans="1:38" x14ac:dyDescent="0.25">
      <c r="A2041" s="687"/>
      <c r="B2041" s="688"/>
      <c r="C2041" s="688"/>
      <c r="D2041" s="688"/>
      <c r="E2041" s="688"/>
      <c r="F2041" s="688"/>
      <c r="G2041" s="688"/>
      <c r="H2041" s="688"/>
      <c r="I2041" s="688"/>
      <c r="J2041" s="688"/>
      <c r="K2041" s="689"/>
      <c r="L2041" s="688"/>
      <c r="M2041" s="688"/>
      <c r="N2041" s="688"/>
      <c r="O2041" s="688"/>
      <c r="P2041" s="688"/>
      <c r="Q2041" s="690"/>
    </row>
    <row r="2042" spans="1:38" ht="15.75" thickBot="1" x14ac:dyDescent="0.3">
      <c r="A2042" s="691"/>
      <c r="B2042" s="692"/>
      <c r="C2042" s="692"/>
      <c r="D2042" s="692"/>
      <c r="E2042" s="692"/>
      <c r="F2042" s="692"/>
      <c r="G2042" s="692"/>
      <c r="H2042" s="692"/>
      <c r="I2042" s="692"/>
      <c r="J2042" s="692"/>
      <c r="K2042" s="693"/>
      <c r="L2042" s="692"/>
      <c r="M2042" s="692"/>
      <c r="N2042" s="692"/>
      <c r="O2042" s="692"/>
      <c r="P2042" s="692"/>
      <c r="Q2042" s="694"/>
    </row>
    <row r="2043" spans="1:38" ht="15.75" thickTop="1" x14ac:dyDescent="0.25"/>
    <row r="2044" spans="1:38" x14ac:dyDescent="0.25">
      <c r="B2044" s="244"/>
      <c r="C2044" s="244"/>
    </row>
    <row r="2047" spans="1:38" ht="23.25" x14ac:dyDescent="0.35">
      <c r="A2047" s="245"/>
      <c r="B2047" s="730" t="s">
        <v>318</v>
      </c>
      <c r="C2047" s="730"/>
      <c r="D2047" s="730"/>
      <c r="E2047" s="730"/>
      <c r="F2047" s="730"/>
      <c r="G2047" s="730"/>
      <c r="H2047" s="730"/>
      <c r="I2047" s="730"/>
      <c r="J2047" s="730"/>
      <c r="K2047" s="731"/>
      <c r="L2047" s="730"/>
      <c r="M2047" s="730"/>
      <c r="N2047" s="730"/>
      <c r="O2047" s="730"/>
      <c r="S2047" s="4"/>
      <c r="X2047" s="4"/>
      <c r="AA2047" s="4"/>
      <c r="AG2047" s="4"/>
    </row>
    <row r="2048" spans="1:38" ht="21.75" thickBot="1" x14ac:dyDescent="0.4">
      <c r="B2048" s="37"/>
      <c r="C2048" s="37"/>
      <c r="D2048" s="37"/>
      <c r="E2048" s="37"/>
      <c r="F2048" s="38"/>
      <c r="G2048" s="37"/>
      <c r="H2048" s="38"/>
      <c r="I2048" s="39"/>
      <c r="J2048" s="38"/>
      <c r="K2048" s="39"/>
      <c r="L2048" s="38"/>
    </row>
    <row r="2049" spans="1:38" ht="27" customHeight="1" thickBot="1" x14ac:dyDescent="0.3">
      <c r="A2049" s="732" t="s">
        <v>330</v>
      </c>
      <c r="B2049" s="733"/>
      <c r="C2049" s="733"/>
      <c r="D2049" s="733"/>
      <c r="E2049" s="733"/>
      <c r="F2049" s="733"/>
      <c r="G2049" s="733"/>
      <c r="H2049" s="733"/>
      <c r="I2049" s="733"/>
      <c r="J2049" s="733"/>
      <c r="K2049" s="734"/>
      <c r="L2049" s="733"/>
      <c r="M2049" s="733"/>
      <c r="N2049" s="733"/>
      <c r="O2049" s="733"/>
      <c r="P2049" s="733"/>
      <c r="Q2049" s="733"/>
      <c r="R2049" s="733"/>
      <c r="S2049" s="733"/>
      <c r="T2049" s="733"/>
      <c r="U2049" s="733"/>
      <c r="V2049" s="733"/>
      <c r="W2049" s="733"/>
      <c r="X2049" s="733"/>
      <c r="Y2049" s="733"/>
      <c r="Z2049" s="733"/>
      <c r="AA2049" s="733"/>
      <c r="AB2049" s="733"/>
      <c r="AC2049" s="733"/>
      <c r="AD2049" s="733"/>
      <c r="AE2049" s="733"/>
      <c r="AF2049" s="733"/>
      <c r="AG2049" s="733"/>
      <c r="AH2049" s="733"/>
      <c r="AI2049" s="733"/>
      <c r="AJ2049" s="733"/>
      <c r="AK2049" s="733"/>
      <c r="AL2049" s="40"/>
    </row>
    <row r="2050" spans="1:38" ht="33.75" customHeight="1" x14ac:dyDescent="0.25">
      <c r="A2050" s="735" t="s">
        <v>8</v>
      </c>
      <c r="B2050" s="736"/>
      <c r="C2050" s="706" t="s">
        <v>197</v>
      </c>
      <c r="D2050" s="707"/>
      <c r="E2050" s="710" t="s">
        <v>198</v>
      </c>
      <c r="F2050" s="711"/>
      <c r="G2050" s="711"/>
      <c r="H2050" s="711"/>
      <c r="I2050" s="711"/>
      <c r="J2050" s="711"/>
      <c r="K2050" s="712"/>
      <c r="L2050" s="711"/>
      <c r="M2050" s="711"/>
      <c r="N2050" s="743"/>
      <c r="O2050" s="613" t="s">
        <v>199</v>
      </c>
      <c r="P2050" s="614"/>
      <c r="Q2050" s="614"/>
      <c r="R2050" s="614"/>
      <c r="S2050" s="614"/>
      <c r="T2050" s="614"/>
      <c r="U2050" s="614"/>
      <c r="V2050" s="614"/>
      <c r="W2050" s="614"/>
      <c r="X2050" s="614"/>
      <c r="Y2050" s="614"/>
      <c r="Z2050" s="614"/>
      <c r="AA2050" s="614"/>
      <c r="AB2050" s="614"/>
      <c r="AC2050" s="614"/>
      <c r="AD2050" s="614"/>
      <c r="AE2050" s="614"/>
      <c r="AF2050" s="614"/>
      <c r="AG2050" s="614"/>
      <c r="AH2050" s="614"/>
      <c r="AI2050" s="614"/>
      <c r="AJ2050" s="614"/>
      <c r="AK2050" s="614"/>
      <c r="AL2050" s="615"/>
    </row>
    <row r="2051" spans="1:38" ht="51" customHeight="1" thickBot="1" x14ac:dyDescent="0.3">
      <c r="A2051" s="737"/>
      <c r="B2051" s="738"/>
      <c r="C2051" s="741"/>
      <c r="D2051" s="742"/>
      <c r="E2051" s="744"/>
      <c r="F2051" s="745"/>
      <c r="G2051" s="745"/>
      <c r="H2051" s="745"/>
      <c r="I2051" s="745"/>
      <c r="J2051" s="745"/>
      <c r="K2051" s="746"/>
      <c r="L2051" s="745"/>
      <c r="M2051" s="745"/>
      <c r="N2051" s="747"/>
      <c r="O2051" s="616"/>
      <c r="P2051" s="617"/>
      <c r="Q2051" s="617"/>
      <c r="R2051" s="617"/>
      <c r="S2051" s="617"/>
      <c r="T2051" s="617"/>
      <c r="U2051" s="617"/>
      <c r="V2051" s="617"/>
      <c r="W2051" s="617"/>
      <c r="X2051" s="617"/>
      <c r="Y2051" s="617"/>
      <c r="Z2051" s="617"/>
      <c r="AA2051" s="617"/>
      <c r="AB2051" s="617"/>
      <c r="AC2051" s="617"/>
      <c r="AD2051" s="617"/>
      <c r="AE2051" s="617"/>
      <c r="AF2051" s="617"/>
      <c r="AG2051" s="617"/>
      <c r="AH2051" s="617"/>
      <c r="AI2051" s="617"/>
      <c r="AJ2051" s="617"/>
      <c r="AK2051" s="617"/>
      <c r="AL2051" s="618"/>
    </row>
    <row r="2052" spans="1:38" ht="75" customHeight="1" x14ac:dyDescent="0.25">
      <c r="A2052" s="737"/>
      <c r="B2052" s="738"/>
      <c r="C2052" s="619" t="s">
        <v>200</v>
      </c>
      <c r="D2052" s="621" t="s">
        <v>201</v>
      </c>
      <c r="E2052" s="623" t="s">
        <v>0</v>
      </c>
      <c r="F2052" s="624"/>
      <c r="G2052" s="624"/>
      <c r="H2052" s="625"/>
      <c r="I2052" s="629" t="s">
        <v>1</v>
      </c>
      <c r="J2052" s="630"/>
      <c r="K2052" s="631"/>
      <c r="L2052" s="632"/>
      <c r="M2052" s="637" t="s">
        <v>2</v>
      </c>
      <c r="N2052" s="638"/>
      <c r="O2052" s="641" t="s">
        <v>202</v>
      </c>
      <c r="P2052" s="642"/>
      <c r="Q2052" s="642"/>
      <c r="R2052" s="642"/>
      <c r="S2052" s="645" t="s">
        <v>2</v>
      </c>
      <c r="T2052" s="646"/>
      <c r="U2052" s="649" t="s">
        <v>203</v>
      </c>
      <c r="V2052" s="650"/>
      <c r="W2052" s="650"/>
      <c r="X2052" s="650"/>
      <c r="Y2052" s="650"/>
      <c r="Z2052" s="651"/>
      <c r="AA2052" s="655" t="s">
        <v>2</v>
      </c>
      <c r="AB2052" s="656"/>
      <c r="AC2052" s="659" t="s">
        <v>5</v>
      </c>
      <c r="AD2052" s="660"/>
      <c r="AE2052" s="660"/>
      <c r="AF2052" s="661"/>
      <c r="AG2052" s="665" t="s">
        <v>2</v>
      </c>
      <c r="AH2052" s="666"/>
      <c r="AI2052" s="669" t="s">
        <v>204</v>
      </c>
      <c r="AJ2052" s="670"/>
      <c r="AK2052" s="670"/>
      <c r="AL2052" s="671"/>
    </row>
    <row r="2053" spans="1:38" ht="75" customHeight="1" thickBot="1" x14ac:dyDescent="0.3">
      <c r="A2053" s="737"/>
      <c r="B2053" s="738"/>
      <c r="C2053" s="619"/>
      <c r="D2053" s="621"/>
      <c r="E2053" s="626"/>
      <c r="F2053" s="627"/>
      <c r="G2053" s="627"/>
      <c r="H2053" s="628"/>
      <c r="I2053" s="633"/>
      <c r="J2053" s="634"/>
      <c r="K2053" s="635"/>
      <c r="L2053" s="636"/>
      <c r="M2053" s="639"/>
      <c r="N2053" s="640"/>
      <c r="O2053" s="643"/>
      <c r="P2053" s="644"/>
      <c r="Q2053" s="644"/>
      <c r="R2053" s="644"/>
      <c r="S2053" s="647"/>
      <c r="T2053" s="648"/>
      <c r="U2053" s="652"/>
      <c r="V2053" s="653"/>
      <c r="W2053" s="653"/>
      <c r="X2053" s="653"/>
      <c r="Y2053" s="653"/>
      <c r="Z2053" s="654"/>
      <c r="AA2053" s="657"/>
      <c r="AB2053" s="658"/>
      <c r="AC2053" s="662"/>
      <c r="AD2053" s="663"/>
      <c r="AE2053" s="663"/>
      <c r="AF2053" s="664"/>
      <c r="AG2053" s="667"/>
      <c r="AH2053" s="668"/>
      <c r="AI2053" s="672"/>
      <c r="AJ2053" s="673"/>
      <c r="AK2053" s="673"/>
      <c r="AL2053" s="674"/>
    </row>
    <row r="2054" spans="1:38" ht="139.5" customHeight="1" thickBot="1" x14ac:dyDescent="0.3">
      <c r="A2054" s="739"/>
      <c r="B2054" s="740"/>
      <c r="C2054" s="620"/>
      <c r="D2054" s="622"/>
      <c r="E2054" s="41" t="s">
        <v>15</v>
      </c>
      <c r="F2054" s="42" t="s">
        <v>205</v>
      </c>
      <c r="G2054" s="41" t="s">
        <v>206</v>
      </c>
      <c r="H2054" s="42" t="s">
        <v>14</v>
      </c>
      <c r="I2054" s="43" t="s">
        <v>15</v>
      </c>
      <c r="J2054" s="44" t="s">
        <v>207</v>
      </c>
      <c r="K2054" s="43" t="s">
        <v>17</v>
      </c>
      <c r="L2054" s="44" t="s">
        <v>208</v>
      </c>
      <c r="M2054" s="45" t="s">
        <v>19</v>
      </c>
      <c r="N2054" s="46" t="s">
        <v>20</v>
      </c>
      <c r="O2054" s="47" t="s">
        <v>209</v>
      </c>
      <c r="P2054" s="48" t="s">
        <v>210</v>
      </c>
      <c r="Q2054" s="47" t="s">
        <v>211</v>
      </c>
      <c r="R2054" s="48" t="s">
        <v>212</v>
      </c>
      <c r="S2054" s="49" t="s">
        <v>213</v>
      </c>
      <c r="T2054" s="50" t="s">
        <v>214</v>
      </c>
      <c r="U2054" s="51" t="s">
        <v>209</v>
      </c>
      <c r="V2054" s="52" t="s">
        <v>215</v>
      </c>
      <c r="W2054" s="53" t="s">
        <v>216</v>
      </c>
      <c r="X2054" s="54" t="s">
        <v>211</v>
      </c>
      <c r="Y2054" s="52" t="s">
        <v>217</v>
      </c>
      <c r="Z2054" s="53" t="s">
        <v>218</v>
      </c>
      <c r="AA2054" s="55" t="s">
        <v>219</v>
      </c>
      <c r="AB2054" s="56" t="s">
        <v>220</v>
      </c>
      <c r="AC2054" s="57" t="s">
        <v>209</v>
      </c>
      <c r="AD2054" s="58" t="s">
        <v>210</v>
      </c>
      <c r="AE2054" s="57" t="s">
        <v>211</v>
      </c>
      <c r="AF2054" s="58" t="s">
        <v>212</v>
      </c>
      <c r="AG2054" s="59" t="s">
        <v>221</v>
      </c>
      <c r="AH2054" s="60" t="s">
        <v>222</v>
      </c>
      <c r="AI2054" s="61" t="s">
        <v>223</v>
      </c>
      <c r="AJ2054" s="62" t="s">
        <v>224</v>
      </c>
      <c r="AK2054" s="63" t="s">
        <v>225</v>
      </c>
      <c r="AL2054" s="64" t="s">
        <v>226</v>
      </c>
    </row>
    <row r="2055" spans="1:38" ht="38.25" customHeight="1" thickBot="1" x14ac:dyDescent="0.3">
      <c r="A2055" s="598" t="s">
        <v>227</v>
      </c>
      <c r="B2055" s="675"/>
      <c r="C2055" s="65" t="s">
        <v>228</v>
      </c>
      <c r="D2055" s="575" t="s">
        <v>229</v>
      </c>
      <c r="E2055" s="65" t="s">
        <v>230</v>
      </c>
      <c r="F2055" s="66" t="s">
        <v>231</v>
      </c>
      <c r="G2055" s="65" t="s">
        <v>232</v>
      </c>
      <c r="H2055" s="66" t="s">
        <v>233</v>
      </c>
      <c r="I2055" s="67" t="s">
        <v>234</v>
      </c>
      <c r="J2055" s="66" t="s">
        <v>235</v>
      </c>
      <c r="K2055" s="67" t="s">
        <v>236</v>
      </c>
      <c r="L2055" s="66" t="s">
        <v>237</v>
      </c>
      <c r="M2055" s="65" t="s">
        <v>238</v>
      </c>
      <c r="N2055" s="66" t="s">
        <v>239</v>
      </c>
      <c r="O2055" s="65" t="s">
        <v>240</v>
      </c>
      <c r="P2055" s="66" t="s">
        <v>241</v>
      </c>
      <c r="Q2055" s="65" t="s">
        <v>242</v>
      </c>
      <c r="R2055" s="66" t="s">
        <v>243</v>
      </c>
      <c r="S2055" s="65" t="s">
        <v>244</v>
      </c>
      <c r="T2055" s="66" t="s">
        <v>245</v>
      </c>
      <c r="U2055" s="65" t="s">
        <v>246</v>
      </c>
      <c r="V2055" s="68" t="s">
        <v>247</v>
      </c>
      <c r="W2055" s="66" t="s">
        <v>248</v>
      </c>
      <c r="X2055" s="575" t="s">
        <v>249</v>
      </c>
      <c r="Y2055" s="66" t="s">
        <v>250</v>
      </c>
      <c r="Z2055" s="66" t="s">
        <v>251</v>
      </c>
      <c r="AA2055" s="65" t="s">
        <v>252</v>
      </c>
      <c r="AB2055" s="65" t="s">
        <v>253</v>
      </c>
      <c r="AC2055" s="65" t="s">
        <v>254</v>
      </c>
      <c r="AD2055" s="65" t="s">
        <v>255</v>
      </c>
      <c r="AE2055" s="65" t="s">
        <v>256</v>
      </c>
      <c r="AF2055" s="65" t="s">
        <v>257</v>
      </c>
      <c r="AG2055" s="65" t="s">
        <v>258</v>
      </c>
      <c r="AH2055" s="65" t="s">
        <v>259</v>
      </c>
      <c r="AI2055" s="65" t="s">
        <v>260</v>
      </c>
      <c r="AJ2055" s="575" t="s">
        <v>261</v>
      </c>
      <c r="AK2055" s="65" t="s">
        <v>262</v>
      </c>
      <c r="AL2055" s="576" t="s">
        <v>263</v>
      </c>
    </row>
    <row r="2056" spans="1:38" ht="99" customHeight="1" x14ac:dyDescent="0.25">
      <c r="A2056" s="69">
        <v>1</v>
      </c>
      <c r="B2056" s="70" t="s">
        <v>264</v>
      </c>
      <c r="C2056" s="676">
        <f>N2069</f>
        <v>220849.11</v>
      </c>
      <c r="D2056" s="679">
        <f>C2056-AH2069</f>
        <v>103039.70999999999</v>
      </c>
      <c r="E2056" s="71"/>
      <c r="F2056" s="72"/>
      <c r="G2056" s="71"/>
      <c r="H2056" s="72"/>
      <c r="I2056" s="73"/>
      <c r="J2056" s="72"/>
      <c r="K2056" s="73"/>
      <c r="L2056" s="72"/>
      <c r="M2056" s="71"/>
      <c r="N2056" s="72"/>
      <c r="O2056" s="71"/>
      <c r="P2056" s="72"/>
      <c r="Q2056" s="71"/>
      <c r="R2056" s="72"/>
      <c r="S2056" s="71"/>
      <c r="T2056" s="72"/>
      <c r="U2056" s="71"/>
      <c r="V2056" s="74"/>
      <c r="W2056" s="72"/>
      <c r="X2056" s="71"/>
      <c r="Y2056" s="74"/>
      <c r="Z2056" s="72"/>
      <c r="AA2056" s="71"/>
      <c r="AB2056" s="72"/>
      <c r="AC2056" s="71"/>
      <c r="AD2056" s="72"/>
      <c r="AE2056" s="71"/>
      <c r="AF2056" s="72"/>
      <c r="AG2056" s="71"/>
      <c r="AH2056" s="72"/>
      <c r="AI2056" s="75"/>
      <c r="AJ2056" s="76"/>
      <c r="AK2056" s="77"/>
      <c r="AL2056" s="78"/>
    </row>
    <row r="2057" spans="1:38" ht="87" customHeight="1" x14ac:dyDescent="0.25">
      <c r="A2057" s="79">
        <v>2</v>
      </c>
      <c r="B2057" s="80" t="s">
        <v>40</v>
      </c>
      <c r="C2057" s="677"/>
      <c r="D2057" s="680"/>
      <c r="E2057" s="81">
        <v>0</v>
      </c>
      <c r="F2057" s="82">
        <v>0</v>
      </c>
      <c r="G2057" s="83">
        <v>4</v>
      </c>
      <c r="H2057" s="84">
        <v>143792.95999999999</v>
      </c>
      <c r="I2057" s="85">
        <v>0</v>
      </c>
      <c r="J2057" s="86">
        <v>0</v>
      </c>
      <c r="K2057" s="85">
        <v>4</v>
      </c>
      <c r="L2057" s="86">
        <v>143792.95999999999</v>
      </c>
      <c r="M2057" s="87">
        <f>SUM(I2057,K2057)</f>
        <v>4</v>
      </c>
      <c r="N2057" s="88">
        <f>SUM(J2057,L2057)</f>
        <v>143792.95999999999</v>
      </c>
      <c r="O2057" s="89">
        <v>0</v>
      </c>
      <c r="P2057" s="90">
        <v>0</v>
      </c>
      <c r="Q2057" s="89">
        <v>0</v>
      </c>
      <c r="R2057" s="90">
        <v>0</v>
      </c>
      <c r="S2057" s="91">
        <f>SUM(O2057,Q2057)</f>
        <v>0</v>
      </c>
      <c r="T2057" s="92">
        <f>SUM(P2057,R2057)</f>
        <v>0</v>
      </c>
      <c r="U2057" s="93">
        <v>0</v>
      </c>
      <c r="V2057" s="94">
        <v>0</v>
      </c>
      <c r="W2057" s="95">
        <v>0</v>
      </c>
      <c r="X2057" s="96">
        <v>0</v>
      </c>
      <c r="Y2057" s="94">
        <v>0</v>
      </c>
      <c r="Z2057" s="95">
        <v>0</v>
      </c>
      <c r="AA2057" s="97">
        <f>SUM(U2057,X2057)</f>
        <v>0</v>
      </c>
      <c r="AB2057" s="98">
        <f>SUM(W2057,Z2057)</f>
        <v>0</v>
      </c>
      <c r="AC2057" s="99">
        <v>0</v>
      </c>
      <c r="AD2057" s="100">
        <v>0</v>
      </c>
      <c r="AE2057" s="99">
        <v>4</v>
      </c>
      <c r="AF2057" s="100">
        <v>57757.77</v>
      </c>
      <c r="AG2057" s="101">
        <f>SUM(AC2057,AE2057)</f>
        <v>4</v>
      </c>
      <c r="AH2057" s="102">
        <f>SUM(AD2057,AF2057,AB2057)</f>
        <v>57757.77</v>
      </c>
      <c r="AI2057" s="103">
        <f>IFERROR(AD2057/(C2056-AH2063),0)</f>
        <v>0</v>
      </c>
      <c r="AJ2057" s="104">
        <f>IFERROR(AF2057/(C2056-AH2063),0)</f>
        <v>0.2615259350603677</v>
      </c>
      <c r="AK2057" s="77"/>
      <c r="AL2057" s="105">
        <f>IFERROR(AH2057/C2056,0)</f>
        <v>0.2615259350603677</v>
      </c>
    </row>
    <row r="2058" spans="1:38" ht="85.5" customHeight="1" x14ac:dyDescent="0.25">
      <c r="A2058" s="79">
        <v>3</v>
      </c>
      <c r="B2058" s="80" t="s">
        <v>135</v>
      </c>
      <c r="C2058" s="677"/>
      <c r="D2058" s="680"/>
      <c r="E2058" s="441"/>
      <c r="F2058" s="442"/>
      <c r="G2058" s="443"/>
      <c r="H2058" s="444"/>
      <c r="I2058" s="440"/>
      <c r="J2058" s="444"/>
      <c r="K2058" s="440"/>
      <c r="L2058" s="444"/>
      <c r="M2058" s="445"/>
      <c r="N2058" s="444"/>
      <c r="O2058" s="443"/>
      <c r="P2058" s="444"/>
      <c r="Q2058" s="443"/>
      <c r="R2058" s="444"/>
      <c r="S2058" s="445"/>
      <c r="T2058" s="444"/>
      <c r="U2058" s="443"/>
      <c r="V2058" s="446"/>
      <c r="W2058" s="444"/>
      <c r="X2058" s="445"/>
      <c r="Y2058" s="446"/>
      <c r="Z2058" s="444"/>
      <c r="AA2058" s="445"/>
      <c r="AB2058" s="444"/>
      <c r="AC2058" s="443"/>
      <c r="AD2058" s="444"/>
      <c r="AE2058" s="443"/>
      <c r="AF2058" s="444"/>
      <c r="AG2058" s="445"/>
      <c r="AH2058" s="444"/>
      <c r="AI2058" s="132"/>
      <c r="AJ2058" s="133"/>
      <c r="AK2058" s="447"/>
      <c r="AL2058" s="448"/>
    </row>
    <row r="2059" spans="1:38" ht="101.25" customHeight="1" x14ac:dyDescent="0.25">
      <c r="A2059" s="79">
        <v>4</v>
      </c>
      <c r="B2059" s="80" t="s">
        <v>117</v>
      </c>
      <c r="C2059" s="677"/>
      <c r="D2059" s="680"/>
      <c r="E2059" s="441"/>
      <c r="F2059" s="442"/>
      <c r="G2059" s="443"/>
      <c r="H2059" s="444"/>
      <c r="I2059" s="440"/>
      <c r="J2059" s="444"/>
      <c r="K2059" s="440"/>
      <c r="L2059" s="444"/>
      <c r="M2059" s="445"/>
      <c r="N2059" s="444"/>
      <c r="O2059" s="443"/>
      <c r="P2059" s="444"/>
      <c r="Q2059" s="443"/>
      <c r="R2059" s="444"/>
      <c r="S2059" s="445"/>
      <c r="T2059" s="444"/>
      <c r="U2059" s="443"/>
      <c r="V2059" s="446"/>
      <c r="W2059" s="444"/>
      <c r="X2059" s="445"/>
      <c r="Y2059" s="446"/>
      <c r="Z2059" s="444"/>
      <c r="AA2059" s="445"/>
      <c r="AB2059" s="444"/>
      <c r="AC2059" s="443"/>
      <c r="AD2059" s="444"/>
      <c r="AE2059" s="443"/>
      <c r="AF2059" s="444"/>
      <c r="AG2059" s="445"/>
      <c r="AH2059" s="444"/>
      <c r="AI2059" s="132"/>
      <c r="AJ2059" s="133"/>
      <c r="AK2059" s="447"/>
      <c r="AL2059" s="448"/>
    </row>
    <row r="2060" spans="1:38" ht="138" customHeight="1" x14ac:dyDescent="0.25">
      <c r="A2060" s="79">
        <v>5</v>
      </c>
      <c r="B2060" s="80" t="s">
        <v>42</v>
      </c>
      <c r="C2060" s="677"/>
      <c r="D2060" s="680"/>
      <c r="E2060" s="81">
        <v>1</v>
      </c>
      <c r="F2060" s="82">
        <v>19282.66</v>
      </c>
      <c r="G2060" s="83">
        <v>3</v>
      </c>
      <c r="H2060" s="84">
        <v>115624.03</v>
      </c>
      <c r="I2060" s="85">
        <v>0</v>
      </c>
      <c r="J2060" s="86">
        <v>0</v>
      </c>
      <c r="K2060" s="85">
        <v>2</v>
      </c>
      <c r="L2060" s="86">
        <v>77056.149999999994</v>
      </c>
      <c r="M2060" s="87">
        <f>SUM(I2060,K2060)</f>
        <v>2</v>
      </c>
      <c r="N2060" s="88">
        <f>SUM(J2060,L2060)</f>
        <v>77056.149999999994</v>
      </c>
      <c r="O2060" s="89">
        <v>0</v>
      </c>
      <c r="P2060" s="90">
        <v>0</v>
      </c>
      <c r="Q2060" s="89">
        <v>0</v>
      </c>
      <c r="R2060" s="90">
        <v>0</v>
      </c>
      <c r="S2060" s="91">
        <f>SUM(O2060,Q2060)</f>
        <v>0</v>
      </c>
      <c r="T2060" s="92">
        <f>SUM(P2060,R2060)</f>
        <v>0</v>
      </c>
      <c r="U2060" s="93">
        <v>0</v>
      </c>
      <c r="V2060" s="94">
        <v>0</v>
      </c>
      <c r="W2060" s="95">
        <v>0</v>
      </c>
      <c r="X2060" s="96">
        <v>0</v>
      </c>
      <c r="Y2060" s="94">
        <v>0</v>
      </c>
      <c r="Z2060" s="95">
        <v>0</v>
      </c>
      <c r="AA2060" s="97">
        <f>SUM(U2060,X2060)</f>
        <v>0</v>
      </c>
      <c r="AB2060" s="98">
        <f>SUM(W2060,Z2060)</f>
        <v>0</v>
      </c>
      <c r="AC2060" s="99">
        <v>0</v>
      </c>
      <c r="AD2060" s="100">
        <v>0</v>
      </c>
      <c r="AE2060" s="99">
        <v>2</v>
      </c>
      <c r="AF2060" s="100">
        <v>60051.63</v>
      </c>
      <c r="AG2060" s="101">
        <f>SUM(AC2060,AE2060)</f>
        <v>2</v>
      </c>
      <c r="AH2060" s="102">
        <f>SUM(AD2060,AF2060,AB2060)</f>
        <v>60051.63</v>
      </c>
      <c r="AI2060" s="103">
        <f>IFERROR(AD2060/(C2056-AH2063),0)</f>
        <v>0</v>
      </c>
      <c r="AJ2060" s="104">
        <f>IFERROR(AF2060/(C2056-AH2063),0)</f>
        <v>0.27191248359570025</v>
      </c>
      <c r="AK2060" s="77"/>
      <c r="AL2060" s="105">
        <f>IFERROR(AH2060/C2056,0)</f>
        <v>0.27191248359570025</v>
      </c>
    </row>
    <row r="2061" spans="1:38" ht="116.25" customHeight="1" x14ac:dyDescent="0.25">
      <c r="A2061" s="79">
        <v>6</v>
      </c>
      <c r="B2061" s="80" t="s">
        <v>119</v>
      </c>
      <c r="C2061" s="677"/>
      <c r="D2061" s="680"/>
      <c r="E2061" s="441"/>
      <c r="F2061" s="442"/>
      <c r="G2061" s="443"/>
      <c r="H2061" s="444"/>
      <c r="I2061" s="440"/>
      <c r="J2061" s="444"/>
      <c r="K2061" s="440"/>
      <c r="L2061" s="444"/>
      <c r="M2061" s="445"/>
      <c r="N2061" s="444"/>
      <c r="O2061" s="443"/>
      <c r="P2061" s="444"/>
      <c r="Q2061" s="443"/>
      <c r="R2061" s="444"/>
      <c r="S2061" s="445"/>
      <c r="T2061" s="444"/>
      <c r="U2061" s="443"/>
      <c r="V2061" s="446"/>
      <c r="W2061" s="444"/>
      <c r="X2061" s="445"/>
      <c r="Y2061" s="446"/>
      <c r="Z2061" s="444"/>
      <c r="AA2061" s="445"/>
      <c r="AB2061" s="444"/>
      <c r="AC2061" s="443"/>
      <c r="AD2061" s="444"/>
      <c r="AE2061" s="443"/>
      <c r="AF2061" s="444"/>
      <c r="AG2061" s="445"/>
      <c r="AH2061" s="444"/>
      <c r="AI2061" s="132"/>
      <c r="AJ2061" s="133"/>
      <c r="AK2061" s="447"/>
      <c r="AL2061" s="448"/>
    </row>
    <row r="2062" spans="1:38" ht="65.25" customHeight="1" x14ac:dyDescent="0.25">
      <c r="A2062" s="79">
        <v>7</v>
      </c>
      <c r="B2062" s="80" t="s">
        <v>193</v>
      </c>
      <c r="C2062" s="677"/>
      <c r="D2062" s="680"/>
      <c r="E2062" s="441"/>
      <c r="F2062" s="442"/>
      <c r="G2062" s="443"/>
      <c r="H2062" s="444"/>
      <c r="I2062" s="443"/>
      <c r="J2062" s="444"/>
      <c r="K2062" s="443"/>
      <c r="L2062" s="444"/>
      <c r="M2062" s="445"/>
      <c r="N2062" s="444"/>
      <c r="O2062" s="443"/>
      <c r="P2062" s="444"/>
      <c r="Q2062" s="443"/>
      <c r="R2062" s="444"/>
      <c r="S2062" s="445"/>
      <c r="T2062" s="473"/>
      <c r="U2062" s="443"/>
      <c r="V2062" s="446"/>
      <c r="W2062" s="444"/>
      <c r="X2062" s="445"/>
      <c r="Y2062" s="446"/>
      <c r="Z2062" s="444"/>
      <c r="AA2062" s="445"/>
      <c r="AB2062" s="473"/>
      <c r="AC2062" s="443"/>
      <c r="AD2062" s="444"/>
      <c r="AE2062" s="443"/>
      <c r="AF2062" s="444"/>
      <c r="AG2062" s="440"/>
      <c r="AH2062" s="444"/>
      <c r="AI2062" s="132"/>
      <c r="AJ2062" s="133"/>
      <c r="AK2062" s="447"/>
      <c r="AL2062" s="449"/>
    </row>
    <row r="2063" spans="1:38" ht="59.25" customHeight="1" x14ac:dyDescent="0.25">
      <c r="A2063" s="79">
        <v>8</v>
      </c>
      <c r="B2063" s="80" t="s">
        <v>265</v>
      </c>
      <c r="C2063" s="677"/>
      <c r="D2063" s="680"/>
      <c r="E2063" s="474"/>
      <c r="F2063" s="475"/>
      <c r="G2063" s="450"/>
      <c r="H2063" s="451"/>
      <c r="I2063" s="443"/>
      <c r="J2063" s="444"/>
      <c r="K2063" s="440"/>
      <c r="L2063" s="444"/>
      <c r="M2063" s="476"/>
      <c r="N2063" s="442"/>
      <c r="O2063" s="450"/>
      <c r="P2063" s="451"/>
      <c r="Q2063" s="450"/>
      <c r="R2063" s="451"/>
      <c r="S2063" s="476"/>
      <c r="T2063" s="442"/>
      <c r="U2063" s="443"/>
      <c r="V2063" s="446"/>
      <c r="W2063" s="444"/>
      <c r="X2063" s="445"/>
      <c r="Y2063" s="446"/>
      <c r="Z2063" s="444"/>
      <c r="AA2063" s="476"/>
      <c r="AB2063" s="442"/>
      <c r="AC2063" s="443"/>
      <c r="AD2063" s="444"/>
      <c r="AE2063" s="443"/>
      <c r="AF2063" s="444"/>
      <c r="AG2063" s="445"/>
      <c r="AH2063" s="444"/>
      <c r="AI2063" s="132"/>
      <c r="AJ2063" s="133"/>
      <c r="AK2063" s="447"/>
      <c r="AL2063" s="448"/>
    </row>
    <row r="2064" spans="1:38" ht="60" customHeight="1" x14ac:dyDescent="0.25">
      <c r="A2064" s="79">
        <v>9</v>
      </c>
      <c r="B2064" s="80" t="s">
        <v>120</v>
      </c>
      <c r="C2064" s="677"/>
      <c r="D2064" s="680"/>
      <c r="E2064" s="441"/>
      <c r="F2064" s="442"/>
      <c r="G2064" s="443"/>
      <c r="H2064" s="444"/>
      <c r="I2064" s="440"/>
      <c r="J2064" s="444"/>
      <c r="K2064" s="440"/>
      <c r="L2064" s="444"/>
      <c r="M2064" s="445"/>
      <c r="N2064" s="444"/>
      <c r="O2064" s="443"/>
      <c r="P2064" s="444"/>
      <c r="Q2064" s="443"/>
      <c r="R2064" s="444"/>
      <c r="S2064" s="445"/>
      <c r="T2064" s="444"/>
      <c r="U2064" s="443"/>
      <c r="V2064" s="446"/>
      <c r="W2064" s="444"/>
      <c r="X2064" s="445"/>
      <c r="Y2064" s="446"/>
      <c r="Z2064" s="444"/>
      <c r="AA2064" s="445"/>
      <c r="AB2064" s="444"/>
      <c r="AC2064" s="443"/>
      <c r="AD2064" s="444"/>
      <c r="AE2064" s="443"/>
      <c r="AF2064" s="444"/>
      <c r="AG2064" s="445"/>
      <c r="AH2064" s="444"/>
      <c r="AI2064" s="132"/>
      <c r="AJ2064" s="133"/>
      <c r="AK2064" s="447"/>
      <c r="AL2064" s="448"/>
    </row>
    <row r="2065" spans="1:38" ht="73.5" customHeight="1" x14ac:dyDescent="0.25">
      <c r="A2065" s="79">
        <v>10</v>
      </c>
      <c r="B2065" s="80" t="s">
        <v>121</v>
      </c>
      <c r="C2065" s="677"/>
      <c r="D2065" s="680"/>
      <c r="E2065" s="441"/>
      <c r="F2065" s="442"/>
      <c r="G2065" s="443"/>
      <c r="H2065" s="444"/>
      <c r="I2065" s="440"/>
      <c r="J2065" s="444"/>
      <c r="K2065" s="440"/>
      <c r="L2065" s="444"/>
      <c r="M2065" s="445"/>
      <c r="N2065" s="444"/>
      <c r="O2065" s="443"/>
      <c r="P2065" s="444"/>
      <c r="Q2065" s="443"/>
      <c r="R2065" s="444"/>
      <c r="S2065" s="445"/>
      <c r="T2065" s="444"/>
      <c r="U2065" s="443"/>
      <c r="V2065" s="446"/>
      <c r="W2065" s="444"/>
      <c r="X2065" s="445"/>
      <c r="Y2065" s="446"/>
      <c r="Z2065" s="444"/>
      <c r="AA2065" s="445"/>
      <c r="AB2065" s="444"/>
      <c r="AC2065" s="450"/>
      <c r="AD2065" s="451"/>
      <c r="AE2065" s="450"/>
      <c r="AF2065" s="451"/>
      <c r="AG2065" s="445"/>
      <c r="AH2065" s="444"/>
      <c r="AI2065" s="132"/>
      <c r="AJ2065" s="133"/>
      <c r="AK2065" s="447"/>
      <c r="AL2065" s="448"/>
    </row>
    <row r="2066" spans="1:38" ht="120" customHeight="1" x14ac:dyDescent="0.25">
      <c r="A2066" s="79">
        <v>11</v>
      </c>
      <c r="B2066" s="80" t="s">
        <v>122</v>
      </c>
      <c r="C2066" s="677"/>
      <c r="D2066" s="680"/>
      <c r="E2066" s="441"/>
      <c r="F2066" s="442"/>
      <c r="G2066" s="443"/>
      <c r="H2066" s="444"/>
      <c r="I2066" s="440"/>
      <c r="J2066" s="444"/>
      <c r="K2066" s="440"/>
      <c r="L2066" s="444"/>
      <c r="M2066" s="445"/>
      <c r="N2066" s="444"/>
      <c r="O2066" s="443"/>
      <c r="P2066" s="444"/>
      <c r="Q2066" s="443"/>
      <c r="R2066" s="444"/>
      <c r="S2066" s="445"/>
      <c r="T2066" s="444"/>
      <c r="U2066" s="443"/>
      <c r="V2066" s="446"/>
      <c r="W2066" s="444"/>
      <c r="X2066" s="445"/>
      <c r="Y2066" s="446"/>
      <c r="Z2066" s="444"/>
      <c r="AA2066" s="445"/>
      <c r="AB2066" s="444"/>
      <c r="AC2066" s="443"/>
      <c r="AD2066" s="444"/>
      <c r="AE2066" s="443"/>
      <c r="AF2066" s="444"/>
      <c r="AG2066" s="445"/>
      <c r="AH2066" s="444"/>
      <c r="AI2066" s="132"/>
      <c r="AJ2066" s="133"/>
      <c r="AK2066" s="447"/>
      <c r="AL2066" s="448"/>
    </row>
    <row r="2067" spans="1:38" ht="63.75" customHeight="1" x14ac:dyDescent="0.25">
      <c r="A2067" s="79">
        <v>12</v>
      </c>
      <c r="B2067" s="80" t="s">
        <v>123</v>
      </c>
      <c r="C2067" s="677"/>
      <c r="D2067" s="680"/>
      <c r="E2067" s="441"/>
      <c r="F2067" s="442"/>
      <c r="G2067" s="443"/>
      <c r="H2067" s="444"/>
      <c r="I2067" s="440"/>
      <c r="J2067" s="444"/>
      <c r="K2067" s="440"/>
      <c r="L2067" s="444"/>
      <c r="M2067" s="445"/>
      <c r="N2067" s="444"/>
      <c r="O2067" s="443"/>
      <c r="P2067" s="444"/>
      <c r="Q2067" s="443"/>
      <c r="R2067" s="444"/>
      <c r="S2067" s="445"/>
      <c r="T2067" s="444"/>
      <c r="U2067" s="443"/>
      <c r="V2067" s="446"/>
      <c r="W2067" s="444"/>
      <c r="X2067" s="445"/>
      <c r="Y2067" s="446"/>
      <c r="Z2067" s="444"/>
      <c r="AA2067" s="445"/>
      <c r="AB2067" s="444"/>
      <c r="AC2067" s="443"/>
      <c r="AD2067" s="444"/>
      <c r="AE2067" s="443"/>
      <c r="AF2067" s="444"/>
      <c r="AG2067" s="445"/>
      <c r="AH2067" s="444"/>
      <c r="AI2067" s="132"/>
      <c r="AJ2067" s="133"/>
      <c r="AK2067" s="447"/>
      <c r="AL2067" s="448"/>
    </row>
    <row r="2068" spans="1:38" ht="62.25" customHeight="1" thickBot="1" x14ac:dyDescent="0.3">
      <c r="A2068" s="138">
        <v>13</v>
      </c>
      <c r="B2068" s="139" t="s">
        <v>124</v>
      </c>
      <c r="C2068" s="678"/>
      <c r="D2068" s="681"/>
      <c r="E2068" s="452"/>
      <c r="F2068" s="453"/>
      <c r="G2068" s="454"/>
      <c r="H2068" s="455"/>
      <c r="I2068" s="477"/>
      <c r="J2068" s="457"/>
      <c r="K2068" s="477"/>
      <c r="L2068" s="457"/>
      <c r="M2068" s="456"/>
      <c r="N2068" s="457"/>
      <c r="O2068" s="454"/>
      <c r="P2068" s="455"/>
      <c r="Q2068" s="454"/>
      <c r="R2068" s="455"/>
      <c r="S2068" s="458"/>
      <c r="T2068" s="455"/>
      <c r="U2068" s="454"/>
      <c r="V2068" s="459"/>
      <c r="W2068" s="455"/>
      <c r="X2068" s="458"/>
      <c r="Y2068" s="459"/>
      <c r="Z2068" s="455"/>
      <c r="AA2068" s="458"/>
      <c r="AB2068" s="455"/>
      <c r="AC2068" s="454"/>
      <c r="AD2068" s="455"/>
      <c r="AE2068" s="454"/>
      <c r="AF2068" s="455"/>
      <c r="AG2068" s="458"/>
      <c r="AH2068" s="455"/>
      <c r="AI2068" s="460"/>
      <c r="AJ2068" s="461"/>
      <c r="AK2068" s="462"/>
      <c r="AL2068" s="463"/>
    </row>
    <row r="2069" spans="1:38" ht="29.25" customHeight="1" thickBot="1" x14ac:dyDescent="0.3">
      <c r="A2069" s="682" t="s">
        <v>266</v>
      </c>
      <c r="B2069" s="683"/>
      <c r="C2069" s="166">
        <f>C2056</f>
        <v>220849.11</v>
      </c>
      <c r="D2069" s="166">
        <f>D2056</f>
        <v>103039.70999999999</v>
      </c>
      <c r="E2069" s="167">
        <f t="shared" ref="E2069:L2069" si="308">SUM(E2056:E2068)</f>
        <v>1</v>
      </c>
      <c r="F2069" s="168">
        <f t="shared" si="308"/>
        <v>19282.66</v>
      </c>
      <c r="G2069" s="167">
        <f t="shared" si="308"/>
        <v>7</v>
      </c>
      <c r="H2069" s="168">
        <f t="shared" si="308"/>
        <v>259416.99</v>
      </c>
      <c r="I2069" s="169">
        <f t="shared" si="308"/>
        <v>0</v>
      </c>
      <c r="J2069" s="170">
        <f t="shared" si="308"/>
        <v>0</v>
      </c>
      <c r="K2069" s="169">
        <f t="shared" si="308"/>
        <v>6</v>
      </c>
      <c r="L2069" s="170">
        <f t="shared" si="308"/>
        <v>220849.11</v>
      </c>
      <c r="M2069" s="169">
        <f>SUM(M2056:M2068)</f>
        <v>6</v>
      </c>
      <c r="N2069" s="170">
        <f>SUM(N2056:N2068)</f>
        <v>220849.11</v>
      </c>
      <c r="O2069" s="171">
        <f>SUM(O2056:O2068)</f>
        <v>0</v>
      </c>
      <c r="P2069" s="168">
        <f>SUM(P2056:P2068)</f>
        <v>0</v>
      </c>
      <c r="Q2069" s="172">
        <f t="shared" ref="Q2069:AJ2069" si="309">SUM(Q2056:Q2068)</f>
        <v>0</v>
      </c>
      <c r="R2069" s="168">
        <f t="shared" si="309"/>
        <v>0</v>
      </c>
      <c r="S2069" s="173">
        <f t="shared" si="309"/>
        <v>0</v>
      </c>
      <c r="T2069" s="168">
        <f t="shared" si="309"/>
        <v>0</v>
      </c>
      <c r="U2069" s="172">
        <f t="shared" si="309"/>
        <v>0</v>
      </c>
      <c r="V2069" s="168">
        <f t="shared" si="309"/>
        <v>0</v>
      </c>
      <c r="W2069" s="168">
        <f t="shared" si="309"/>
        <v>0</v>
      </c>
      <c r="X2069" s="173">
        <f t="shared" si="309"/>
        <v>0</v>
      </c>
      <c r="Y2069" s="168">
        <f t="shared" si="309"/>
        <v>0</v>
      </c>
      <c r="Z2069" s="168">
        <f t="shared" si="309"/>
        <v>0</v>
      </c>
      <c r="AA2069" s="173">
        <f t="shared" si="309"/>
        <v>0</v>
      </c>
      <c r="AB2069" s="168">
        <f t="shared" si="309"/>
        <v>0</v>
      </c>
      <c r="AC2069" s="172">
        <f t="shared" si="309"/>
        <v>0</v>
      </c>
      <c r="AD2069" s="168">
        <f t="shared" si="309"/>
        <v>0</v>
      </c>
      <c r="AE2069" s="172">
        <f t="shared" si="309"/>
        <v>6</v>
      </c>
      <c r="AF2069" s="168">
        <f t="shared" si="309"/>
        <v>117809.4</v>
      </c>
      <c r="AG2069" s="173">
        <f t="shared" si="309"/>
        <v>6</v>
      </c>
      <c r="AH2069" s="168">
        <f t="shared" si="309"/>
        <v>117809.4</v>
      </c>
      <c r="AI2069" s="174">
        <f t="shared" si="309"/>
        <v>0</v>
      </c>
      <c r="AJ2069" s="174">
        <f t="shared" si="309"/>
        <v>0.53343841865606789</v>
      </c>
      <c r="AK2069" s="175">
        <f>AK2063</f>
        <v>0</v>
      </c>
      <c r="AL2069" s="176">
        <f>AH2069/C2056</f>
        <v>0.53343841865606789</v>
      </c>
    </row>
    <row r="2070" spans="1:38" ht="21.75" thickBot="1" x14ac:dyDescent="0.4">
      <c r="AF2070" s="177" t="s">
        <v>267</v>
      </c>
      <c r="AG2070" s="178">
        <v>4.1475999999999997</v>
      </c>
      <c r="AH2070" s="179">
        <f>AH2069/AG2070</f>
        <v>28404.233773748674</v>
      </c>
    </row>
    <row r="2071" spans="1:38" ht="15.75" customHeight="1" thickTop="1" x14ac:dyDescent="0.25">
      <c r="A2071" s="604" t="s">
        <v>354</v>
      </c>
      <c r="B2071" s="684"/>
      <c r="C2071" s="684"/>
      <c r="D2071" s="684"/>
      <c r="E2071" s="684"/>
      <c r="F2071" s="684"/>
      <c r="G2071" s="684"/>
      <c r="H2071" s="684"/>
      <c r="I2071" s="684"/>
      <c r="J2071" s="684"/>
      <c r="K2071" s="684"/>
      <c r="L2071" s="684"/>
      <c r="M2071" s="684"/>
      <c r="N2071" s="684"/>
      <c r="O2071" s="684"/>
      <c r="P2071" s="684"/>
      <c r="Q2071" s="686"/>
    </row>
    <row r="2072" spans="1:38" ht="18.75" x14ac:dyDescent="0.3">
      <c r="A2072" s="687"/>
      <c r="B2072" s="688"/>
      <c r="C2072" s="688"/>
      <c r="D2072" s="688"/>
      <c r="E2072" s="688"/>
      <c r="F2072" s="688"/>
      <c r="G2072" s="688"/>
      <c r="H2072" s="688"/>
      <c r="I2072" s="688"/>
      <c r="J2072" s="688"/>
      <c r="K2072" s="688"/>
      <c r="L2072" s="688"/>
      <c r="M2072" s="688"/>
      <c r="N2072" s="688"/>
      <c r="O2072" s="688"/>
      <c r="P2072" s="688"/>
      <c r="Q2072" s="690"/>
      <c r="AF2072" s="180"/>
    </row>
    <row r="2073" spans="1:38" ht="15.75" x14ac:dyDescent="0.25">
      <c r="A2073" s="687"/>
      <c r="B2073" s="688"/>
      <c r="C2073" s="688"/>
      <c r="D2073" s="688"/>
      <c r="E2073" s="688"/>
      <c r="F2073" s="688"/>
      <c r="G2073" s="688"/>
      <c r="H2073" s="688"/>
      <c r="I2073" s="688"/>
      <c r="J2073" s="688"/>
      <c r="K2073" s="688"/>
      <c r="L2073" s="688"/>
      <c r="M2073" s="688"/>
      <c r="N2073" s="688"/>
      <c r="O2073" s="688"/>
      <c r="P2073" s="688"/>
      <c r="Q2073" s="690"/>
      <c r="AE2073" s="181" t="s">
        <v>269</v>
      </c>
      <c r="AF2073" s="182"/>
    </row>
    <row r="2074" spans="1:38" ht="15.75" x14ac:dyDescent="0.25">
      <c r="A2074" s="687"/>
      <c r="B2074" s="688"/>
      <c r="C2074" s="688"/>
      <c r="D2074" s="688"/>
      <c r="E2074" s="688"/>
      <c r="F2074" s="688"/>
      <c r="G2074" s="688"/>
      <c r="H2074" s="688"/>
      <c r="I2074" s="688"/>
      <c r="J2074" s="688"/>
      <c r="K2074" s="688"/>
      <c r="L2074" s="688"/>
      <c r="M2074" s="688"/>
      <c r="N2074" s="688"/>
      <c r="O2074" s="688"/>
      <c r="P2074" s="688"/>
      <c r="Q2074" s="690"/>
      <c r="AE2074" s="181" t="s">
        <v>270</v>
      </c>
      <c r="AF2074" s="183">
        <f>(AF2069-AF2063)+(Z2069-Z2063)</f>
        <v>117809.4</v>
      </c>
    </row>
    <row r="2075" spans="1:38" ht="15.75" x14ac:dyDescent="0.25">
      <c r="A2075" s="687"/>
      <c r="B2075" s="688"/>
      <c r="C2075" s="688"/>
      <c r="D2075" s="688"/>
      <c r="E2075" s="688"/>
      <c r="F2075" s="688"/>
      <c r="G2075" s="688"/>
      <c r="H2075" s="688"/>
      <c r="I2075" s="688"/>
      <c r="J2075" s="688"/>
      <c r="K2075" s="688"/>
      <c r="L2075" s="688"/>
      <c r="M2075" s="688"/>
      <c r="N2075" s="688"/>
      <c r="O2075" s="688"/>
      <c r="P2075" s="688"/>
      <c r="Q2075" s="690"/>
      <c r="AE2075" s="181" t="s">
        <v>271</v>
      </c>
      <c r="AF2075" s="183">
        <f>AD2069+W2069</f>
        <v>0</v>
      </c>
    </row>
    <row r="2076" spans="1:38" ht="15.75" x14ac:dyDescent="0.25">
      <c r="A2076" s="687"/>
      <c r="B2076" s="688"/>
      <c r="C2076" s="688"/>
      <c r="D2076" s="688"/>
      <c r="E2076" s="688"/>
      <c r="F2076" s="688"/>
      <c r="G2076" s="688"/>
      <c r="H2076" s="688"/>
      <c r="I2076" s="688"/>
      <c r="J2076" s="688"/>
      <c r="K2076" s="688"/>
      <c r="L2076" s="688"/>
      <c r="M2076" s="688"/>
      <c r="N2076" s="688"/>
      <c r="O2076" s="688"/>
      <c r="P2076" s="688"/>
      <c r="Q2076" s="690"/>
      <c r="AE2076" s="181" t="s">
        <v>272</v>
      </c>
      <c r="AF2076" s="183">
        <f>AF2063+Z2063</f>
        <v>0</v>
      </c>
    </row>
    <row r="2077" spans="1:38" ht="15.75" x14ac:dyDescent="0.25">
      <c r="A2077" s="687"/>
      <c r="B2077" s="688"/>
      <c r="C2077" s="688"/>
      <c r="D2077" s="688"/>
      <c r="E2077" s="688"/>
      <c r="F2077" s="688"/>
      <c r="G2077" s="688"/>
      <c r="H2077" s="688"/>
      <c r="I2077" s="688"/>
      <c r="J2077" s="688"/>
      <c r="K2077" s="688"/>
      <c r="L2077" s="688"/>
      <c r="M2077" s="688"/>
      <c r="N2077" s="688"/>
      <c r="O2077" s="688"/>
      <c r="P2077" s="688"/>
      <c r="Q2077" s="690"/>
      <c r="AE2077" s="181" t="s">
        <v>2</v>
      </c>
      <c r="AF2077" s="184">
        <f>SUM(AF2074:AF2076)</f>
        <v>117809.4</v>
      </c>
    </row>
    <row r="2078" spans="1:38" x14ac:dyDescent="0.25">
      <c r="A2078" s="687"/>
      <c r="B2078" s="688"/>
      <c r="C2078" s="688"/>
      <c r="D2078" s="688"/>
      <c r="E2078" s="688"/>
      <c r="F2078" s="688"/>
      <c r="G2078" s="688"/>
      <c r="H2078" s="688"/>
      <c r="I2078" s="688"/>
      <c r="J2078" s="688"/>
      <c r="K2078" s="688"/>
      <c r="L2078" s="688"/>
      <c r="M2078" s="688"/>
      <c r="N2078" s="688"/>
      <c r="O2078" s="688"/>
      <c r="P2078" s="688"/>
      <c r="Q2078" s="690"/>
    </row>
    <row r="2079" spans="1:38" ht="15.75" thickBot="1" x14ac:dyDescent="0.3">
      <c r="A2079" s="691"/>
      <c r="B2079" s="692"/>
      <c r="C2079" s="692"/>
      <c r="D2079" s="692"/>
      <c r="E2079" s="692"/>
      <c r="F2079" s="692"/>
      <c r="G2079" s="692"/>
      <c r="H2079" s="692"/>
      <c r="I2079" s="692"/>
      <c r="J2079" s="692"/>
      <c r="K2079" s="692"/>
      <c r="L2079" s="692"/>
      <c r="M2079" s="692"/>
      <c r="N2079" s="692"/>
      <c r="O2079" s="692"/>
      <c r="P2079" s="692"/>
      <c r="Q2079" s="694"/>
    </row>
    <row r="2080" spans="1:38" ht="15.75" thickTop="1" x14ac:dyDescent="0.25"/>
    <row r="2082" spans="1:38" ht="15.75" thickBot="1" x14ac:dyDescent="0.3"/>
    <row r="2083" spans="1:38" ht="27" thickBot="1" x14ac:dyDescent="0.3">
      <c r="A2083" s="695" t="s">
        <v>330</v>
      </c>
      <c r="B2083" s="696"/>
      <c r="C2083" s="696"/>
      <c r="D2083" s="696"/>
      <c r="E2083" s="696"/>
      <c r="F2083" s="696"/>
      <c r="G2083" s="696"/>
      <c r="H2083" s="696"/>
      <c r="I2083" s="696"/>
      <c r="J2083" s="696"/>
      <c r="K2083" s="697"/>
      <c r="L2083" s="696"/>
      <c r="M2083" s="696"/>
      <c r="N2083" s="696"/>
      <c r="O2083" s="696"/>
      <c r="P2083" s="696"/>
      <c r="Q2083" s="696"/>
      <c r="R2083" s="696"/>
      <c r="S2083" s="696"/>
      <c r="T2083" s="696"/>
      <c r="U2083" s="696"/>
      <c r="V2083" s="696"/>
      <c r="W2083" s="696"/>
      <c r="X2083" s="696"/>
      <c r="Y2083" s="696"/>
      <c r="Z2083" s="696"/>
      <c r="AA2083" s="696"/>
      <c r="AB2083" s="696"/>
      <c r="AC2083" s="696"/>
      <c r="AD2083" s="696"/>
      <c r="AE2083" s="696"/>
      <c r="AF2083" s="696"/>
      <c r="AG2083" s="696"/>
      <c r="AH2083" s="696"/>
      <c r="AI2083" s="696"/>
      <c r="AJ2083" s="696"/>
      <c r="AK2083" s="698"/>
      <c r="AL2083" s="185"/>
    </row>
    <row r="2084" spans="1:38" ht="21" customHeight="1" x14ac:dyDescent="0.25">
      <c r="A2084" s="699" t="s">
        <v>273</v>
      </c>
      <c r="B2084" s="700"/>
      <c r="C2084" s="706" t="s">
        <v>197</v>
      </c>
      <c r="D2084" s="707"/>
      <c r="E2084" s="710" t="s">
        <v>274</v>
      </c>
      <c r="F2084" s="711"/>
      <c r="G2084" s="711"/>
      <c r="H2084" s="711"/>
      <c r="I2084" s="711"/>
      <c r="J2084" s="711"/>
      <c r="K2084" s="712"/>
      <c r="L2084" s="711"/>
      <c r="M2084" s="711"/>
      <c r="N2084" s="711"/>
      <c r="O2084" s="613" t="s">
        <v>199</v>
      </c>
      <c r="P2084" s="614"/>
      <c r="Q2084" s="614"/>
      <c r="R2084" s="614"/>
      <c r="S2084" s="614"/>
      <c r="T2084" s="614"/>
      <c r="U2084" s="614"/>
      <c r="V2084" s="614"/>
      <c r="W2084" s="614"/>
      <c r="X2084" s="614"/>
      <c r="Y2084" s="614"/>
      <c r="Z2084" s="614"/>
      <c r="AA2084" s="614"/>
      <c r="AB2084" s="614"/>
      <c r="AC2084" s="614"/>
      <c r="AD2084" s="614"/>
      <c r="AE2084" s="614"/>
      <c r="AF2084" s="614"/>
      <c r="AG2084" s="614"/>
      <c r="AH2084" s="614"/>
      <c r="AI2084" s="614"/>
      <c r="AJ2084" s="614"/>
      <c r="AK2084" s="615"/>
      <c r="AL2084" s="186"/>
    </row>
    <row r="2085" spans="1:38" ht="36" customHeight="1" thickBot="1" x14ac:dyDescent="0.3">
      <c r="A2085" s="701"/>
      <c r="B2085" s="702"/>
      <c r="C2085" s="708"/>
      <c r="D2085" s="709"/>
      <c r="E2085" s="713"/>
      <c r="F2085" s="714"/>
      <c r="G2085" s="714"/>
      <c r="H2085" s="714"/>
      <c r="I2085" s="714"/>
      <c r="J2085" s="714"/>
      <c r="K2085" s="715"/>
      <c r="L2085" s="714"/>
      <c r="M2085" s="714"/>
      <c r="N2085" s="714"/>
      <c r="O2085" s="716"/>
      <c r="P2085" s="717"/>
      <c r="Q2085" s="717"/>
      <c r="R2085" s="717"/>
      <c r="S2085" s="717"/>
      <c r="T2085" s="717"/>
      <c r="U2085" s="717"/>
      <c r="V2085" s="717"/>
      <c r="W2085" s="717"/>
      <c r="X2085" s="717"/>
      <c r="Y2085" s="717"/>
      <c r="Z2085" s="717"/>
      <c r="AA2085" s="717"/>
      <c r="AB2085" s="717"/>
      <c r="AC2085" s="717"/>
      <c r="AD2085" s="717"/>
      <c r="AE2085" s="717"/>
      <c r="AF2085" s="717"/>
      <c r="AG2085" s="717"/>
      <c r="AH2085" s="717"/>
      <c r="AI2085" s="717"/>
      <c r="AJ2085" s="717"/>
      <c r="AK2085" s="718"/>
      <c r="AL2085" s="186"/>
    </row>
    <row r="2086" spans="1:38" s="180" customFormat="1" ht="84" customHeight="1" thickBot="1" x14ac:dyDescent="0.35">
      <c r="A2086" s="701"/>
      <c r="B2086" s="703"/>
      <c r="C2086" s="719" t="s">
        <v>200</v>
      </c>
      <c r="D2086" s="721" t="s">
        <v>201</v>
      </c>
      <c r="E2086" s="723" t="s">
        <v>0</v>
      </c>
      <c r="F2086" s="724"/>
      <c r="G2086" s="724"/>
      <c r="H2086" s="725"/>
      <c r="I2086" s="726" t="s">
        <v>1</v>
      </c>
      <c r="J2086" s="727"/>
      <c r="K2086" s="728"/>
      <c r="L2086" s="729"/>
      <c r="M2086" s="578" t="s">
        <v>2</v>
      </c>
      <c r="N2086" s="579"/>
      <c r="O2086" s="580" t="s">
        <v>202</v>
      </c>
      <c r="P2086" s="581"/>
      <c r="Q2086" s="581"/>
      <c r="R2086" s="582"/>
      <c r="S2086" s="583" t="s">
        <v>2</v>
      </c>
      <c r="T2086" s="584"/>
      <c r="U2086" s="585" t="s">
        <v>203</v>
      </c>
      <c r="V2086" s="586"/>
      <c r="W2086" s="586"/>
      <c r="X2086" s="586"/>
      <c r="Y2086" s="586"/>
      <c r="Z2086" s="587"/>
      <c r="AA2086" s="588" t="s">
        <v>2</v>
      </c>
      <c r="AB2086" s="589"/>
      <c r="AC2086" s="590" t="s">
        <v>5</v>
      </c>
      <c r="AD2086" s="591"/>
      <c r="AE2086" s="591"/>
      <c r="AF2086" s="592"/>
      <c r="AG2086" s="593" t="s">
        <v>2</v>
      </c>
      <c r="AH2086" s="594"/>
      <c r="AI2086" s="595" t="s">
        <v>204</v>
      </c>
      <c r="AJ2086" s="596"/>
      <c r="AK2086" s="597"/>
      <c r="AL2086" s="187"/>
    </row>
    <row r="2087" spans="1:38" ht="113.25" thickBot="1" x14ac:dyDescent="0.3">
      <c r="A2087" s="704"/>
      <c r="B2087" s="705"/>
      <c r="C2087" s="720"/>
      <c r="D2087" s="722"/>
      <c r="E2087" s="41" t="s">
        <v>15</v>
      </c>
      <c r="F2087" s="42" t="s">
        <v>205</v>
      </c>
      <c r="G2087" s="41" t="s">
        <v>206</v>
      </c>
      <c r="H2087" s="42" t="s">
        <v>14</v>
      </c>
      <c r="I2087" s="43" t="s">
        <v>15</v>
      </c>
      <c r="J2087" s="44" t="s">
        <v>207</v>
      </c>
      <c r="K2087" s="43" t="s">
        <v>17</v>
      </c>
      <c r="L2087" s="44" t="s">
        <v>208</v>
      </c>
      <c r="M2087" s="45" t="s">
        <v>19</v>
      </c>
      <c r="N2087" s="46" t="s">
        <v>20</v>
      </c>
      <c r="O2087" s="47" t="s">
        <v>209</v>
      </c>
      <c r="P2087" s="48" t="s">
        <v>210</v>
      </c>
      <c r="Q2087" s="47" t="s">
        <v>211</v>
      </c>
      <c r="R2087" s="48" t="s">
        <v>212</v>
      </c>
      <c r="S2087" s="49" t="s">
        <v>213</v>
      </c>
      <c r="T2087" s="50" t="s">
        <v>214</v>
      </c>
      <c r="U2087" s="51" t="s">
        <v>209</v>
      </c>
      <c r="V2087" s="52" t="s">
        <v>215</v>
      </c>
      <c r="W2087" s="53" t="s">
        <v>216</v>
      </c>
      <c r="X2087" s="54" t="s">
        <v>211</v>
      </c>
      <c r="Y2087" s="52" t="s">
        <v>217</v>
      </c>
      <c r="Z2087" s="53" t="s">
        <v>218</v>
      </c>
      <c r="AA2087" s="55" t="s">
        <v>219</v>
      </c>
      <c r="AB2087" s="56" t="s">
        <v>220</v>
      </c>
      <c r="AC2087" s="57" t="s">
        <v>209</v>
      </c>
      <c r="AD2087" s="58" t="s">
        <v>210</v>
      </c>
      <c r="AE2087" s="57" t="s">
        <v>211</v>
      </c>
      <c r="AF2087" s="58" t="s">
        <v>212</v>
      </c>
      <c r="AG2087" s="59" t="s">
        <v>221</v>
      </c>
      <c r="AH2087" s="60" t="s">
        <v>222</v>
      </c>
      <c r="AI2087" s="61" t="s">
        <v>223</v>
      </c>
      <c r="AJ2087" s="63" t="s">
        <v>224</v>
      </c>
      <c r="AK2087" s="188" t="s">
        <v>275</v>
      </c>
      <c r="AL2087" s="189"/>
    </row>
    <row r="2088" spans="1:38" ht="15.75" thickBot="1" x14ac:dyDescent="0.3">
      <c r="A2088" s="598" t="s">
        <v>227</v>
      </c>
      <c r="B2088" s="599"/>
      <c r="C2088" s="190" t="s">
        <v>228</v>
      </c>
      <c r="D2088" s="191" t="s">
        <v>229</v>
      </c>
      <c r="E2088" s="192" t="s">
        <v>230</v>
      </c>
      <c r="F2088" s="193" t="s">
        <v>231</v>
      </c>
      <c r="G2088" s="192" t="s">
        <v>232</v>
      </c>
      <c r="H2088" s="193" t="s">
        <v>233</v>
      </c>
      <c r="I2088" s="194" t="s">
        <v>234</v>
      </c>
      <c r="J2088" s="193" t="s">
        <v>235</v>
      </c>
      <c r="K2088" s="194" t="s">
        <v>236</v>
      </c>
      <c r="L2088" s="193" t="s">
        <v>237</v>
      </c>
      <c r="M2088" s="194" t="s">
        <v>238</v>
      </c>
      <c r="N2088" s="193" t="s">
        <v>239</v>
      </c>
      <c r="O2088" s="192" t="s">
        <v>240</v>
      </c>
      <c r="P2088" s="193" t="s">
        <v>241</v>
      </c>
      <c r="Q2088" s="192" t="s">
        <v>242</v>
      </c>
      <c r="R2088" s="193" t="s">
        <v>243</v>
      </c>
      <c r="S2088" s="194" t="s">
        <v>244</v>
      </c>
      <c r="T2088" s="193" t="s">
        <v>245</v>
      </c>
      <c r="U2088" s="192" t="s">
        <v>246</v>
      </c>
      <c r="V2088" s="195" t="s">
        <v>247</v>
      </c>
      <c r="W2088" s="196" t="s">
        <v>248</v>
      </c>
      <c r="X2088" s="197" t="s">
        <v>249</v>
      </c>
      <c r="Y2088" s="198" t="s">
        <v>250</v>
      </c>
      <c r="Z2088" s="193" t="s">
        <v>251</v>
      </c>
      <c r="AA2088" s="194" t="s">
        <v>252</v>
      </c>
      <c r="AB2088" s="199" t="s">
        <v>253</v>
      </c>
      <c r="AC2088" s="192" t="s">
        <v>254</v>
      </c>
      <c r="AD2088" s="199" t="s">
        <v>255</v>
      </c>
      <c r="AE2088" s="192" t="s">
        <v>256</v>
      </c>
      <c r="AF2088" s="199" t="s">
        <v>257</v>
      </c>
      <c r="AG2088" s="194" t="s">
        <v>258</v>
      </c>
      <c r="AH2088" s="199" t="s">
        <v>259</v>
      </c>
      <c r="AI2088" s="190" t="s">
        <v>260</v>
      </c>
      <c r="AJ2088" s="199" t="s">
        <v>261</v>
      </c>
      <c r="AK2088" s="200" t="s">
        <v>262</v>
      </c>
      <c r="AL2088" s="201"/>
    </row>
    <row r="2089" spans="1:38" ht="37.5" x14ac:dyDescent="0.25">
      <c r="A2089" s="202">
        <v>1</v>
      </c>
      <c r="B2089" s="203" t="s">
        <v>276</v>
      </c>
      <c r="C2089" s="748">
        <f>N2099</f>
        <v>220849.11000000002</v>
      </c>
      <c r="D2089" s="749">
        <f>C2089-AH2099</f>
        <v>103039.71000000002</v>
      </c>
      <c r="E2089" s="81">
        <v>0</v>
      </c>
      <c r="F2089" s="82">
        <v>0</v>
      </c>
      <c r="G2089" s="83">
        <v>3</v>
      </c>
      <c r="H2089" s="84">
        <v>78736.990000000005</v>
      </c>
      <c r="I2089" s="364">
        <v>0</v>
      </c>
      <c r="J2089" s="86">
        <v>0</v>
      </c>
      <c r="K2089" s="364">
        <v>3</v>
      </c>
      <c r="L2089" s="86">
        <v>78736.990000000005</v>
      </c>
      <c r="M2089" s="87">
        <f>SUM(I2089,K2089)</f>
        <v>3</v>
      </c>
      <c r="N2089" s="88">
        <f>SUM(J2089,L2089)</f>
        <v>78736.990000000005</v>
      </c>
      <c r="O2089" s="89">
        <v>0</v>
      </c>
      <c r="P2089" s="90">
        <v>0</v>
      </c>
      <c r="Q2089" s="89">
        <v>0</v>
      </c>
      <c r="R2089" s="90">
        <v>0</v>
      </c>
      <c r="S2089" s="91">
        <f>SUM(O2089,Q2089)</f>
        <v>0</v>
      </c>
      <c r="T2089" s="92">
        <f>SUM(P2089,R2089)</f>
        <v>0</v>
      </c>
      <c r="U2089" s="93">
        <v>0</v>
      </c>
      <c r="V2089" s="94">
        <v>0</v>
      </c>
      <c r="W2089" s="95">
        <v>0</v>
      </c>
      <c r="X2089" s="96">
        <v>0</v>
      </c>
      <c r="Y2089" s="94">
        <v>0</v>
      </c>
      <c r="Z2089" s="95">
        <v>0</v>
      </c>
      <c r="AA2089" s="97">
        <f>SUM(U2089,X2089)</f>
        <v>0</v>
      </c>
      <c r="AB2089" s="98">
        <f>SUM(W2089,Z2089)</f>
        <v>0</v>
      </c>
      <c r="AC2089" s="99">
        <v>0</v>
      </c>
      <c r="AD2089" s="100">
        <v>0</v>
      </c>
      <c r="AE2089" s="99">
        <v>3</v>
      </c>
      <c r="AF2089" s="100">
        <v>78315.22</v>
      </c>
      <c r="AG2089" s="101">
        <f>SUM(AC2089,AE2089)</f>
        <v>3</v>
      </c>
      <c r="AH2089" s="102">
        <f>SUM(AD2089,AF2089,AB2089)</f>
        <v>78315.22</v>
      </c>
      <c r="AI2089" s="103">
        <f>IFERROR(AD2089/C2089,0)</f>
        <v>0</v>
      </c>
      <c r="AJ2089" s="134">
        <f>IFERROR(AF2089/C2089,0)</f>
        <v>0.35460962464372164</v>
      </c>
      <c r="AK2089" s="222">
        <f>IFERROR(AH2089/C2089,0)</f>
        <v>0.35460962464372164</v>
      </c>
      <c r="AL2089" s="223"/>
    </row>
    <row r="2090" spans="1:38" ht="75" x14ac:dyDescent="0.25">
      <c r="A2090" s="224">
        <v>2</v>
      </c>
      <c r="B2090" s="203" t="s">
        <v>277</v>
      </c>
      <c r="C2090" s="748"/>
      <c r="D2090" s="749"/>
      <c r="E2090" s="81"/>
      <c r="F2090" s="82"/>
      <c r="G2090" s="83"/>
      <c r="H2090" s="84"/>
      <c r="I2090" s="364"/>
      <c r="J2090" s="86"/>
      <c r="K2090" s="364"/>
      <c r="L2090" s="86"/>
      <c r="M2090" s="87"/>
      <c r="N2090" s="88"/>
      <c r="O2090" s="89"/>
      <c r="P2090" s="90"/>
      <c r="Q2090" s="89"/>
      <c r="R2090" s="90"/>
      <c r="S2090" s="91"/>
      <c r="T2090" s="92"/>
      <c r="U2090" s="93"/>
      <c r="V2090" s="94"/>
      <c r="W2090" s="95"/>
      <c r="X2090" s="96"/>
      <c r="Y2090" s="94"/>
      <c r="Z2090" s="95"/>
      <c r="AA2090" s="97"/>
      <c r="AB2090" s="98"/>
      <c r="AC2090" s="99"/>
      <c r="AD2090" s="100"/>
      <c r="AE2090" s="99"/>
      <c r="AF2090" s="100"/>
      <c r="AG2090" s="101"/>
      <c r="AH2090" s="102"/>
      <c r="AI2090" s="103"/>
      <c r="AJ2090" s="134"/>
      <c r="AK2090" s="222"/>
      <c r="AL2090" s="223"/>
    </row>
    <row r="2091" spans="1:38" ht="37.5" x14ac:dyDescent="0.25">
      <c r="A2091" s="224">
        <v>3</v>
      </c>
      <c r="B2091" s="203" t="s">
        <v>278</v>
      </c>
      <c r="C2091" s="748"/>
      <c r="D2091" s="749"/>
      <c r="E2091" s="81"/>
      <c r="F2091" s="82"/>
      <c r="G2091" s="83"/>
      <c r="H2091" s="84"/>
      <c r="I2091" s="364"/>
      <c r="J2091" s="86"/>
      <c r="K2091" s="364"/>
      <c r="L2091" s="86"/>
      <c r="M2091" s="87"/>
      <c r="N2091" s="88"/>
      <c r="O2091" s="89"/>
      <c r="P2091" s="90"/>
      <c r="Q2091" s="89"/>
      <c r="R2091" s="90"/>
      <c r="S2091" s="91"/>
      <c r="T2091" s="92"/>
      <c r="U2091" s="93"/>
      <c r="V2091" s="94"/>
      <c r="W2091" s="95"/>
      <c r="X2091" s="96"/>
      <c r="Y2091" s="94"/>
      <c r="Z2091" s="95"/>
      <c r="AA2091" s="97"/>
      <c r="AB2091" s="98"/>
      <c r="AC2091" s="99"/>
      <c r="AD2091" s="100"/>
      <c r="AE2091" s="99"/>
      <c r="AF2091" s="100"/>
      <c r="AG2091" s="101"/>
      <c r="AH2091" s="102"/>
      <c r="AI2091" s="103"/>
      <c r="AJ2091" s="134"/>
      <c r="AK2091" s="222"/>
      <c r="AL2091" s="223"/>
    </row>
    <row r="2092" spans="1:38" ht="37.5" x14ac:dyDescent="0.25">
      <c r="A2092" s="224">
        <v>4</v>
      </c>
      <c r="B2092" s="203" t="s">
        <v>279</v>
      </c>
      <c r="C2092" s="748"/>
      <c r="D2092" s="749"/>
      <c r="E2092" s="81"/>
      <c r="F2092" s="82"/>
      <c r="G2092" s="83"/>
      <c r="H2092" s="84"/>
      <c r="I2092" s="364"/>
      <c r="J2092" s="86"/>
      <c r="K2092" s="364"/>
      <c r="L2092" s="86"/>
      <c r="M2092" s="87"/>
      <c r="N2092" s="88"/>
      <c r="O2092" s="89"/>
      <c r="P2092" s="90"/>
      <c r="Q2092" s="89"/>
      <c r="R2092" s="90"/>
      <c r="S2092" s="91"/>
      <c r="T2092" s="92"/>
      <c r="U2092" s="93"/>
      <c r="V2092" s="94"/>
      <c r="W2092" s="95"/>
      <c r="X2092" s="96"/>
      <c r="Y2092" s="94"/>
      <c r="Z2092" s="95"/>
      <c r="AA2092" s="97"/>
      <c r="AB2092" s="98"/>
      <c r="AC2092" s="99"/>
      <c r="AD2092" s="100"/>
      <c r="AE2092" s="99"/>
      <c r="AF2092" s="100"/>
      <c r="AG2092" s="101"/>
      <c r="AH2092" s="102"/>
      <c r="AI2092" s="103"/>
      <c r="AJ2092" s="134"/>
      <c r="AK2092" s="222"/>
      <c r="AL2092" s="223"/>
    </row>
    <row r="2093" spans="1:38" ht="37.5" x14ac:dyDescent="0.25">
      <c r="A2093" s="224">
        <v>5</v>
      </c>
      <c r="B2093" s="203" t="s">
        <v>280</v>
      </c>
      <c r="C2093" s="748"/>
      <c r="D2093" s="749"/>
      <c r="E2093" s="81"/>
      <c r="F2093" s="82"/>
      <c r="G2093" s="83"/>
      <c r="H2093" s="84"/>
      <c r="I2093" s="364"/>
      <c r="J2093" s="86"/>
      <c r="K2093" s="364"/>
      <c r="L2093" s="86"/>
      <c r="M2093" s="87"/>
      <c r="N2093" s="88"/>
      <c r="O2093" s="89"/>
      <c r="P2093" s="90"/>
      <c r="Q2093" s="89"/>
      <c r="R2093" s="90"/>
      <c r="S2093" s="91"/>
      <c r="T2093" s="92"/>
      <c r="U2093" s="93"/>
      <c r="V2093" s="94"/>
      <c r="W2093" s="95"/>
      <c r="X2093" s="96"/>
      <c r="Y2093" s="94"/>
      <c r="Z2093" s="95"/>
      <c r="AA2093" s="97"/>
      <c r="AB2093" s="98"/>
      <c r="AC2093" s="99"/>
      <c r="AD2093" s="100"/>
      <c r="AE2093" s="99"/>
      <c r="AF2093" s="100"/>
      <c r="AG2093" s="101"/>
      <c r="AH2093" s="102"/>
      <c r="AI2093" s="103"/>
      <c r="AJ2093" s="134"/>
      <c r="AK2093" s="222"/>
      <c r="AL2093" s="223"/>
    </row>
    <row r="2094" spans="1:38" ht="37.5" x14ac:dyDescent="0.25">
      <c r="A2094" s="224">
        <v>6</v>
      </c>
      <c r="B2094" s="203" t="s">
        <v>281</v>
      </c>
      <c r="C2094" s="748"/>
      <c r="D2094" s="749"/>
      <c r="E2094" s="81"/>
      <c r="F2094" s="82"/>
      <c r="G2094" s="83"/>
      <c r="H2094" s="84"/>
      <c r="I2094" s="364"/>
      <c r="J2094" s="86"/>
      <c r="K2094" s="364"/>
      <c r="L2094" s="86"/>
      <c r="M2094" s="87"/>
      <c r="N2094" s="88"/>
      <c r="O2094" s="89"/>
      <c r="P2094" s="90"/>
      <c r="Q2094" s="89"/>
      <c r="R2094" s="90"/>
      <c r="S2094" s="91"/>
      <c r="T2094" s="92"/>
      <c r="U2094" s="93"/>
      <c r="V2094" s="94"/>
      <c r="W2094" s="95"/>
      <c r="X2094" s="96"/>
      <c r="Y2094" s="94"/>
      <c r="Z2094" s="95"/>
      <c r="AA2094" s="97"/>
      <c r="AB2094" s="98"/>
      <c r="AC2094" s="99"/>
      <c r="AD2094" s="100"/>
      <c r="AE2094" s="99"/>
      <c r="AF2094" s="100"/>
      <c r="AG2094" s="101"/>
      <c r="AH2094" s="102"/>
      <c r="AI2094" s="103"/>
      <c r="AJ2094" s="134"/>
      <c r="AK2094" s="222"/>
      <c r="AL2094" s="223"/>
    </row>
    <row r="2095" spans="1:38" ht="37.5" x14ac:dyDescent="0.3">
      <c r="A2095" s="306">
        <v>7</v>
      </c>
      <c r="B2095" s="225" t="s">
        <v>282</v>
      </c>
      <c r="C2095" s="748"/>
      <c r="D2095" s="749"/>
      <c r="E2095" s="81"/>
      <c r="F2095" s="82"/>
      <c r="G2095" s="83"/>
      <c r="H2095" s="84"/>
      <c r="I2095" s="364"/>
      <c r="J2095" s="86"/>
      <c r="K2095" s="364"/>
      <c r="L2095" s="86"/>
      <c r="M2095" s="87"/>
      <c r="N2095" s="88"/>
      <c r="O2095" s="89"/>
      <c r="P2095" s="90"/>
      <c r="Q2095" s="89"/>
      <c r="R2095" s="90"/>
      <c r="S2095" s="91"/>
      <c r="T2095" s="92"/>
      <c r="U2095" s="93"/>
      <c r="V2095" s="94"/>
      <c r="W2095" s="95"/>
      <c r="X2095" s="96"/>
      <c r="Y2095" s="94"/>
      <c r="Z2095" s="95"/>
      <c r="AA2095" s="97"/>
      <c r="AB2095" s="98"/>
      <c r="AC2095" s="99"/>
      <c r="AD2095" s="100"/>
      <c r="AE2095" s="99"/>
      <c r="AF2095" s="100"/>
      <c r="AG2095" s="101"/>
      <c r="AH2095" s="102"/>
      <c r="AI2095" s="103"/>
      <c r="AJ2095" s="134"/>
      <c r="AK2095" s="222"/>
      <c r="AL2095" s="223"/>
    </row>
    <row r="2096" spans="1:38" ht="37.5" x14ac:dyDescent="0.25">
      <c r="A2096" s="229">
        <v>8</v>
      </c>
      <c r="B2096" s="226" t="s">
        <v>283</v>
      </c>
      <c r="C2096" s="748"/>
      <c r="D2096" s="749"/>
      <c r="E2096" s="81"/>
      <c r="F2096" s="82"/>
      <c r="G2096" s="83"/>
      <c r="H2096" s="84"/>
      <c r="I2096" s="364"/>
      <c r="J2096" s="86"/>
      <c r="K2096" s="364"/>
      <c r="L2096" s="86"/>
      <c r="M2096" s="87"/>
      <c r="N2096" s="88"/>
      <c r="O2096" s="89"/>
      <c r="P2096" s="90"/>
      <c r="Q2096" s="89"/>
      <c r="R2096" s="90"/>
      <c r="S2096" s="91"/>
      <c r="T2096" s="92"/>
      <c r="U2096" s="93"/>
      <c r="V2096" s="94"/>
      <c r="W2096" s="95"/>
      <c r="X2096" s="96"/>
      <c r="Y2096" s="94"/>
      <c r="Z2096" s="95"/>
      <c r="AA2096" s="97"/>
      <c r="AB2096" s="98"/>
      <c r="AC2096" s="99"/>
      <c r="AD2096" s="100"/>
      <c r="AE2096" s="99"/>
      <c r="AF2096" s="100"/>
      <c r="AG2096" s="101"/>
      <c r="AH2096" s="102"/>
      <c r="AI2096" s="103"/>
      <c r="AJ2096" s="134"/>
      <c r="AK2096" s="222"/>
      <c r="AL2096" s="223"/>
    </row>
    <row r="2097" spans="1:38" ht="75" x14ac:dyDescent="0.25">
      <c r="A2097" s="229" t="s">
        <v>332</v>
      </c>
      <c r="B2097" s="226" t="s">
        <v>89</v>
      </c>
      <c r="C2097" s="748"/>
      <c r="D2097" s="749"/>
      <c r="E2097" s="81">
        <v>1</v>
      </c>
      <c r="F2097" s="82">
        <v>19282.66</v>
      </c>
      <c r="G2097" s="83">
        <v>3</v>
      </c>
      <c r="H2097" s="84">
        <v>155325.28</v>
      </c>
      <c r="I2097" s="364">
        <v>0</v>
      </c>
      <c r="J2097" s="86">
        <v>0</v>
      </c>
      <c r="K2097" s="364">
        <v>2</v>
      </c>
      <c r="L2097" s="86">
        <v>116757.4</v>
      </c>
      <c r="M2097" s="87">
        <f>SUM(I2097,K2097)</f>
        <v>2</v>
      </c>
      <c r="N2097" s="88">
        <f>SUM(J2097,L2097)</f>
        <v>116757.4</v>
      </c>
      <c r="O2097" s="89">
        <v>0</v>
      </c>
      <c r="P2097" s="90">
        <v>0</v>
      </c>
      <c r="Q2097" s="89">
        <v>0</v>
      </c>
      <c r="R2097" s="90">
        <v>0</v>
      </c>
      <c r="S2097" s="91">
        <f>SUM(O2097,Q2097)</f>
        <v>0</v>
      </c>
      <c r="T2097" s="92">
        <f>SUM(P2097,R2097)</f>
        <v>0</v>
      </c>
      <c r="U2097" s="93">
        <v>0</v>
      </c>
      <c r="V2097" s="94">
        <v>0</v>
      </c>
      <c r="W2097" s="95">
        <v>0</v>
      </c>
      <c r="X2097" s="96">
        <v>0</v>
      </c>
      <c r="Y2097" s="94">
        <v>0</v>
      </c>
      <c r="Z2097" s="95">
        <v>0</v>
      </c>
      <c r="AA2097" s="97">
        <f>SUM(U2097,X2097)</f>
        <v>0</v>
      </c>
      <c r="AB2097" s="98">
        <f>SUM(W2097,Z2097)</f>
        <v>0</v>
      </c>
      <c r="AC2097" s="99">
        <v>0</v>
      </c>
      <c r="AD2097" s="100">
        <v>0</v>
      </c>
      <c r="AE2097" s="99">
        <v>2</v>
      </c>
      <c r="AF2097" s="100">
        <v>30747.71</v>
      </c>
      <c r="AG2097" s="101">
        <f>SUM(AC2097,AE2097)</f>
        <v>2</v>
      </c>
      <c r="AH2097" s="102">
        <f>SUM(AD2097,AF2097,AB2097)</f>
        <v>30747.71</v>
      </c>
      <c r="AI2097" s="103">
        <f>IFERROR(AD2097/C2089,0)</f>
        <v>0</v>
      </c>
      <c r="AJ2097" s="134">
        <f>IFERROR(AF2097/C2089,0)</f>
        <v>0.13922496676577051</v>
      </c>
      <c r="AK2097" s="222">
        <f>IFERROR(AH2097/C2089,0)</f>
        <v>0.13922496676577051</v>
      </c>
      <c r="AL2097" s="223"/>
    </row>
    <row r="2098" spans="1:38" ht="112.5" x14ac:dyDescent="0.25">
      <c r="A2098" s="229" t="s">
        <v>333</v>
      </c>
      <c r="B2098" s="226" t="s">
        <v>90</v>
      </c>
      <c r="C2098" s="748"/>
      <c r="D2098" s="749"/>
      <c r="E2098" s="81">
        <v>0</v>
      </c>
      <c r="F2098" s="82">
        <v>0</v>
      </c>
      <c r="G2098" s="83">
        <v>1</v>
      </c>
      <c r="H2098" s="84">
        <v>25354.720000000001</v>
      </c>
      <c r="I2098" s="364">
        <v>0</v>
      </c>
      <c r="J2098" s="86">
        <v>0</v>
      </c>
      <c r="K2098" s="364">
        <v>1</v>
      </c>
      <c r="L2098" s="86">
        <v>25354.720000000001</v>
      </c>
      <c r="M2098" s="87">
        <f>SUM(I2098,K2098)</f>
        <v>1</v>
      </c>
      <c r="N2098" s="88">
        <f>SUM(J2098,L2098)</f>
        <v>25354.720000000001</v>
      </c>
      <c r="O2098" s="89">
        <v>0</v>
      </c>
      <c r="P2098" s="90">
        <v>0</v>
      </c>
      <c r="Q2098" s="89">
        <v>0</v>
      </c>
      <c r="R2098" s="90">
        <v>0</v>
      </c>
      <c r="S2098" s="91">
        <f>SUM(O2098,Q2098)</f>
        <v>0</v>
      </c>
      <c r="T2098" s="92">
        <f>SUM(P2098,R2098)</f>
        <v>0</v>
      </c>
      <c r="U2098" s="93">
        <v>0</v>
      </c>
      <c r="V2098" s="94">
        <v>0</v>
      </c>
      <c r="W2098" s="95">
        <v>0</v>
      </c>
      <c r="X2098" s="96">
        <v>0</v>
      </c>
      <c r="Y2098" s="94">
        <v>0</v>
      </c>
      <c r="Z2098" s="95">
        <v>0</v>
      </c>
      <c r="AA2098" s="97">
        <f>SUM(U2098,X2098)</f>
        <v>0</v>
      </c>
      <c r="AB2098" s="98">
        <f>SUM(W2098,Z2098)</f>
        <v>0</v>
      </c>
      <c r="AC2098" s="99">
        <v>0</v>
      </c>
      <c r="AD2098" s="100">
        <v>0</v>
      </c>
      <c r="AE2098" s="99">
        <v>1</v>
      </c>
      <c r="AF2098" s="100">
        <v>8746.4699999999993</v>
      </c>
      <c r="AG2098" s="101">
        <f>SUM(AC2098,AE2098)</f>
        <v>1</v>
      </c>
      <c r="AH2098" s="102">
        <f>SUM(AD2098,AF2098,AB2098)</f>
        <v>8746.4699999999993</v>
      </c>
      <c r="AI2098" s="103">
        <f>IFERROR(AD2098/C2089,0)</f>
        <v>0</v>
      </c>
      <c r="AJ2098" s="134">
        <f>IFERROR(AF2098/C2089,0)</f>
        <v>3.9603827246575719E-2</v>
      </c>
      <c r="AK2098" s="222">
        <f>IFERROR(AH2098/C2089,0)</f>
        <v>3.9603827246575719E-2</v>
      </c>
      <c r="AL2098" s="223"/>
    </row>
    <row r="2099" spans="1:38" ht="24" thickBot="1" x14ac:dyDescent="0.3">
      <c r="A2099" s="616" t="s">
        <v>266</v>
      </c>
      <c r="B2099" s="618"/>
      <c r="C2099" s="231">
        <f>C2089</f>
        <v>220849.11000000002</v>
      </c>
      <c r="D2099" s="231">
        <f>D2089</f>
        <v>103039.71000000002</v>
      </c>
      <c r="E2099" s="167">
        <f t="shared" ref="E2099:AH2099" si="310">SUM(E2089:E2098)</f>
        <v>1</v>
      </c>
      <c r="F2099" s="168">
        <f t="shared" si="310"/>
        <v>19282.66</v>
      </c>
      <c r="G2099" s="167">
        <f t="shared" si="310"/>
        <v>7</v>
      </c>
      <c r="H2099" s="232">
        <f t="shared" si="310"/>
        <v>259416.99000000002</v>
      </c>
      <c r="I2099" s="233">
        <f t="shared" si="310"/>
        <v>0</v>
      </c>
      <c r="J2099" s="168">
        <f t="shared" si="310"/>
        <v>0</v>
      </c>
      <c r="K2099" s="233">
        <f t="shared" si="310"/>
        <v>6</v>
      </c>
      <c r="L2099" s="168">
        <f t="shared" si="310"/>
        <v>220849.11000000002</v>
      </c>
      <c r="M2099" s="233">
        <f t="shared" si="310"/>
        <v>6</v>
      </c>
      <c r="N2099" s="168">
        <f t="shared" si="310"/>
        <v>220849.11000000002</v>
      </c>
      <c r="O2099" s="172">
        <f t="shared" si="310"/>
        <v>0</v>
      </c>
      <c r="P2099" s="168">
        <f t="shared" si="310"/>
        <v>0</v>
      </c>
      <c r="Q2099" s="172">
        <f t="shared" si="310"/>
        <v>0</v>
      </c>
      <c r="R2099" s="234">
        <f t="shared" si="310"/>
        <v>0</v>
      </c>
      <c r="S2099" s="173">
        <f t="shared" si="310"/>
        <v>0</v>
      </c>
      <c r="T2099" s="234">
        <f t="shared" si="310"/>
        <v>0</v>
      </c>
      <c r="U2099" s="235">
        <f t="shared" si="310"/>
        <v>0</v>
      </c>
      <c r="V2099" s="234">
        <f t="shared" si="310"/>
        <v>0</v>
      </c>
      <c r="W2099" s="232">
        <f t="shared" si="310"/>
        <v>0</v>
      </c>
      <c r="X2099" s="173">
        <f t="shared" si="310"/>
        <v>0</v>
      </c>
      <c r="Y2099" s="234">
        <f t="shared" si="310"/>
        <v>0</v>
      </c>
      <c r="Z2099" s="234">
        <f t="shared" si="310"/>
        <v>0</v>
      </c>
      <c r="AA2099" s="236">
        <f t="shared" si="310"/>
        <v>0</v>
      </c>
      <c r="AB2099" s="168">
        <f t="shared" si="310"/>
        <v>0</v>
      </c>
      <c r="AC2099" s="171">
        <f t="shared" si="310"/>
        <v>0</v>
      </c>
      <c r="AD2099" s="168">
        <f t="shared" si="310"/>
        <v>0</v>
      </c>
      <c r="AE2099" s="172">
        <f t="shared" si="310"/>
        <v>6</v>
      </c>
      <c r="AF2099" s="168">
        <f t="shared" si="310"/>
        <v>117809.4</v>
      </c>
      <c r="AG2099" s="173">
        <f t="shared" si="310"/>
        <v>6</v>
      </c>
      <c r="AH2099" s="232">
        <f t="shared" si="310"/>
        <v>117809.4</v>
      </c>
      <c r="AI2099" s="237">
        <f>AD2099/C2056</f>
        <v>0</v>
      </c>
      <c r="AJ2099" s="238">
        <f>AF2099/C2056</f>
        <v>0.53343841865606789</v>
      </c>
      <c r="AK2099" s="239">
        <f>AH2099/C2056</f>
        <v>0.53343841865606789</v>
      </c>
      <c r="AL2099" s="223"/>
    </row>
    <row r="2100" spans="1:38" ht="15.75" thickBot="1" x14ac:dyDescent="0.3">
      <c r="E2100" s="240"/>
      <c r="F2100" s="241"/>
      <c r="G2100" s="240"/>
      <c r="H2100" s="241"/>
      <c r="I2100" s="242"/>
      <c r="J2100" s="240"/>
      <c r="K2100" s="242"/>
      <c r="L2100" s="241"/>
      <c r="M2100" s="240"/>
      <c r="N2100" s="240"/>
      <c r="O2100" s="240"/>
      <c r="P2100" s="240"/>
      <c r="Q2100" s="240"/>
      <c r="R2100" s="240"/>
      <c r="S2100" s="240"/>
      <c r="T2100" s="240"/>
      <c r="U2100" s="240"/>
      <c r="V2100" s="240"/>
      <c r="W2100" s="240"/>
      <c r="X2100" s="240"/>
      <c r="Y2100" s="240"/>
      <c r="Z2100" s="240"/>
      <c r="AA2100" s="240"/>
      <c r="AB2100" s="240"/>
      <c r="AC2100" s="240"/>
      <c r="AD2100" s="240"/>
      <c r="AE2100" s="240"/>
      <c r="AF2100" s="240"/>
      <c r="AG2100" s="240"/>
      <c r="AH2100" s="240"/>
      <c r="AJ2100" s="243"/>
      <c r="AK2100" s="243"/>
      <c r="AL2100" s="243"/>
    </row>
    <row r="2101" spans="1:38" ht="19.5" customHeight="1" thickTop="1" x14ac:dyDescent="0.3">
      <c r="A2101" s="604" t="s">
        <v>355</v>
      </c>
      <c r="B2101" s="684"/>
      <c r="C2101" s="684"/>
      <c r="D2101" s="684"/>
      <c r="E2101" s="684"/>
      <c r="F2101" s="684"/>
      <c r="G2101" s="684"/>
      <c r="H2101" s="684"/>
      <c r="I2101" s="684"/>
      <c r="J2101" s="684"/>
      <c r="K2101" s="684"/>
      <c r="L2101" s="684"/>
      <c r="M2101" s="684"/>
      <c r="N2101" s="684"/>
      <c r="O2101" s="684"/>
      <c r="P2101" s="684"/>
      <c r="Q2101" s="686"/>
      <c r="AD2101" s="180"/>
    </row>
    <row r="2102" spans="1:38" x14ac:dyDescent="0.25">
      <c r="A2102" s="687"/>
      <c r="B2102" s="688"/>
      <c r="C2102" s="688"/>
      <c r="D2102" s="688"/>
      <c r="E2102" s="688"/>
      <c r="F2102" s="688"/>
      <c r="G2102" s="688"/>
      <c r="H2102" s="688"/>
      <c r="I2102" s="688"/>
      <c r="J2102" s="688"/>
      <c r="K2102" s="688"/>
      <c r="L2102" s="688"/>
      <c r="M2102" s="688"/>
      <c r="N2102" s="688"/>
      <c r="O2102" s="688"/>
      <c r="P2102" s="688"/>
      <c r="Q2102" s="690"/>
    </row>
    <row r="2103" spans="1:38" x14ac:dyDescent="0.25">
      <c r="A2103" s="687"/>
      <c r="B2103" s="688"/>
      <c r="C2103" s="688"/>
      <c r="D2103" s="688"/>
      <c r="E2103" s="688"/>
      <c r="F2103" s="688"/>
      <c r="G2103" s="688"/>
      <c r="H2103" s="688"/>
      <c r="I2103" s="688"/>
      <c r="J2103" s="688"/>
      <c r="K2103" s="688"/>
      <c r="L2103" s="688"/>
      <c r="M2103" s="688"/>
      <c r="N2103" s="688"/>
      <c r="O2103" s="688"/>
      <c r="P2103" s="688"/>
      <c r="Q2103" s="690"/>
    </row>
    <row r="2104" spans="1:38" x14ac:dyDescent="0.25">
      <c r="A2104" s="687"/>
      <c r="B2104" s="688"/>
      <c r="C2104" s="688"/>
      <c r="D2104" s="688"/>
      <c r="E2104" s="688"/>
      <c r="F2104" s="688"/>
      <c r="G2104" s="688"/>
      <c r="H2104" s="688"/>
      <c r="I2104" s="688"/>
      <c r="J2104" s="688"/>
      <c r="K2104" s="688"/>
      <c r="L2104" s="688"/>
      <c r="M2104" s="688"/>
      <c r="N2104" s="688"/>
      <c r="O2104" s="688"/>
      <c r="P2104" s="688"/>
      <c r="Q2104" s="690"/>
    </row>
    <row r="2105" spans="1:38" x14ac:dyDescent="0.25">
      <c r="A2105" s="687"/>
      <c r="B2105" s="688"/>
      <c r="C2105" s="688"/>
      <c r="D2105" s="688"/>
      <c r="E2105" s="688"/>
      <c r="F2105" s="688"/>
      <c r="G2105" s="688"/>
      <c r="H2105" s="688"/>
      <c r="I2105" s="688"/>
      <c r="J2105" s="688"/>
      <c r="K2105" s="688"/>
      <c r="L2105" s="688"/>
      <c r="M2105" s="688"/>
      <c r="N2105" s="688"/>
      <c r="O2105" s="688"/>
      <c r="P2105" s="688"/>
      <c r="Q2105" s="690"/>
    </row>
    <row r="2106" spans="1:38" x14ac:dyDescent="0.25">
      <c r="A2106" s="687"/>
      <c r="B2106" s="688"/>
      <c r="C2106" s="688"/>
      <c r="D2106" s="688"/>
      <c r="E2106" s="688"/>
      <c r="F2106" s="688"/>
      <c r="G2106" s="688"/>
      <c r="H2106" s="688"/>
      <c r="I2106" s="688"/>
      <c r="J2106" s="688"/>
      <c r="K2106" s="688"/>
      <c r="L2106" s="688"/>
      <c r="M2106" s="688"/>
      <c r="N2106" s="688"/>
      <c r="O2106" s="688"/>
      <c r="P2106" s="688"/>
      <c r="Q2106" s="690"/>
    </row>
    <row r="2107" spans="1:38" x14ac:dyDescent="0.25">
      <c r="A2107" s="687"/>
      <c r="B2107" s="688"/>
      <c r="C2107" s="688"/>
      <c r="D2107" s="688"/>
      <c r="E2107" s="688"/>
      <c r="F2107" s="688"/>
      <c r="G2107" s="688"/>
      <c r="H2107" s="688"/>
      <c r="I2107" s="688"/>
      <c r="J2107" s="688"/>
      <c r="K2107" s="688"/>
      <c r="L2107" s="688"/>
      <c r="M2107" s="688"/>
      <c r="N2107" s="688"/>
      <c r="O2107" s="688"/>
      <c r="P2107" s="688"/>
      <c r="Q2107" s="690"/>
    </row>
    <row r="2108" spans="1:38" x14ac:dyDescent="0.25">
      <c r="A2108" s="687"/>
      <c r="B2108" s="688"/>
      <c r="C2108" s="688"/>
      <c r="D2108" s="688"/>
      <c r="E2108" s="688"/>
      <c r="F2108" s="688"/>
      <c r="G2108" s="688"/>
      <c r="H2108" s="688"/>
      <c r="I2108" s="688"/>
      <c r="J2108" s="688"/>
      <c r="K2108" s="688"/>
      <c r="L2108" s="688"/>
      <c r="M2108" s="688"/>
      <c r="N2108" s="688"/>
      <c r="O2108" s="688"/>
      <c r="P2108" s="688"/>
      <c r="Q2108" s="690"/>
    </row>
    <row r="2109" spans="1:38" ht="15.75" thickBot="1" x14ac:dyDescent="0.3">
      <c r="A2109" s="691"/>
      <c r="B2109" s="692"/>
      <c r="C2109" s="692"/>
      <c r="D2109" s="692"/>
      <c r="E2109" s="692"/>
      <c r="F2109" s="692"/>
      <c r="G2109" s="692"/>
      <c r="H2109" s="692"/>
      <c r="I2109" s="692"/>
      <c r="J2109" s="692"/>
      <c r="K2109" s="692"/>
      <c r="L2109" s="692"/>
      <c r="M2109" s="692"/>
      <c r="N2109" s="692"/>
      <c r="O2109" s="692"/>
      <c r="P2109" s="692"/>
      <c r="Q2109" s="694"/>
    </row>
    <row r="2110" spans="1:38" ht="15.75" thickTop="1" x14ac:dyDescent="0.25"/>
    <row r="2111" spans="1:38" x14ac:dyDescent="0.25">
      <c r="B2111" s="244"/>
      <c r="C2111" s="244"/>
    </row>
    <row r="2114" spans="1:38" ht="23.25" x14ac:dyDescent="0.35">
      <c r="A2114" s="245"/>
      <c r="B2114" s="730" t="s">
        <v>319</v>
      </c>
      <c r="C2114" s="730"/>
      <c r="D2114" s="730"/>
      <c r="E2114" s="730"/>
      <c r="F2114" s="730"/>
      <c r="G2114" s="730"/>
      <c r="H2114" s="730"/>
      <c r="I2114" s="730"/>
      <c r="J2114" s="730"/>
      <c r="K2114" s="731"/>
      <c r="L2114" s="730"/>
      <c r="M2114" s="730"/>
      <c r="N2114" s="730"/>
      <c r="O2114" s="730"/>
      <c r="S2114" s="4"/>
      <c r="X2114" s="4"/>
      <c r="AA2114" s="4"/>
      <c r="AG2114" s="4"/>
    </row>
    <row r="2115" spans="1:38" ht="21.75" thickBot="1" x14ac:dyDescent="0.4">
      <c r="B2115" s="37"/>
      <c r="C2115" s="37"/>
      <c r="D2115" s="37"/>
      <c r="E2115" s="37"/>
      <c r="F2115" s="38"/>
      <c r="G2115" s="37"/>
      <c r="H2115" s="38"/>
      <c r="I2115" s="39"/>
      <c r="J2115" s="38"/>
      <c r="K2115" s="39"/>
      <c r="L2115" s="38"/>
    </row>
    <row r="2116" spans="1:38" ht="27" customHeight="1" thickBot="1" x14ac:dyDescent="0.3">
      <c r="A2116" s="732" t="s">
        <v>330</v>
      </c>
      <c r="B2116" s="733"/>
      <c r="C2116" s="733"/>
      <c r="D2116" s="733"/>
      <c r="E2116" s="733"/>
      <c r="F2116" s="733"/>
      <c r="G2116" s="733"/>
      <c r="H2116" s="733"/>
      <c r="I2116" s="733"/>
      <c r="J2116" s="733"/>
      <c r="K2116" s="734"/>
      <c r="L2116" s="733"/>
      <c r="M2116" s="733"/>
      <c r="N2116" s="733"/>
      <c r="O2116" s="733"/>
      <c r="P2116" s="733"/>
      <c r="Q2116" s="733"/>
      <c r="R2116" s="733"/>
      <c r="S2116" s="733"/>
      <c r="T2116" s="733"/>
      <c r="U2116" s="733"/>
      <c r="V2116" s="733"/>
      <c r="W2116" s="733"/>
      <c r="X2116" s="733"/>
      <c r="Y2116" s="733"/>
      <c r="Z2116" s="733"/>
      <c r="AA2116" s="733"/>
      <c r="AB2116" s="733"/>
      <c r="AC2116" s="733"/>
      <c r="AD2116" s="733"/>
      <c r="AE2116" s="733"/>
      <c r="AF2116" s="733"/>
      <c r="AG2116" s="733"/>
      <c r="AH2116" s="733"/>
      <c r="AI2116" s="733"/>
      <c r="AJ2116" s="733"/>
      <c r="AK2116" s="733"/>
      <c r="AL2116" s="40"/>
    </row>
    <row r="2117" spans="1:38" ht="33.75" customHeight="1" x14ac:dyDescent="0.25">
      <c r="A2117" s="735" t="s">
        <v>8</v>
      </c>
      <c r="B2117" s="736"/>
      <c r="C2117" s="706" t="s">
        <v>197</v>
      </c>
      <c r="D2117" s="707"/>
      <c r="E2117" s="710" t="s">
        <v>198</v>
      </c>
      <c r="F2117" s="711"/>
      <c r="G2117" s="711"/>
      <c r="H2117" s="711"/>
      <c r="I2117" s="711"/>
      <c r="J2117" s="711"/>
      <c r="K2117" s="712"/>
      <c r="L2117" s="711"/>
      <c r="M2117" s="711"/>
      <c r="N2117" s="743"/>
      <c r="O2117" s="613" t="s">
        <v>199</v>
      </c>
      <c r="P2117" s="614"/>
      <c r="Q2117" s="614"/>
      <c r="R2117" s="614"/>
      <c r="S2117" s="614"/>
      <c r="T2117" s="614"/>
      <c r="U2117" s="614"/>
      <c r="V2117" s="614"/>
      <c r="W2117" s="614"/>
      <c r="X2117" s="614"/>
      <c r="Y2117" s="614"/>
      <c r="Z2117" s="614"/>
      <c r="AA2117" s="614"/>
      <c r="AB2117" s="614"/>
      <c r="AC2117" s="614"/>
      <c r="AD2117" s="614"/>
      <c r="AE2117" s="614"/>
      <c r="AF2117" s="614"/>
      <c r="AG2117" s="614"/>
      <c r="AH2117" s="614"/>
      <c r="AI2117" s="614"/>
      <c r="AJ2117" s="614"/>
      <c r="AK2117" s="614"/>
      <c r="AL2117" s="615"/>
    </row>
    <row r="2118" spans="1:38" ht="51" customHeight="1" thickBot="1" x14ac:dyDescent="0.3">
      <c r="A2118" s="737"/>
      <c r="B2118" s="738"/>
      <c r="C2118" s="741"/>
      <c r="D2118" s="742"/>
      <c r="E2118" s="744"/>
      <c r="F2118" s="745"/>
      <c r="G2118" s="745"/>
      <c r="H2118" s="745"/>
      <c r="I2118" s="745"/>
      <c r="J2118" s="745"/>
      <c r="K2118" s="746"/>
      <c r="L2118" s="745"/>
      <c r="M2118" s="745"/>
      <c r="N2118" s="747"/>
      <c r="O2118" s="616"/>
      <c r="P2118" s="617"/>
      <c r="Q2118" s="617"/>
      <c r="R2118" s="617"/>
      <c r="S2118" s="617"/>
      <c r="T2118" s="617"/>
      <c r="U2118" s="617"/>
      <c r="V2118" s="617"/>
      <c r="W2118" s="617"/>
      <c r="X2118" s="617"/>
      <c r="Y2118" s="617"/>
      <c r="Z2118" s="617"/>
      <c r="AA2118" s="617"/>
      <c r="AB2118" s="617"/>
      <c r="AC2118" s="617"/>
      <c r="AD2118" s="617"/>
      <c r="AE2118" s="617"/>
      <c r="AF2118" s="617"/>
      <c r="AG2118" s="617"/>
      <c r="AH2118" s="617"/>
      <c r="AI2118" s="617"/>
      <c r="AJ2118" s="617"/>
      <c r="AK2118" s="617"/>
      <c r="AL2118" s="618"/>
    </row>
    <row r="2119" spans="1:38" ht="75" customHeight="1" x14ac:dyDescent="0.25">
      <c r="A2119" s="737"/>
      <c r="B2119" s="738"/>
      <c r="C2119" s="619" t="s">
        <v>200</v>
      </c>
      <c r="D2119" s="621" t="s">
        <v>201</v>
      </c>
      <c r="E2119" s="623" t="s">
        <v>0</v>
      </c>
      <c r="F2119" s="624"/>
      <c r="G2119" s="624"/>
      <c r="H2119" s="625"/>
      <c r="I2119" s="629" t="s">
        <v>1</v>
      </c>
      <c r="J2119" s="630"/>
      <c r="K2119" s="631"/>
      <c r="L2119" s="632"/>
      <c r="M2119" s="637" t="s">
        <v>2</v>
      </c>
      <c r="N2119" s="638"/>
      <c r="O2119" s="641" t="s">
        <v>202</v>
      </c>
      <c r="P2119" s="642"/>
      <c r="Q2119" s="642"/>
      <c r="R2119" s="642"/>
      <c r="S2119" s="645" t="s">
        <v>2</v>
      </c>
      <c r="T2119" s="646"/>
      <c r="U2119" s="649" t="s">
        <v>203</v>
      </c>
      <c r="V2119" s="650"/>
      <c r="W2119" s="650"/>
      <c r="X2119" s="650"/>
      <c r="Y2119" s="650"/>
      <c r="Z2119" s="651"/>
      <c r="AA2119" s="655" t="s">
        <v>2</v>
      </c>
      <c r="AB2119" s="656"/>
      <c r="AC2119" s="659" t="s">
        <v>5</v>
      </c>
      <c r="AD2119" s="660"/>
      <c r="AE2119" s="660"/>
      <c r="AF2119" s="661"/>
      <c r="AG2119" s="665" t="s">
        <v>2</v>
      </c>
      <c r="AH2119" s="666"/>
      <c r="AI2119" s="669" t="s">
        <v>204</v>
      </c>
      <c r="AJ2119" s="670"/>
      <c r="AK2119" s="670"/>
      <c r="AL2119" s="671"/>
    </row>
    <row r="2120" spans="1:38" ht="75" customHeight="1" thickBot="1" x14ac:dyDescent="0.3">
      <c r="A2120" s="737"/>
      <c r="B2120" s="738"/>
      <c r="C2120" s="619"/>
      <c r="D2120" s="621"/>
      <c r="E2120" s="626"/>
      <c r="F2120" s="627"/>
      <c r="G2120" s="627"/>
      <c r="H2120" s="628"/>
      <c r="I2120" s="633"/>
      <c r="J2120" s="634"/>
      <c r="K2120" s="635"/>
      <c r="L2120" s="636"/>
      <c r="M2120" s="639"/>
      <c r="N2120" s="640"/>
      <c r="O2120" s="643"/>
      <c r="P2120" s="644"/>
      <c r="Q2120" s="644"/>
      <c r="R2120" s="644"/>
      <c r="S2120" s="647"/>
      <c r="T2120" s="648"/>
      <c r="U2120" s="652"/>
      <c r="V2120" s="653"/>
      <c r="W2120" s="653"/>
      <c r="X2120" s="653"/>
      <c r="Y2120" s="653"/>
      <c r="Z2120" s="654"/>
      <c r="AA2120" s="657"/>
      <c r="AB2120" s="658"/>
      <c r="AC2120" s="662"/>
      <c r="AD2120" s="663"/>
      <c r="AE2120" s="663"/>
      <c r="AF2120" s="664"/>
      <c r="AG2120" s="667"/>
      <c r="AH2120" s="668"/>
      <c r="AI2120" s="672"/>
      <c r="AJ2120" s="673"/>
      <c r="AK2120" s="673"/>
      <c r="AL2120" s="674"/>
    </row>
    <row r="2121" spans="1:38" ht="139.5" customHeight="1" thickBot="1" x14ac:dyDescent="0.3">
      <c r="A2121" s="739"/>
      <c r="B2121" s="740"/>
      <c r="C2121" s="620"/>
      <c r="D2121" s="622"/>
      <c r="E2121" s="41" t="s">
        <v>15</v>
      </c>
      <c r="F2121" s="42" t="s">
        <v>205</v>
      </c>
      <c r="G2121" s="41" t="s">
        <v>206</v>
      </c>
      <c r="H2121" s="42" t="s">
        <v>14</v>
      </c>
      <c r="I2121" s="43" t="s">
        <v>15</v>
      </c>
      <c r="J2121" s="44" t="s">
        <v>207</v>
      </c>
      <c r="K2121" s="43" t="s">
        <v>17</v>
      </c>
      <c r="L2121" s="44" t="s">
        <v>208</v>
      </c>
      <c r="M2121" s="45" t="s">
        <v>19</v>
      </c>
      <c r="N2121" s="46" t="s">
        <v>20</v>
      </c>
      <c r="O2121" s="47" t="s">
        <v>209</v>
      </c>
      <c r="P2121" s="48" t="s">
        <v>210</v>
      </c>
      <c r="Q2121" s="47" t="s">
        <v>211</v>
      </c>
      <c r="R2121" s="48" t="s">
        <v>212</v>
      </c>
      <c r="S2121" s="49" t="s">
        <v>213</v>
      </c>
      <c r="T2121" s="50" t="s">
        <v>214</v>
      </c>
      <c r="U2121" s="51" t="s">
        <v>209</v>
      </c>
      <c r="V2121" s="52" t="s">
        <v>215</v>
      </c>
      <c r="W2121" s="53" t="s">
        <v>216</v>
      </c>
      <c r="X2121" s="54" t="s">
        <v>211</v>
      </c>
      <c r="Y2121" s="52" t="s">
        <v>217</v>
      </c>
      <c r="Z2121" s="53" t="s">
        <v>218</v>
      </c>
      <c r="AA2121" s="55" t="s">
        <v>219</v>
      </c>
      <c r="AB2121" s="56" t="s">
        <v>220</v>
      </c>
      <c r="AC2121" s="57" t="s">
        <v>209</v>
      </c>
      <c r="AD2121" s="58" t="s">
        <v>210</v>
      </c>
      <c r="AE2121" s="57" t="s">
        <v>211</v>
      </c>
      <c r="AF2121" s="58" t="s">
        <v>212</v>
      </c>
      <c r="AG2121" s="59" t="s">
        <v>221</v>
      </c>
      <c r="AH2121" s="60" t="s">
        <v>222</v>
      </c>
      <c r="AI2121" s="61" t="s">
        <v>223</v>
      </c>
      <c r="AJ2121" s="62" t="s">
        <v>224</v>
      </c>
      <c r="AK2121" s="63" t="s">
        <v>225</v>
      </c>
      <c r="AL2121" s="64" t="s">
        <v>226</v>
      </c>
    </row>
    <row r="2122" spans="1:38" ht="38.25" customHeight="1" thickBot="1" x14ac:dyDescent="0.3">
      <c r="A2122" s="598" t="s">
        <v>227</v>
      </c>
      <c r="B2122" s="675"/>
      <c r="C2122" s="65" t="s">
        <v>228</v>
      </c>
      <c r="D2122" s="575" t="s">
        <v>229</v>
      </c>
      <c r="E2122" s="65" t="s">
        <v>230</v>
      </c>
      <c r="F2122" s="66" t="s">
        <v>231</v>
      </c>
      <c r="G2122" s="65" t="s">
        <v>232</v>
      </c>
      <c r="H2122" s="66" t="s">
        <v>233</v>
      </c>
      <c r="I2122" s="67" t="s">
        <v>234</v>
      </c>
      <c r="J2122" s="66" t="s">
        <v>235</v>
      </c>
      <c r="K2122" s="67" t="s">
        <v>236</v>
      </c>
      <c r="L2122" s="66" t="s">
        <v>237</v>
      </c>
      <c r="M2122" s="65" t="s">
        <v>238</v>
      </c>
      <c r="N2122" s="66" t="s">
        <v>239</v>
      </c>
      <c r="O2122" s="65" t="s">
        <v>240</v>
      </c>
      <c r="P2122" s="66" t="s">
        <v>241</v>
      </c>
      <c r="Q2122" s="65" t="s">
        <v>242</v>
      </c>
      <c r="R2122" s="66" t="s">
        <v>243</v>
      </c>
      <c r="S2122" s="65" t="s">
        <v>244</v>
      </c>
      <c r="T2122" s="66" t="s">
        <v>245</v>
      </c>
      <c r="U2122" s="65" t="s">
        <v>246</v>
      </c>
      <c r="V2122" s="68" t="s">
        <v>247</v>
      </c>
      <c r="W2122" s="66" t="s">
        <v>248</v>
      </c>
      <c r="X2122" s="575" t="s">
        <v>249</v>
      </c>
      <c r="Y2122" s="66" t="s">
        <v>250</v>
      </c>
      <c r="Z2122" s="66" t="s">
        <v>251</v>
      </c>
      <c r="AA2122" s="65" t="s">
        <v>252</v>
      </c>
      <c r="AB2122" s="65" t="s">
        <v>253</v>
      </c>
      <c r="AC2122" s="65" t="s">
        <v>254</v>
      </c>
      <c r="AD2122" s="65" t="s">
        <v>255</v>
      </c>
      <c r="AE2122" s="65" t="s">
        <v>256</v>
      </c>
      <c r="AF2122" s="65" t="s">
        <v>257</v>
      </c>
      <c r="AG2122" s="65" t="s">
        <v>258</v>
      </c>
      <c r="AH2122" s="65" t="s">
        <v>259</v>
      </c>
      <c r="AI2122" s="65" t="s">
        <v>260</v>
      </c>
      <c r="AJ2122" s="575" t="s">
        <v>261</v>
      </c>
      <c r="AK2122" s="65" t="s">
        <v>262</v>
      </c>
      <c r="AL2122" s="576" t="s">
        <v>263</v>
      </c>
    </row>
    <row r="2123" spans="1:38" ht="99" customHeight="1" x14ac:dyDescent="0.25">
      <c r="A2123" s="69">
        <v>1</v>
      </c>
      <c r="B2123" s="70" t="s">
        <v>264</v>
      </c>
      <c r="C2123" s="676">
        <f>N2136</f>
        <v>499942.37</v>
      </c>
      <c r="D2123" s="679">
        <f>C2123-AH2136</f>
        <v>43268.109999999986</v>
      </c>
      <c r="E2123" s="71"/>
      <c r="F2123" s="72"/>
      <c r="G2123" s="71"/>
      <c r="H2123" s="72"/>
      <c r="I2123" s="73"/>
      <c r="J2123" s="72"/>
      <c r="K2123" s="73"/>
      <c r="L2123" s="72"/>
      <c r="M2123" s="71"/>
      <c r="N2123" s="72"/>
      <c r="O2123" s="71"/>
      <c r="P2123" s="72"/>
      <c r="Q2123" s="71"/>
      <c r="R2123" s="72"/>
      <c r="S2123" s="71"/>
      <c r="T2123" s="72"/>
      <c r="U2123" s="71"/>
      <c r="V2123" s="74"/>
      <c r="W2123" s="72"/>
      <c r="X2123" s="71"/>
      <c r="Y2123" s="74"/>
      <c r="Z2123" s="72"/>
      <c r="AA2123" s="71"/>
      <c r="AB2123" s="72"/>
      <c r="AC2123" s="71"/>
      <c r="AD2123" s="72"/>
      <c r="AE2123" s="71"/>
      <c r="AF2123" s="72"/>
      <c r="AG2123" s="71"/>
      <c r="AH2123" s="72"/>
      <c r="AI2123" s="75"/>
      <c r="AJ2123" s="76"/>
      <c r="AK2123" s="77"/>
      <c r="AL2123" s="78"/>
    </row>
    <row r="2124" spans="1:38" ht="87" customHeight="1" x14ac:dyDescent="0.25">
      <c r="A2124" s="79">
        <v>2</v>
      </c>
      <c r="B2124" s="80" t="s">
        <v>40</v>
      </c>
      <c r="C2124" s="677"/>
      <c r="D2124" s="680"/>
      <c r="E2124" s="81">
        <v>0</v>
      </c>
      <c r="F2124" s="82">
        <v>0</v>
      </c>
      <c r="G2124" s="83">
        <v>23</v>
      </c>
      <c r="H2124" s="84">
        <v>343994.07</v>
      </c>
      <c r="I2124" s="85">
        <v>0</v>
      </c>
      <c r="J2124" s="86">
        <v>0</v>
      </c>
      <c r="K2124" s="85">
        <v>22</v>
      </c>
      <c r="L2124" s="86">
        <v>318023.07</v>
      </c>
      <c r="M2124" s="87">
        <f>SUM(I2124,K2124)</f>
        <v>22</v>
      </c>
      <c r="N2124" s="88">
        <f>SUM(J2124,L2124)</f>
        <v>318023.07</v>
      </c>
      <c r="O2124" s="89">
        <v>0</v>
      </c>
      <c r="P2124" s="90">
        <v>0</v>
      </c>
      <c r="Q2124" s="89">
        <v>0</v>
      </c>
      <c r="R2124" s="90">
        <v>0</v>
      </c>
      <c r="S2124" s="91">
        <f>SUM(O2124,Q2124)</f>
        <v>0</v>
      </c>
      <c r="T2124" s="92">
        <f>SUM(P2124,R2124)</f>
        <v>0</v>
      </c>
      <c r="U2124" s="93">
        <v>0</v>
      </c>
      <c r="V2124" s="94">
        <v>0</v>
      </c>
      <c r="W2124" s="95">
        <v>0</v>
      </c>
      <c r="X2124" s="96">
        <v>0</v>
      </c>
      <c r="Y2124" s="94">
        <v>0</v>
      </c>
      <c r="Z2124" s="95">
        <v>0</v>
      </c>
      <c r="AA2124" s="97">
        <f>SUM(U2124,X2124)</f>
        <v>0</v>
      </c>
      <c r="AB2124" s="98">
        <f>SUM(W2124,Z2124)</f>
        <v>0</v>
      </c>
      <c r="AC2124" s="99">
        <v>0</v>
      </c>
      <c r="AD2124" s="100">
        <v>0</v>
      </c>
      <c r="AE2124" s="99">
        <v>22</v>
      </c>
      <c r="AF2124" s="100">
        <v>286293.86</v>
      </c>
      <c r="AG2124" s="101">
        <f>SUM(AC2124,AE2124)</f>
        <v>22</v>
      </c>
      <c r="AH2124" s="102">
        <f>SUM(AD2124,AF2124,AB2124)</f>
        <v>286293.86</v>
      </c>
      <c r="AI2124" s="103">
        <f>IFERROR(AD2124/(C2123-AH2130),0)</f>
        <v>0</v>
      </c>
      <c r="AJ2124" s="104">
        <f>IFERROR(AF2124/(C2123-AH2130),0)</f>
        <v>0.57265372406823611</v>
      </c>
      <c r="AK2124" s="77"/>
      <c r="AL2124" s="105">
        <f>IFERROR(AH2124/C2123,0)</f>
        <v>0.57265372406823611</v>
      </c>
    </row>
    <row r="2125" spans="1:38" ht="85.5" customHeight="1" x14ac:dyDescent="0.25">
      <c r="A2125" s="79">
        <v>3</v>
      </c>
      <c r="B2125" s="80" t="s">
        <v>135</v>
      </c>
      <c r="C2125" s="677"/>
      <c r="D2125" s="680"/>
      <c r="E2125" s="441"/>
      <c r="F2125" s="442"/>
      <c r="G2125" s="443"/>
      <c r="H2125" s="444"/>
      <c r="I2125" s="440"/>
      <c r="J2125" s="444"/>
      <c r="K2125" s="440"/>
      <c r="L2125" s="444"/>
      <c r="M2125" s="445"/>
      <c r="N2125" s="444"/>
      <c r="O2125" s="443"/>
      <c r="P2125" s="444"/>
      <c r="Q2125" s="443"/>
      <c r="R2125" s="444"/>
      <c r="S2125" s="445"/>
      <c r="T2125" s="444"/>
      <c r="U2125" s="443"/>
      <c r="V2125" s="446"/>
      <c r="W2125" s="444"/>
      <c r="X2125" s="445"/>
      <c r="Y2125" s="446"/>
      <c r="Z2125" s="444"/>
      <c r="AA2125" s="445"/>
      <c r="AB2125" s="444"/>
      <c r="AC2125" s="443"/>
      <c r="AD2125" s="444"/>
      <c r="AE2125" s="443"/>
      <c r="AF2125" s="444"/>
      <c r="AG2125" s="445"/>
      <c r="AH2125" s="444"/>
      <c r="AI2125" s="132"/>
      <c r="AJ2125" s="133"/>
      <c r="AK2125" s="447"/>
      <c r="AL2125" s="448"/>
    </row>
    <row r="2126" spans="1:38" ht="101.25" customHeight="1" x14ac:dyDescent="0.25">
      <c r="A2126" s="79">
        <v>4</v>
      </c>
      <c r="B2126" s="80" t="s">
        <v>117</v>
      </c>
      <c r="C2126" s="677"/>
      <c r="D2126" s="680"/>
      <c r="E2126" s="441"/>
      <c r="F2126" s="442"/>
      <c r="G2126" s="443"/>
      <c r="H2126" s="444"/>
      <c r="I2126" s="440"/>
      <c r="J2126" s="444"/>
      <c r="K2126" s="440"/>
      <c r="L2126" s="444"/>
      <c r="M2126" s="445"/>
      <c r="N2126" s="444"/>
      <c r="O2126" s="443"/>
      <c r="P2126" s="444"/>
      <c r="Q2126" s="443"/>
      <c r="R2126" s="444"/>
      <c r="S2126" s="445"/>
      <c r="T2126" s="444"/>
      <c r="U2126" s="443"/>
      <c r="V2126" s="446"/>
      <c r="W2126" s="444"/>
      <c r="X2126" s="445"/>
      <c r="Y2126" s="446"/>
      <c r="Z2126" s="444"/>
      <c r="AA2126" s="445"/>
      <c r="AB2126" s="444"/>
      <c r="AC2126" s="443"/>
      <c r="AD2126" s="444"/>
      <c r="AE2126" s="443"/>
      <c r="AF2126" s="444"/>
      <c r="AG2126" s="445"/>
      <c r="AH2126" s="444"/>
      <c r="AI2126" s="132"/>
      <c r="AJ2126" s="133"/>
      <c r="AK2126" s="447"/>
      <c r="AL2126" s="448"/>
    </row>
    <row r="2127" spans="1:38" ht="138" customHeight="1" x14ac:dyDescent="0.25">
      <c r="A2127" s="79">
        <v>5</v>
      </c>
      <c r="B2127" s="80" t="s">
        <v>42</v>
      </c>
      <c r="C2127" s="677"/>
      <c r="D2127" s="680"/>
      <c r="E2127" s="81">
        <v>3</v>
      </c>
      <c r="F2127" s="82">
        <v>110393.26</v>
      </c>
      <c r="G2127" s="83">
        <v>3</v>
      </c>
      <c r="H2127" s="84">
        <v>128746.16</v>
      </c>
      <c r="I2127" s="85">
        <v>1</v>
      </c>
      <c r="J2127" s="86">
        <v>53173.14</v>
      </c>
      <c r="K2127" s="85">
        <v>3</v>
      </c>
      <c r="L2127" s="86">
        <v>128746.16</v>
      </c>
      <c r="M2127" s="87">
        <f>SUM(I2127,K2127)</f>
        <v>4</v>
      </c>
      <c r="N2127" s="88">
        <f>SUM(J2127,L2127)</f>
        <v>181919.3</v>
      </c>
      <c r="O2127" s="89">
        <v>0</v>
      </c>
      <c r="P2127" s="90">
        <v>0</v>
      </c>
      <c r="Q2127" s="89">
        <v>0</v>
      </c>
      <c r="R2127" s="90">
        <v>0</v>
      </c>
      <c r="S2127" s="91">
        <f>SUM(O2127,Q2127)</f>
        <v>0</v>
      </c>
      <c r="T2127" s="92">
        <f>SUM(P2127,R2127)</f>
        <v>0</v>
      </c>
      <c r="U2127" s="93">
        <v>0</v>
      </c>
      <c r="V2127" s="94">
        <v>0</v>
      </c>
      <c r="W2127" s="95">
        <v>0</v>
      </c>
      <c r="X2127" s="96">
        <v>0</v>
      </c>
      <c r="Y2127" s="94">
        <v>0</v>
      </c>
      <c r="Z2127" s="95">
        <v>0</v>
      </c>
      <c r="AA2127" s="97">
        <f>SUM(U2127,X2127)</f>
        <v>0</v>
      </c>
      <c r="AB2127" s="98">
        <f>SUM(W2127,Z2127)</f>
        <v>0</v>
      </c>
      <c r="AC2127" s="99">
        <v>1</v>
      </c>
      <c r="AD2127" s="100">
        <v>53173.14</v>
      </c>
      <c r="AE2127" s="99">
        <v>3</v>
      </c>
      <c r="AF2127" s="100">
        <v>117207.26</v>
      </c>
      <c r="AG2127" s="101">
        <f>SUM(AC2127,AE2127)</f>
        <v>4</v>
      </c>
      <c r="AH2127" s="102">
        <f>SUM(AD2127,AF2127,AB2127)</f>
        <v>170380.4</v>
      </c>
      <c r="AI2127" s="103">
        <f>IFERROR(AD2127/(C2123-AH2130),0)</f>
        <v>0.10635853888519191</v>
      </c>
      <c r="AJ2127" s="104">
        <f>IFERROR(AF2127/(C2123-AH2130),0)</f>
        <v>0.23444154173210002</v>
      </c>
      <c r="AK2127" s="77"/>
      <c r="AL2127" s="105">
        <f>IFERROR(AH2127/C2123,0)</f>
        <v>0.34080008061729195</v>
      </c>
    </row>
    <row r="2128" spans="1:38" ht="116.25" customHeight="1" x14ac:dyDescent="0.25">
      <c r="A2128" s="79">
        <v>6</v>
      </c>
      <c r="B2128" s="80" t="s">
        <v>119</v>
      </c>
      <c r="C2128" s="677"/>
      <c r="D2128" s="680"/>
      <c r="E2128" s="441"/>
      <c r="F2128" s="442"/>
      <c r="G2128" s="443"/>
      <c r="H2128" s="444"/>
      <c r="I2128" s="440"/>
      <c r="J2128" s="444"/>
      <c r="K2128" s="440"/>
      <c r="L2128" s="444"/>
      <c r="M2128" s="445"/>
      <c r="N2128" s="444"/>
      <c r="O2128" s="443"/>
      <c r="P2128" s="444"/>
      <c r="Q2128" s="443"/>
      <c r="R2128" s="444"/>
      <c r="S2128" s="445"/>
      <c r="T2128" s="444"/>
      <c r="U2128" s="443"/>
      <c r="V2128" s="446"/>
      <c r="W2128" s="444"/>
      <c r="X2128" s="445"/>
      <c r="Y2128" s="446"/>
      <c r="Z2128" s="444"/>
      <c r="AA2128" s="445"/>
      <c r="AB2128" s="444"/>
      <c r="AC2128" s="443"/>
      <c r="AD2128" s="444"/>
      <c r="AE2128" s="443"/>
      <c r="AF2128" s="444"/>
      <c r="AG2128" s="445"/>
      <c r="AH2128" s="444"/>
      <c r="AI2128" s="132"/>
      <c r="AJ2128" s="133"/>
      <c r="AK2128" s="447"/>
      <c r="AL2128" s="448"/>
    </row>
    <row r="2129" spans="1:38" ht="65.25" customHeight="1" x14ac:dyDescent="0.25">
      <c r="A2129" s="79">
        <v>7</v>
      </c>
      <c r="B2129" s="80" t="s">
        <v>193</v>
      </c>
      <c r="C2129" s="677"/>
      <c r="D2129" s="680"/>
      <c r="E2129" s="441"/>
      <c r="F2129" s="442"/>
      <c r="G2129" s="443"/>
      <c r="H2129" s="444"/>
      <c r="I2129" s="443"/>
      <c r="J2129" s="444"/>
      <c r="K2129" s="443"/>
      <c r="L2129" s="444"/>
      <c r="M2129" s="445"/>
      <c r="N2129" s="444"/>
      <c r="O2129" s="443"/>
      <c r="P2129" s="444"/>
      <c r="Q2129" s="443"/>
      <c r="R2129" s="444"/>
      <c r="S2129" s="445"/>
      <c r="T2129" s="473"/>
      <c r="U2129" s="443"/>
      <c r="V2129" s="446"/>
      <c r="W2129" s="444"/>
      <c r="X2129" s="445"/>
      <c r="Y2129" s="446"/>
      <c r="Z2129" s="444"/>
      <c r="AA2129" s="445"/>
      <c r="AB2129" s="473"/>
      <c r="AC2129" s="443"/>
      <c r="AD2129" s="444"/>
      <c r="AE2129" s="443"/>
      <c r="AF2129" s="444"/>
      <c r="AG2129" s="440"/>
      <c r="AH2129" s="444"/>
      <c r="AI2129" s="132"/>
      <c r="AJ2129" s="133"/>
      <c r="AK2129" s="447"/>
      <c r="AL2129" s="449"/>
    </row>
    <row r="2130" spans="1:38" ht="59.25" customHeight="1" x14ac:dyDescent="0.25">
      <c r="A2130" s="79">
        <v>8</v>
      </c>
      <c r="B2130" s="80" t="s">
        <v>265</v>
      </c>
      <c r="C2130" s="677"/>
      <c r="D2130" s="680"/>
      <c r="E2130" s="474"/>
      <c r="F2130" s="475"/>
      <c r="G2130" s="450"/>
      <c r="H2130" s="451"/>
      <c r="I2130" s="443"/>
      <c r="J2130" s="444"/>
      <c r="K2130" s="440"/>
      <c r="L2130" s="444"/>
      <c r="M2130" s="476"/>
      <c r="N2130" s="442"/>
      <c r="O2130" s="450"/>
      <c r="P2130" s="451"/>
      <c r="Q2130" s="450"/>
      <c r="R2130" s="451"/>
      <c r="S2130" s="476"/>
      <c r="T2130" s="442"/>
      <c r="U2130" s="443"/>
      <c r="V2130" s="446"/>
      <c r="W2130" s="444"/>
      <c r="X2130" s="445"/>
      <c r="Y2130" s="446"/>
      <c r="Z2130" s="444"/>
      <c r="AA2130" s="476"/>
      <c r="AB2130" s="442"/>
      <c r="AC2130" s="443"/>
      <c r="AD2130" s="444"/>
      <c r="AE2130" s="443"/>
      <c r="AF2130" s="444"/>
      <c r="AG2130" s="445"/>
      <c r="AH2130" s="444"/>
      <c r="AI2130" s="132"/>
      <c r="AJ2130" s="133"/>
      <c r="AK2130" s="447"/>
      <c r="AL2130" s="448"/>
    </row>
    <row r="2131" spans="1:38" ht="60" customHeight="1" x14ac:dyDescent="0.25">
      <c r="A2131" s="79">
        <v>9</v>
      </c>
      <c r="B2131" s="80" t="s">
        <v>120</v>
      </c>
      <c r="C2131" s="677"/>
      <c r="D2131" s="680"/>
      <c r="E2131" s="441"/>
      <c r="F2131" s="442"/>
      <c r="G2131" s="443"/>
      <c r="H2131" s="444"/>
      <c r="I2131" s="440"/>
      <c r="J2131" s="444"/>
      <c r="K2131" s="440"/>
      <c r="L2131" s="444"/>
      <c r="M2131" s="445"/>
      <c r="N2131" s="444"/>
      <c r="O2131" s="443"/>
      <c r="P2131" s="444"/>
      <c r="Q2131" s="443"/>
      <c r="R2131" s="444"/>
      <c r="S2131" s="445"/>
      <c r="T2131" s="444"/>
      <c r="U2131" s="443"/>
      <c r="V2131" s="446"/>
      <c r="W2131" s="444"/>
      <c r="X2131" s="445"/>
      <c r="Y2131" s="446"/>
      <c r="Z2131" s="444"/>
      <c r="AA2131" s="445"/>
      <c r="AB2131" s="444"/>
      <c r="AC2131" s="443"/>
      <c r="AD2131" s="444"/>
      <c r="AE2131" s="443"/>
      <c r="AF2131" s="444"/>
      <c r="AG2131" s="445"/>
      <c r="AH2131" s="444"/>
      <c r="AI2131" s="132"/>
      <c r="AJ2131" s="133"/>
      <c r="AK2131" s="447"/>
      <c r="AL2131" s="448"/>
    </row>
    <row r="2132" spans="1:38" ht="73.5" customHeight="1" x14ac:dyDescent="0.25">
      <c r="A2132" s="79">
        <v>10</v>
      </c>
      <c r="B2132" s="80" t="s">
        <v>121</v>
      </c>
      <c r="C2132" s="677"/>
      <c r="D2132" s="680"/>
      <c r="E2132" s="441"/>
      <c r="F2132" s="442"/>
      <c r="G2132" s="443"/>
      <c r="H2132" s="444"/>
      <c r="I2132" s="440"/>
      <c r="J2132" s="444"/>
      <c r="K2132" s="440"/>
      <c r="L2132" s="444"/>
      <c r="M2132" s="445"/>
      <c r="N2132" s="444"/>
      <c r="O2132" s="443"/>
      <c r="P2132" s="444"/>
      <c r="Q2132" s="443"/>
      <c r="R2132" s="444"/>
      <c r="S2132" s="445"/>
      <c r="T2132" s="444"/>
      <c r="U2132" s="443"/>
      <c r="V2132" s="446"/>
      <c r="W2132" s="444"/>
      <c r="X2132" s="445"/>
      <c r="Y2132" s="446"/>
      <c r="Z2132" s="444"/>
      <c r="AA2132" s="445"/>
      <c r="AB2132" s="444"/>
      <c r="AC2132" s="450"/>
      <c r="AD2132" s="451"/>
      <c r="AE2132" s="450"/>
      <c r="AF2132" s="451"/>
      <c r="AG2132" s="445"/>
      <c r="AH2132" s="444"/>
      <c r="AI2132" s="132"/>
      <c r="AJ2132" s="133"/>
      <c r="AK2132" s="447"/>
      <c r="AL2132" s="448"/>
    </row>
    <row r="2133" spans="1:38" ht="120" customHeight="1" x14ac:dyDescent="0.25">
      <c r="A2133" s="79">
        <v>11</v>
      </c>
      <c r="B2133" s="80" t="s">
        <v>122</v>
      </c>
      <c r="C2133" s="677"/>
      <c r="D2133" s="680"/>
      <c r="E2133" s="441"/>
      <c r="F2133" s="442"/>
      <c r="G2133" s="443"/>
      <c r="H2133" s="444"/>
      <c r="I2133" s="440"/>
      <c r="J2133" s="444"/>
      <c r="K2133" s="440"/>
      <c r="L2133" s="444"/>
      <c r="M2133" s="445"/>
      <c r="N2133" s="444"/>
      <c r="O2133" s="443"/>
      <c r="P2133" s="444"/>
      <c r="Q2133" s="443"/>
      <c r="R2133" s="444"/>
      <c r="S2133" s="445"/>
      <c r="T2133" s="444"/>
      <c r="U2133" s="443"/>
      <c r="V2133" s="446"/>
      <c r="W2133" s="444"/>
      <c r="X2133" s="445"/>
      <c r="Y2133" s="446"/>
      <c r="Z2133" s="444"/>
      <c r="AA2133" s="445"/>
      <c r="AB2133" s="444"/>
      <c r="AC2133" s="443"/>
      <c r="AD2133" s="444"/>
      <c r="AE2133" s="443"/>
      <c r="AF2133" s="444"/>
      <c r="AG2133" s="445"/>
      <c r="AH2133" s="444"/>
      <c r="AI2133" s="132"/>
      <c r="AJ2133" s="133"/>
      <c r="AK2133" s="447"/>
      <c r="AL2133" s="448"/>
    </row>
    <row r="2134" spans="1:38" ht="63.75" customHeight="1" x14ac:dyDescent="0.25">
      <c r="A2134" s="79">
        <v>12</v>
      </c>
      <c r="B2134" s="80" t="s">
        <v>123</v>
      </c>
      <c r="C2134" s="677"/>
      <c r="D2134" s="680"/>
      <c r="E2134" s="441"/>
      <c r="F2134" s="442"/>
      <c r="G2134" s="443"/>
      <c r="H2134" s="444"/>
      <c r="I2134" s="440"/>
      <c r="J2134" s="444"/>
      <c r="K2134" s="440"/>
      <c r="L2134" s="444"/>
      <c r="M2134" s="445"/>
      <c r="N2134" s="444"/>
      <c r="O2134" s="443"/>
      <c r="P2134" s="444"/>
      <c r="Q2134" s="443"/>
      <c r="R2134" s="444"/>
      <c r="S2134" s="445"/>
      <c r="T2134" s="444"/>
      <c r="U2134" s="443"/>
      <c r="V2134" s="446"/>
      <c r="W2134" s="444"/>
      <c r="X2134" s="445"/>
      <c r="Y2134" s="446"/>
      <c r="Z2134" s="444"/>
      <c r="AA2134" s="445"/>
      <c r="AB2134" s="444"/>
      <c r="AC2134" s="443"/>
      <c r="AD2134" s="444"/>
      <c r="AE2134" s="443"/>
      <c r="AF2134" s="444"/>
      <c r="AG2134" s="445"/>
      <c r="AH2134" s="444"/>
      <c r="AI2134" s="132"/>
      <c r="AJ2134" s="133"/>
      <c r="AK2134" s="447"/>
      <c r="AL2134" s="448"/>
    </row>
    <row r="2135" spans="1:38" ht="62.25" customHeight="1" thickBot="1" x14ac:dyDescent="0.3">
      <c r="A2135" s="138">
        <v>13</v>
      </c>
      <c r="B2135" s="139" t="s">
        <v>124</v>
      </c>
      <c r="C2135" s="678"/>
      <c r="D2135" s="681"/>
      <c r="E2135" s="452"/>
      <c r="F2135" s="453"/>
      <c r="G2135" s="454"/>
      <c r="H2135" s="455"/>
      <c r="I2135" s="477"/>
      <c r="J2135" s="457"/>
      <c r="K2135" s="477"/>
      <c r="L2135" s="457"/>
      <c r="M2135" s="456"/>
      <c r="N2135" s="457"/>
      <c r="O2135" s="454"/>
      <c r="P2135" s="455"/>
      <c r="Q2135" s="454"/>
      <c r="R2135" s="455"/>
      <c r="S2135" s="458"/>
      <c r="T2135" s="455"/>
      <c r="U2135" s="454"/>
      <c r="V2135" s="459"/>
      <c r="W2135" s="455"/>
      <c r="X2135" s="458"/>
      <c r="Y2135" s="459"/>
      <c r="Z2135" s="455"/>
      <c r="AA2135" s="458"/>
      <c r="AB2135" s="455"/>
      <c r="AC2135" s="454"/>
      <c r="AD2135" s="455"/>
      <c r="AE2135" s="454"/>
      <c r="AF2135" s="455"/>
      <c r="AG2135" s="458"/>
      <c r="AH2135" s="455"/>
      <c r="AI2135" s="460"/>
      <c r="AJ2135" s="461"/>
      <c r="AK2135" s="462"/>
      <c r="AL2135" s="463"/>
    </row>
    <row r="2136" spans="1:38" ht="29.25" customHeight="1" thickBot="1" x14ac:dyDescent="0.3">
      <c r="A2136" s="682" t="s">
        <v>266</v>
      </c>
      <c r="B2136" s="683"/>
      <c r="C2136" s="166">
        <f>C2123</f>
        <v>499942.37</v>
      </c>
      <c r="D2136" s="166">
        <f>D2123</f>
        <v>43268.109999999986</v>
      </c>
      <c r="E2136" s="167">
        <f t="shared" ref="E2136:L2136" si="311">SUM(E2123:E2135)</f>
        <v>3</v>
      </c>
      <c r="F2136" s="168">
        <f t="shared" si="311"/>
        <v>110393.26</v>
      </c>
      <c r="G2136" s="167">
        <f t="shared" si="311"/>
        <v>26</v>
      </c>
      <c r="H2136" s="168">
        <f t="shared" si="311"/>
        <v>472740.23</v>
      </c>
      <c r="I2136" s="169">
        <f t="shared" si="311"/>
        <v>1</v>
      </c>
      <c r="J2136" s="170">
        <f t="shared" si="311"/>
        <v>53173.14</v>
      </c>
      <c r="K2136" s="169">
        <f t="shared" si="311"/>
        <v>25</v>
      </c>
      <c r="L2136" s="170">
        <f t="shared" si="311"/>
        <v>446769.23</v>
      </c>
      <c r="M2136" s="169">
        <f>SUM(M2123:M2135)</f>
        <v>26</v>
      </c>
      <c r="N2136" s="170">
        <f>SUM(N2123:N2135)</f>
        <v>499942.37</v>
      </c>
      <c r="O2136" s="171">
        <f>SUM(O2123:O2135)</f>
        <v>0</v>
      </c>
      <c r="P2136" s="168">
        <f>SUM(P2123:P2135)</f>
        <v>0</v>
      </c>
      <c r="Q2136" s="172">
        <f t="shared" ref="Q2136:AJ2136" si="312">SUM(Q2123:Q2135)</f>
        <v>0</v>
      </c>
      <c r="R2136" s="168">
        <f t="shared" si="312"/>
        <v>0</v>
      </c>
      <c r="S2136" s="173">
        <f t="shared" si="312"/>
        <v>0</v>
      </c>
      <c r="T2136" s="168">
        <f t="shared" si="312"/>
        <v>0</v>
      </c>
      <c r="U2136" s="172">
        <f t="shared" si="312"/>
        <v>0</v>
      </c>
      <c r="V2136" s="168">
        <f t="shared" si="312"/>
        <v>0</v>
      </c>
      <c r="W2136" s="168">
        <f t="shared" si="312"/>
        <v>0</v>
      </c>
      <c r="X2136" s="173">
        <f t="shared" si="312"/>
        <v>0</v>
      </c>
      <c r="Y2136" s="168">
        <f t="shared" si="312"/>
        <v>0</v>
      </c>
      <c r="Z2136" s="168">
        <f t="shared" si="312"/>
        <v>0</v>
      </c>
      <c r="AA2136" s="173">
        <f t="shared" si="312"/>
        <v>0</v>
      </c>
      <c r="AB2136" s="168">
        <f t="shared" si="312"/>
        <v>0</v>
      </c>
      <c r="AC2136" s="172">
        <f t="shared" si="312"/>
        <v>1</v>
      </c>
      <c r="AD2136" s="168">
        <f t="shared" si="312"/>
        <v>53173.14</v>
      </c>
      <c r="AE2136" s="172">
        <f t="shared" si="312"/>
        <v>25</v>
      </c>
      <c r="AF2136" s="168">
        <f t="shared" si="312"/>
        <v>403501.12</v>
      </c>
      <c r="AG2136" s="173">
        <f t="shared" si="312"/>
        <v>26</v>
      </c>
      <c r="AH2136" s="168">
        <f t="shared" si="312"/>
        <v>456674.26</v>
      </c>
      <c r="AI2136" s="174">
        <f t="shared" si="312"/>
        <v>0.10635853888519191</v>
      </c>
      <c r="AJ2136" s="174">
        <f t="shared" si="312"/>
        <v>0.80709526580033608</v>
      </c>
      <c r="AK2136" s="175">
        <f>AK2130</f>
        <v>0</v>
      </c>
      <c r="AL2136" s="176">
        <f>AH2136/C2123</f>
        <v>0.91345380468552806</v>
      </c>
    </row>
    <row r="2137" spans="1:38" ht="21.75" thickBot="1" x14ac:dyDescent="0.4">
      <c r="AF2137" s="177" t="s">
        <v>267</v>
      </c>
      <c r="AG2137" s="178">
        <v>4.1475999999999997</v>
      </c>
      <c r="AH2137" s="179">
        <f>AH2136/AG2137</f>
        <v>110105.66592728326</v>
      </c>
    </row>
    <row r="2138" spans="1:38" ht="15.75" thickTop="1" x14ac:dyDescent="0.25">
      <c r="A2138" s="604" t="s">
        <v>268</v>
      </c>
      <c r="B2138" s="684"/>
      <c r="C2138" s="684"/>
      <c r="D2138" s="684"/>
      <c r="E2138" s="684"/>
      <c r="F2138" s="684"/>
      <c r="G2138" s="684"/>
      <c r="H2138" s="684"/>
      <c r="I2138" s="684"/>
      <c r="J2138" s="684"/>
      <c r="K2138" s="685"/>
      <c r="L2138" s="684"/>
      <c r="M2138" s="684"/>
      <c r="N2138" s="684"/>
      <c r="O2138" s="684"/>
      <c r="P2138" s="684"/>
      <c r="Q2138" s="686"/>
    </row>
    <row r="2139" spans="1:38" ht="18.75" x14ac:dyDescent="0.3">
      <c r="A2139" s="687"/>
      <c r="B2139" s="688"/>
      <c r="C2139" s="688"/>
      <c r="D2139" s="688"/>
      <c r="E2139" s="688"/>
      <c r="F2139" s="688"/>
      <c r="G2139" s="688"/>
      <c r="H2139" s="688"/>
      <c r="I2139" s="688"/>
      <c r="J2139" s="688"/>
      <c r="K2139" s="689"/>
      <c r="L2139" s="688"/>
      <c r="M2139" s="688"/>
      <c r="N2139" s="688"/>
      <c r="O2139" s="688"/>
      <c r="P2139" s="688"/>
      <c r="Q2139" s="690"/>
      <c r="AF2139" s="180"/>
    </row>
    <row r="2140" spans="1:38" ht="15.75" x14ac:dyDescent="0.25">
      <c r="A2140" s="687"/>
      <c r="B2140" s="688"/>
      <c r="C2140" s="688"/>
      <c r="D2140" s="688"/>
      <c r="E2140" s="688"/>
      <c r="F2140" s="688"/>
      <c r="G2140" s="688"/>
      <c r="H2140" s="688"/>
      <c r="I2140" s="688"/>
      <c r="J2140" s="688"/>
      <c r="K2140" s="689"/>
      <c r="L2140" s="688"/>
      <c r="M2140" s="688"/>
      <c r="N2140" s="688"/>
      <c r="O2140" s="688"/>
      <c r="P2140" s="688"/>
      <c r="Q2140" s="690"/>
      <c r="AE2140" s="181" t="s">
        <v>269</v>
      </c>
      <c r="AF2140" s="182"/>
    </row>
    <row r="2141" spans="1:38" ht="15.75" x14ac:dyDescent="0.25">
      <c r="A2141" s="687"/>
      <c r="B2141" s="688"/>
      <c r="C2141" s="688"/>
      <c r="D2141" s="688"/>
      <c r="E2141" s="688"/>
      <c r="F2141" s="688"/>
      <c r="G2141" s="688"/>
      <c r="H2141" s="688"/>
      <c r="I2141" s="688"/>
      <c r="J2141" s="688"/>
      <c r="K2141" s="689"/>
      <c r="L2141" s="688"/>
      <c r="M2141" s="688"/>
      <c r="N2141" s="688"/>
      <c r="O2141" s="688"/>
      <c r="P2141" s="688"/>
      <c r="Q2141" s="690"/>
      <c r="AE2141" s="181" t="s">
        <v>270</v>
      </c>
      <c r="AF2141" s="183">
        <f>(AF2136-AF2130)+(Z2136-Z2130)</f>
        <v>403501.12</v>
      </c>
    </row>
    <row r="2142" spans="1:38" ht="15.75" x14ac:dyDescent="0.25">
      <c r="A2142" s="687"/>
      <c r="B2142" s="688"/>
      <c r="C2142" s="688"/>
      <c r="D2142" s="688"/>
      <c r="E2142" s="688"/>
      <c r="F2142" s="688"/>
      <c r="G2142" s="688"/>
      <c r="H2142" s="688"/>
      <c r="I2142" s="688"/>
      <c r="J2142" s="688"/>
      <c r="K2142" s="689"/>
      <c r="L2142" s="688"/>
      <c r="M2142" s="688"/>
      <c r="N2142" s="688"/>
      <c r="O2142" s="688"/>
      <c r="P2142" s="688"/>
      <c r="Q2142" s="690"/>
      <c r="AE2142" s="181" t="s">
        <v>271</v>
      </c>
      <c r="AF2142" s="183">
        <f>AD2136+W2136</f>
        <v>53173.14</v>
      </c>
    </row>
    <row r="2143" spans="1:38" ht="15.75" x14ac:dyDescent="0.25">
      <c r="A2143" s="687"/>
      <c r="B2143" s="688"/>
      <c r="C2143" s="688"/>
      <c r="D2143" s="688"/>
      <c r="E2143" s="688"/>
      <c r="F2143" s="688"/>
      <c r="G2143" s="688"/>
      <c r="H2143" s="688"/>
      <c r="I2143" s="688"/>
      <c r="J2143" s="688"/>
      <c r="K2143" s="689"/>
      <c r="L2143" s="688"/>
      <c r="M2143" s="688"/>
      <c r="N2143" s="688"/>
      <c r="O2143" s="688"/>
      <c r="P2143" s="688"/>
      <c r="Q2143" s="690"/>
      <c r="AE2143" s="181" t="s">
        <v>272</v>
      </c>
      <c r="AF2143" s="183">
        <f>AF2130+Z2130</f>
        <v>0</v>
      </c>
    </row>
    <row r="2144" spans="1:38" ht="15.75" x14ac:dyDescent="0.25">
      <c r="A2144" s="687"/>
      <c r="B2144" s="688"/>
      <c r="C2144" s="688"/>
      <c r="D2144" s="688"/>
      <c r="E2144" s="688"/>
      <c r="F2144" s="688"/>
      <c r="G2144" s="688"/>
      <c r="H2144" s="688"/>
      <c r="I2144" s="688"/>
      <c r="J2144" s="688"/>
      <c r="K2144" s="689"/>
      <c r="L2144" s="688"/>
      <c r="M2144" s="688"/>
      <c r="N2144" s="688"/>
      <c r="O2144" s="688"/>
      <c r="P2144" s="688"/>
      <c r="Q2144" s="690"/>
      <c r="AE2144" s="181" t="s">
        <v>2</v>
      </c>
      <c r="AF2144" s="184">
        <f>SUM(AF2141:AF2143)</f>
        <v>456674.26</v>
      </c>
    </row>
    <row r="2145" spans="1:38" x14ac:dyDescent="0.25">
      <c r="A2145" s="687"/>
      <c r="B2145" s="688"/>
      <c r="C2145" s="688"/>
      <c r="D2145" s="688"/>
      <c r="E2145" s="688"/>
      <c r="F2145" s="688"/>
      <c r="G2145" s="688"/>
      <c r="H2145" s="688"/>
      <c r="I2145" s="688"/>
      <c r="J2145" s="688"/>
      <c r="K2145" s="689"/>
      <c r="L2145" s="688"/>
      <c r="M2145" s="688"/>
      <c r="N2145" s="688"/>
      <c r="O2145" s="688"/>
      <c r="P2145" s="688"/>
      <c r="Q2145" s="690"/>
    </row>
    <row r="2146" spans="1:38" ht="15.75" thickBot="1" x14ac:dyDescent="0.3">
      <c r="A2146" s="691"/>
      <c r="B2146" s="692"/>
      <c r="C2146" s="692"/>
      <c r="D2146" s="692"/>
      <c r="E2146" s="692"/>
      <c r="F2146" s="692"/>
      <c r="G2146" s="692"/>
      <c r="H2146" s="692"/>
      <c r="I2146" s="692"/>
      <c r="J2146" s="692"/>
      <c r="K2146" s="693"/>
      <c r="L2146" s="692"/>
      <c r="M2146" s="692"/>
      <c r="N2146" s="692"/>
      <c r="O2146" s="692"/>
      <c r="P2146" s="692"/>
      <c r="Q2146" s="694"/>
    </row>
    <row r="2147" spans="1:38" ht="15.75" thickTop="1" x14ac:dyDescent="0.25"/>
    <row r="2149" spans="1:38" ht="15.75" thickBot="1" x14ac:dyDescent="0.3"/>
    <row r="2150" spans="1:38" ht="27" thickBot="1" x14ac:dyDescent="0.3">
      <c r="A2150" s="695" t="s">
        <v>330</v>
      </c>
      <c r="B2150" s="696"/>
      <c r="C2150" s="696"/>
      <c r="D2150" s="696"/>
      <c r="E2150" s="696"/>
      <c r="F2150" s="696"/>
      <c r="G2150" s="696"/>
      <c r="H2150" s="696"/>
      <c r="I2150" s="696"/>
      <c r="J2150" s="696"/>
      <c r="K2150" s="697"/>
      <c r="L2150" s="696"/>
      <c r="M2150" s="696"/>
      <c r="N2150" s="696"/>
      <c r="O2150" s="696"/>
      <c r="P2150" s="696"/>
      <c r="Q2150" s="696"/>
      <c r="R2150" s="696"/>
      <c r="S2150" s="696"/>
      <c r="T2150" s="696"/>
      <c r="U2150" s="696"/>
      <c r="V2150" s="696"/>
      <c r="W2150" s="696"/>
      <c r="X2150" s="696"/>
      <c r="Y2150" s="696"/>
      <c r="Z2150" s="696"/>
      <c r="AA2150" s="696"/>
      <c r="AB2150" s="696"/>
      <c r="AC2150" s="696"/>
      <c r="AD2150" s="696"/>
      <c r="AE2150" s="696"/>
      <c r="AF2150" s="696"/>
      <c r="AG2150" s="696"/>
      <c r="AH2150" s="696"/>
      <c r="AI2150" s="696"/>
      <c r="AJ2150" s="696"/>
      <c r="AK2150" s="698"/>
      <c r="AL2150" s="185"/>
    </row>
    <row r="2151" spans="1:38" ht="21" customHeight="1" x14ac:dyDescent="0.25">
      <c r="A2151" s="699" t="s">
        <v>273</v>
      </c>
      <c r="B2151" s="700"/>
      <c r="C2151" s="706" t="s">
        <v>197</v>
      </c>
      <c r="D2151" s="707"/>
      <c r="E2151" s="710" t="s">
        <v>274</v>
      </c>
      <c r="F2151" s="711"/>
      <c r="G2151" s="711"/>
      <c r="H2151" s="711"/>
      <c r="I2151" s="711"/>
      <c r="J2151" s="711"/>
      <c r="K2151" s="712"/>
      <c r="L2151" s="711"/>
      <c r="M2151" s="711"/>
      <c r="N2151" s="711"/>
      <c r="O2151" s="613" t="s">
        <v>199</v>
      </c>
      <c r="P2151" s="614"/>
      <c r="Q2151" s="614"/>
      <c r="R2151" s="614"/>
      <c r="S2151" s="614"/>
      <c r="T2151" s="614"/>
      <c r="U2151" s="614"/>
      <c r="V2151" s="614"/>
      <c r="W2151" s="614"/>
      <c r="X2151" s="614"/>
      <c r="Y2151" s="614"/>
      <c r="Z2151" s="614"/>
      <c r="AA2151" s="614"/>
      <c r="AB2151" s="614"/>
      <c r="AC2151" s="614"/>
      <c r="AD2151" s="614"/>
      <c r="AE2151" s="614"/>
      <c r="AF2151" s="614"/>
      <c r="AG2151" s="614"/>
      <c r="AH2151" s="614"/>
      <c r="AI2151" s="614"/>
      <c r="AJ2151" s="614"/>
      <c r="AK2151" s="615"/>
      <c r="AL2151" s="186"/>
    </row>
    <row r="2152" spans="1:38" ht="36" customHeight="1" thickBot="1" x14ac:dyDescent="0.3">
      <c r="A2152" s="701"/>
      <c r="B2152" s="702"/>
      <c r="C2152" s="708"/>
      <c r="D2152" s="709"/>
      <c r="E2152" s="713"/>
      <c r="F2152" s="714"/>
      <c r="G2152" s="714"/>
      <c r="H2152" s="714"/>
      <c r="I2152" s="714"/>
      <c r="J2152" s="714"/>
      <c r="K2152" s="715"/>
      <c r="L2152" s="714"/>
      <c r="M2152" s="714"/>
      <c r="N2152" s="714"/>
      <c r="O2152" s="716"/>
      <c r="P2152" s="717"/>
      <c r="Q2152" s="717"/>
      <c r="R2152" s="717"/>
      <c r="S2152" s="717"/>
      <c r="T2152" s="717"/>
      <c r="U2152" s="717"/>
      <c r="V2152" s="717"/>
      <c r="W2152" s="717"/>
      <c r="X2152" s="717"/>
      <c r="Y2152" s="717"/>
      <c r="Z2152" s="717"/>
      <c r="AA2152" s="717"/>
      <c r="AB2152" s="717"/>
      <c r="AC2152" s="717"/>
      <c r="AD2152" s="717"/>
      <c r="AE2152" s="717"/>
      <c r="AF2152" s="717"/>
      <c r="AG2152" s="717"/>
      <c r="AH2152" s="717"/>
      <c r="AI2152" s="717"/>
      <c r="AJ2152" s="717"/>
      <c r="AK2152" s="718"/>
      <c r="AL2152" s="186"/>
    </row>
    <row r="2153" spans="1:38" s="180" customFormat="1" ht="84" customHeight="1" thickBot="1" x14ac:dyDescent="0.35">
      <c r="A2153" s="701"/>
      <c r="B2153" s="703"/>
      <c r="C2153" s="719" t="s">
        <v>200</v>
      </c>
      <c r="D2153" s="721" t="s">
        <v>201</v>
      </c>
      <c r="E2153" s="723" t="s">
        <v>0</v>
      </c>
      <c r="F2153" s="724"/>
      <c r="G2153" s="724"/>
      <c r="H2153" s="725"/>
      <c r="I2153" s="726" t="s">
        <v>1</v>
      </c>
      <c r="J2153" s="727"/>
      <c r="K2153" s="728"/>
      <c r="L2153" s="729"/>
      <c r="M2153" s="578" t="s">
        <v>2</v>
      </c>
      <c r="N2153" s="579"/>
      <c r="O2153" s="580" t="s">
        <v>202</v>
      </c>
      <c r="P2153" s="581"/>
      <c r="Q2153" s="581"/>
      <c r="R2153" s="582"/>
      <c r="S2153" s="583" t="s">
        <v>2</v>
      </c>
      <c r="T2153" s="584"/>
      <c r="U2153" s="585" t="s">
        <v>203</v>
      </c>
      <c r="V2153" s="586"/>
      <c r="W2153" s="586"/>
      <c r="X2153" s="586"/>
      <c r="Y2153" s="586"/>
      <c r="Z2153" s="587"/>
      <c r="AA2153" s="588" t="s">
        <v>2</v>
      </c>
      <c r="AB2153" s="589"/>
      <c r="AC2153" s="590" t="s">
        <v>5</v>
      </c>
      <c r="AD2153" s="591"/>
      <c r="AE2153" s="591"/>
      <c r="AF2153" s="592"/>
      <c r="AG2153" s="593" t="s">
        <v>2</v>
      </c>
      <c r="AH2153" s="594"/>
      <c r="AI2153" s="595" t="s">
        <v>204</v>
      </c>
      <c r="AJ2153" s="596"/>
      <c r="AK2153" s="597"/>
      <c r="AL2153" s="187"/>
    </row>
    <row r="2154" spans="1:38" ht="113.25" thickBot="1" x14ac:dyDescent="0.3">
      <c r="A2154" s="704"/>
      <c r="B2154" s="705"/>
      <c r="C2154" s="720"/>
      <c r="D2154" s="722"/>
      <c r="E2154" s="41" t="s">
        <v>15</v>
      </c>
      <c r="F2154" s="42" t="s">
        <v>205</v>
      </c>
      <c r="G2154" s="41" t="s">
        <v>206</v>
      </c>
      <c r="H2154" s="42" t="s">
        <v>14</v>
      </c>
      <c r="I2154" s="43" t="s">
        <v>15</v>
      </c>
      <c r="J2154" s="44" t="s">
        <v>207</v>
      </c>
      <c r="K2154" s="43" t="s">
        <v>17</v>
      </c>
      <c r="L2154" s="44" t="s">
        <v>208</v>
      </c>
      <c r="M2154" s="45" t="s">
        <v>19</v>
      </c>
      <c r="N2154" s="46" t="s">
        <v>20</v>
      </c>
      <c r="O2154" s="47" t="s">
        <v>209</v>
      </c>
      <c r="P2154" s="48" t="s">
        <v>210</v>
      </c>
      <c r="Q2154" s="47" t="s">
        <v>211</v>
      </c>
      <c r="R2154" s="48" t="s">
        <v>212</v>
      </c>
      <c r="S2154" s="49" t="s">
        <v>213</v>
      </c>
      <c r="T2154" s="50" t="s">
        <v>214</v>
      </c>
      <c r="U2154" s="51" t="s">
        <v>209</v>
      </c>
      <c r="V2154" s="52" t="s">
        <v>215</v>
      </c>
      <c r="W2154" s="53" t="s">
        <v>216</v>
      </c>
      <c r="X2154" s="54" t="s">
        <v>211</v>
      </c>
      <c r="Y2154" s="52" t="s">
        <v>217</v>
      </c>
      <c r="Z2154" s="53" t="s">
        <v>218</v>
      </c>
      <c r="AA2154" s="55" t="s">
        <v>219</v>
      </c>
      <c r="AB2154" s="56" t="s">
        <v>220</v>
      </c>
      <c r="AC2154" s="57" t="s">
        <v>209</v>
      </c>
      <c r="AD2154" s="58" t="s">
        <v>210</v>
      </c>
      <c r="AE2154" s="57" t="s">
        <v>211</v>
      </c>
      <c r="AF2154" s="58" t="s">
        <v>212</v>
      </c>
      <c r="AG2154" s="59" t="s">
        <v>221</v>
      </c>
      <c r="AH2154" s="60" t="s">
        <v>222</v>
      </c>
      <c r="AI2154" s="61" t="s">
        <v>223</v>
      </c>
      <c r="AJ2154" s="63" t="s">
        <v>224</v>
      </c>
      <c r="AK2154" s="188" t="s">
        <v>275</v>
      </c>
      <c r="AL2154" s="189"/>
    </row>
    <row r="2155" spans="1:38" ht="15.75" thickBot="1" x14ac:dyDescent="0.3">
      <c r="A2155" s="598" t="s">
        <v>227</v>
      </c>
      <c r="B2155" s="599"/>
      <c r="C2155" s="190" t="s">
        <v>228</v>
      </c>
      <c r="D2155" s="191" t="s">
        <v>229</v>
      </c>
      <c r="E2155" s="192" t="s">
        <v>230</v>
      </c>
      <c r="F2155" s="193" t="s">
        <v>231</v>
      </c>
      <c r="G2155" s="192" t="s">
        <v>232</v>
      </c>
      <c r="H2155" s="193" t="s">
        <v>233</v>
      </c>
      <c r="I2155" s="194" t="s">
        <v>234</v>
      </c>
      <c r="J2155" s="193" t="s">
        <v>235</v>
      </c>
      <c r="K2155" s="194" t="s">
        <v>236</v>
      </c>
      <c r="L2155" s="193" t="s">
        <v>237</v>
      </c>
      <c r="M2155" s="194" t="s">
        <v>238</v>
      </c>
      <c r="N2155" s="193" t="s">
        <v>239</v>
      </c>
      <c r="O2155" s="192" t="s">
        <v>240</v>
      </c>
      <c r="P2155" s="193" t="s">
        <v>241</v>
      </c>
      <c r="Q2155" s="192" t="s">
        <v>242</v>
      </c>
      <c r="R2155" s="193" t="s">
        <v>243</v>
      </c>
      <c r="S2155" s="194" t="s">
        <v>244</v>
      </c>
      <c r="T2155" s="193" t="s">
        <v>245</v>
      </c>
      <c r="U2155" s="192" t="s">
        <v>246</v>
      </c>
      <c r="V2155" s="195" t="s">
        <v>247</v>
      </c>
      <c r="W2155" s="196" t="s">
        <v>248</v>
      </c>
      <c r="X2155" s="197" t="s">
        <v>249</v>
      </c>
      <c r="Y2155" s="198" t="s">
        <v>250</v>
      </c>
      <c r="Z2155" s="193" t="s">
        <v>251</v>
      </c>
      <c r="AA2155" s="194" t="s">
        <v>252</v>
      </c>
      <c r="AB2155" s="199" t="s">
        <v>253</v>
      </c>
      <c r="AC2155" s="192" t="s">
        <v>254</v>
      </c>
      <c r="AD2155" s="199" t="s">
        <v>255</v>
      </c>
      <c r="AE2155" s="192" t="s">
        <v>256</v>
      </c>
      <c r="AF2155" s="199" t="s">
        <v>257</v>
      </c>
      <c r="AG2155" s="194" t="s">
        <v>258</v>
      </c>
      <c r="AH2155" s="199" t="s">
        <v>259</v>
      </c>
      <c r="AI2155" s="190" t="s">
        <v>260</v>
      </c>
      <c r="AJ2155" s="199" t="s">
        <v>261</v>
      </c>
      <c r="AK2155" s="200" t="s">
        <v>262</v>
      </c>
      <c r="AL2155" s="201"/>
    </row>
    <row r="2156" spans="1:38" ht="37.5" x14ac:dyDescent="0.25">
      <c r="A2156" s="202">
        <v>1</v>
      </c>
      <c r="B2156" s="203" t="s">
        <v>276</v>
      </c>
      <c r="C2156" s="748">
        <f>N2167</f>
        <v>499942.37</v>
      </c>
      <c r="D2156" s="749">
        <f>C2156-AH2167</f>
        <v>43268.109999999986</v>
      </c>
      <c r="E2156" s="81">
        <v>2</v>
      </c>
      <c r="F2156" s="82">
        <v>91277.759999999995</v>
      </c>
      <c r="G2156" s="83">
        <v>18</v>
      </c>
      <c r="H2156" s="84">
        <v>381453.81</v>
      </c>
      <c r="I2156" s="339">
        <v>1</v>
      </c>
      <c r="J2156" s="86">
        <v>53173.14</v>
      </c>
      <c r="K2156" s="339">
        <v>18</v>
      </c>
      <c r="L2156" s="86">
        <v>381453.81</v>
      </c>
      <c r="M2156" s="87">
        <f>SUM(I2156,K2156)</f>
        <v>19</v>
      </c>
      <c r="N2156" s="88">
        <f>SUM(J2156,L2156)</f>
        <v>434626.95</v>
      </c>
      <c r="O2156" s="89">
        <v>0</v>
      </c>
      <c r="P2156" s="90">
        <v>0</v>
      </c>
      <c r="Q2156" s="89">
        <v>0</v>
      </c>
      <c r="R2156" s="90">
        <v>0</v>
      </c>
      <c r="S2156" s="91">
        <f>SUM(O2156,Q2156)</f>
        <v>0</v>
      </c>
      <c r="T2156" s="92">
        <f>SUM(P2156,R2156)</f>
        <v>0</v>
      </c>
      <c r="U2156" s="93">
        <v>0</v>
      </c>
      <c r="V2156" s="94">
        <v>0</v>
      </c>
      <c r="W2156" s="95">
        <v>0</v>
      </c>
      <c r="X2156" s="96">
        <v>0</v>
      </c>
      <c r="Y2156" s="94">
        <v>0</v>
      </c>
      <c r="Z2156" s="95">
        <v>0</v>
      </c>
      <c r="AA2156" s="97">
        <f>SUM(U2156,X2156)</f>
        <v>0</v>
      </c>
      <c r="AB2156" s="98">
        <f>SUM(W2156,Z2156)</f>
        <v>0</v>
      </c>
      <c r="AC2156" s="99">
        <v>1</v>
      </c>
      <c r="AD2156" s="100">
        <v>53173.14</v>
      </c>
      <c r="AE2156" s="99">
        <v>18</v>
      </c>
      <c r="AF2156" s="100">
        <v>342414.19</v>
      </c>
      <c r="AG2156" s="101">
        <f>SUM(AC2156,AE2156)</f>
        <v>19</v>
      </c>
      <c r="AH2156" s="102">
        <f>SUM(AD2156,AF2156,AB2156)</f>
        <v>395587.33</v>
      </c>
      <c r="AI2156" s="103">
        <f>IFERROR(AD2156/C2156,0)</f>
        <v>0.10635853888519191</v>
      </c>
      <c r="AJ2156" s="134">
        <f>IFERROR(AF2156/C2156,0)</f>
        <v>0.68490732241798191</v>
      </c>
      <c r="AK2156" s="222">
        <f>IFERROR(AH2156/C2156,0)</f>
        <v>0.79126586130317389</v>
      </c>
      <c r="AL2156" s="223"/>
    </row>
    <row r="2157" spans="1:38" ht="75" x14ac:dyDescent="0.25">
      <c r="A2157" s="224">
        <v>2</v>
      </c>
      <c r="B2157" s="203" t="s">
        <v>277</v>
      </c>
      <c r="C2157" s="748"/>
      <c r="D2157" s="749"/>
      <c r="E2157" s="81"/>
      <c r="F2157" s="82"/>
      <c r="G2157" s="83"/>
      <c r="H2157" s="84"/>
      <c r="I2157" s="339"/>
      <c r="J2157" s="86"/>
      <c r="K2157" s="339"/>
      <c r="L2157" s="86"/>
      <c r="M2157" s="87"/>
      <c r="N2157" s="88"/>
      <c r="O2157" s="89"/>
      <c r="P2157" s="90"/>
      <c r="Q2157" s="89"/>
      <c r="R2157" s="90"/>
      <c r="S2157" s="91"/>
      <c r="T2157" s="92"/>
      <c r="U2157" s="93"/>
      <c r="V2157" s="94"/>
      <c r="W2157" s="95"/>
      <c r="X2157" s="96"/>
      <c r="Y2157" s="94"/>
      <c r="Z2157" s="95"/>
      <c r="AA2157" s="97"/>
      <c r="AB2157" s="98"/>
      <c r="AC2157" s="99"/>
      <c r="AD2157" s="100"/>
      <c r="AE2157" s="99"/>
      <c r="AF2157" s="100"/>
      <c r="AG2157" s="101"/>
      <c r="AH2157" s="102"/>
      <c r="AI2157" s="103"/>
      <c r="AJ2157" s="134"/>
      <c r="AK2157" s="222"/>
      <c r="AL2157" s="223"/>
    </row>
    <row r="2158" spans="1:38" ht="38.25" thickBot="1" x14ac:dyDescent="0.3">
      <c r="A2158" s="224">
        <v>3</v>
      </c>
      <c r="B2158" s="203" t="s">
        <v>278</v>
      </c>
      <c r="C2158" s="748"/>
      <c r="D2158" s="749"/>
      <c r="E2158" s="81">
        <v>0</v>
      </c>
      <c r="F2158" s="82">
        <v>0</v>
      </c>
      <c r="G2158" s="83">
        <v>1</v>
      </c>
      <c r="H2158" s="540">
        <v>25971</v>
      </c>
      <c r="I2158" s="339">
        <v>0</v>
      </c>
      <c r="J2158" s="86">
        <v>0</v>
      </c>
      <c r="K2158" s="339">
        <v>0</v>
      </c>
      <c r="L2158" s="86">
        <v>0</v>
      </c>
      <c r="M2158" s="87">
        <f>SUM(I2158,K2158)</f>
        <v>0</v>
      </c>
      <c r="N2158" s="88">
        <f>SUM(J2158,L2158)</f>
        <v>0</v>
      </c>
      <c r="O2158" s="89">
        <v>0</v>
      </c>
      <c r="P2158" s="90">
        <v>0</v>
      </c>
      <c r="Q2158" s="89">
        <v>0</v>
      </c>
      <c r="R2158" s="90">
        <v>0</v>
      </c>
      <c r="S2158" s="91">
        <f>SUM(O2158,Q2158)</f>
        <v>0</v>
      </c>
      <c r="T2158" s="92">
        <f>SUM(P2158,R2158)</f>
        <v>0</v>
      </c>
      <c r="U2158" s="93">
        <v>0</v>
      </c>
      <c r="V2158" s="94">
        <v>0</v>
      </c>
      <c r="W2158" s="95">
        <v>0</v>
      </c>
      <c r="X2158" s="96">
        <v>0</v>
      </c>
      <c r="Y2158" s="94">
        <v>0</v>
      </c>
      <c r="Z2158" s="95">
        <v>0</v>
      </c>
      <c r="AA2158" s="97">
        <f>SUM(U2158,X2158)</f>
        <v>0</v>
      </c>
      <c r="AB2158" s="98">
        <f>SUM(W2158,Z2158)</f>
        <v>0</v>
      </c>
      <c r="AC2158" s="99">
        <v>0</v>
      </c>
      <c r="AD2158" s="100">
        <v>0</v>
      </c>
      <c r="AE2158" s="99">
        <v>0</v>
      </c>
      <c r="AF2158" s="100">
        <v>0</v>
      </c>
      <c r="AG2158" s="101">
        <f>SUM(AC2158,AE2158)</f>
        <v>0</v>
      </c>
      <c r="AH2158" s="102">
        <f>SUM(AD2158,AF2158,AB2158)</f>
        <v>0</v>
      </c>
      <c r="AI2158" s="103">
        <f>IFERROR(AD2158/C2156,0)</f>
        <v>0</v>
      </c>
      <c r="AJ2158" s="134">
        <f>IFERROR(AF2158/C2156,0)</f>
        <v>0</v>
      </c>
      <c r="AK2158" s="222">
        <f>IFERROR(AH2158/C2156,0)</f>
        <v>0</v>
      </c>
      <c r="AL2158" s="223"/>
    </row>
    <row r="2159" spans="1:38" ht="37.5" x14ac:dyDescent="0.25">
      <c r="A2159" s="224">
        <v>4</v>
      </c>
      <c r="B2159" s="203" t="s">
        <v>279</v>
      </c>
      <c r="C2159" s="748"/>
      <c r="D2159" s="749"/>
      <c r="E2159" s="81"/>
      <c r="F2159" s="82"/>
      <c r="G2159" s="83"/>
      <c r="H2159" s="84"/>
      <c r="I2159" s="339"/>
      <c r="J2159" s="86"/>
      <c r="K2159" s="339"/>
      <c r="L2159" s="86"/>
      <c r="M2159" s="87"/>
      <c r="N2159" s="88"/>
      <c r="O2159" s="89"/>
      <c r="P2159" s="90"/>
      <c r="Q2159" s="89"/>
      <c r="R2159" s="90"/>
      <c r="S2159" s="91"/>
      <c r="T2159" s="92"/>
      <c r="U2159" s="93"/>
      <c r="V2159" s="94"/>
      <c r="W2159" s="95"/>
      <c r="X2159" s="96"/>
      <c r="Y2159" s="94"/>
      <c r="Z2159" s="95"/>
      <c r="AA2159" s="97"/>
      <c r="AB2159" s="98"/>
      <c r="AC2159" s="99"/>
      <c r="AD2159" s="100"/>
      <c r="AE2159" s="99"/>
      <c r="AF2159" s="100"/>
      <c r="AG2159" s="101"/>
      <c r="AH2159" s="102"/>
      <c r="AI2159" s="103"/>
      <c r="AJ2159" s="134"/>
      <c r="AK2159" s="222"/>
      <c r="AL2159" s="223"/>
    </row>
    <row r="2160" spans="1:38" ht="37.5" x14ac:dyDescent="0.25">
      <c r="A2160" s="224">
        <v>5</v>
      </c>
      <c r="B2160" s="203" t="s">
        <v>280</v>
      </c>
      <c r="C2160" s="748"/>
      <c r="D2160" s="749"/>
      <c r="E2160" s="81"/>
      <c r="F2160" s="82"/>
      <c r="G2160" s="83"/>
      <c r="H2160" s="84"/>
      <c r="I2160" s="339"/>
      <c r="J2160" s="86"/>
      <c r="K2160" s="339"/>
      <c r="L2160" s="86"/>
      <c r="M2160" s="87"/>
      <c r="N2160" s="88"/>
      <c r="O2160" s="89"/>
      <c r="P2160" s="342"/>
      <c r="Q2160" s="89"/>
      <c r="R2160" s="90"/>
      <c r="S2160" s="91"/>
      <c r="T2160" s="92"/>
      <c r="U2160" s="93"/>
      <c r="V2160" s="94"/>
      <c r="W2160" s="95"/>
      <c r="X2160" s="96"/>
      <c r="Y2160" s="94"/>
      <c r="Z2160" s="95"/>
      <c r="AA2160" s="97"/>
      <c r="AB2160" s="98"/>
      <c r="AC2160" s="99"/>
      <c r="AD2160" s="100"/>
      <c r="AE2160" s="99"/>
      <c r="AF2160" s="100"/>
      <c r="AG2160" s="101"/>
      <c r="AH2160" s="102"/>
      <c r="AI2160" s="103"/>
      <c r="AJ2160" s="134"/>
      <c r="AK2160" s="222"/>
      <c r="AL2160" s="223"/>
    </row>
    <row r="2161" spans="1:38" ht="37.5" x14ac:dyDescent="0.25">
      <c r="A2161" s="224">
        <v>6</v>
      </c>
      <c r="B2161" s="203" t="s">
        <v>281</v>
      </c>
      <c r="C2161" s="748"/>
      <c r="D2161" s="749"/>
      <c r="E2161" s="81"/>
      <c r="F2161" s="82"/>
      <c r="G2161" s="83"/>
      <c r="H2161" s="84"/>
      <c r="I2161" s="339"/>
      <c r="J2161" s="340"/>
      <c r="K2161" s="339"/>
      <c r="L2161" s="340"/>
      <c r="M2161" s="87"/>
      <c r="N2161" s="88"/>
      <c r="O2161" s="89"/>
      <c r="P2161" s="342"/>
      <c r="Q2161" s="89"/>
      <c r="R2161" s="90"/>
      <c r="S2161" s="91"/>
      <c r="T2161" s="92"/>
      <c r="U2161" s="93"/>
      <c r="V2161" s="94"/>
      <c r="W2161" s="95"/>
      <c r="X2161" s="96"/>
      <c r="Y2161" s="94"/>
      <c r="Z2161" s="95"/>
      <c r="AA2161" s="97"/>
      <c r="AB2161" s="98"/>
      <c r="AC2161" s="99"/>
      <c r="AD2161" s="100"/>
      <c r="AE2161" s="99"/>
      <c r="AF2161" s="100"/>
      <c r="AG2161" s="101"/>
      <c r="AH2161" s="102"/>
      <c r="AI2161" s="103"/>
      <c r="AJ2161" s="134"/>
      <c r="AK2161" s="222"/>
      <c r="AL2161" s="223"/>
    </row>
    <row r="2162" spans="1:38" ht="37.5" x14ac:dyDescent="0.3">
      <c r="A2162" s="306">
        <v>7</v>
      </c>
      <c r="B2162" s="225" t="s">
        <v>282</v>
      </c>
      <c r="C2162" s="748"/>
      <c r="D2162" s="749"/>
      <c r="E2162" s="81"/>
      <c r="F2162" s="82"/>
      <c r="G2162" s="83"/>
      <c r="H2162" s="84"/>
      <c r="I2162" s="339"/>
      <c r="J2162" s="340"/>
      <c r="K2162" s="339"/>
      <c r="L2162" s="340"/>
      <c r="M2162" s="87"/>
      <c r="N2162" s="88"/>
      <c r="O2162" s="89"/>
      <c r="P2162" s="342"/>
      <c r="Q2162" s="89"/>
      <c r="R2162" s="90"/>
      <c r="S2162" s="91"/>
      <c r="T2162" s="92"/>
      <c r="U2162" s="93"/>
      <c r="V2162" s="94"/>
      <c r="W2162" s="95"/>
      <c r="X2162" s="96"/>
      <c r="Y2162" s="94"/>
      <c r="Z2162" s="95"/>
      <c r="AA2162" s="97"/>
      <c r="AB2162" s="98"/>
      <c r="AC2162" s="99"/>
      <c r="AD2162" s="100"/>
      <c r="AE2162" s="99"/>
      <c r="AF2162" s="100"/>
      <c r="AG2162" s="101"/>
      <c r="AH2162" s="102"/>
      <c r="AI2162" s="103"/>
      <c r="AJ2162" s="134"/>
      <c r="AK2162" s="222"/>
      <c r="AL2162" s="223"/>
    </row>
    <row r="2163" spans="1:38" ht="37.5" x14ac:dyDescent="0.25">
      <c r="A2163" s="229">
        <v>8</v>
      </c>
      <c r="B2163" s="226" t="s">
        <v>283</v>
      </c>
      <c r="C2163" s="748"/>
      <c r="D2163" s="749"/>
      <c r="E2163" s="81"/>
      <c r="F2163" s="82"/>
      <c r="G2163" s="83"/>
      <c r="H2163" s="84"/>
      <c r="I2163" s="339"/>
      <c r="J2163" s="340"/>
      <c r="K2163" s="339"/>
      <c r="L2163" s="340"/>
      <c r="M2163" s="122"/>
      <c r="N2163" s="123"/>
      <c r="O2163" s="89"/>
      <c r="P2163" s="342"/>
      <c r="Q2163" s="89"/>
      <c r="R2163" s="90"/>
      <c r="S2163" s="91"/>
      <c r="T2163" s="92"/>
      <c r="U2163" s="93"/>
      <c r="V2163" s="94"/>
      <c r="W2163" s="95"/>
      <c r="X2163" s="96"/>
      <c r="Y2163" s="94"/>
      <c r="Z2163" s="95"/>
      <c r="AA2163" s="97"/>
      <c r="AB2163" s="98"/>
      <c r="AC2163" s="99"/>
      <c r="AD2163" s="100"/>
      <c r="AE2163" s="99"/>
      <c r="AF2163" s="100"/>
      <c r="AG2163" s="101"/>
      <c r="AH2163" s="102"/>
      <c r="AI2163" s="103"/>
      <c r="AJ2163" s="134"/>
      <c r="AK2163" s="222"/>
      <c r="AL2163" s="223"/>
    </row>
    <row r="2164" spans="1:38" ht="37.5" x14ac:dyDescent="0.25">
      <c r="A2164" s="229" t="s">
        <v>332</v>
      </c>
      <c r="B2164" s="226" t="s">
        <v>93</v>
      </c>
      <c r="C2164" s="748"/>
      <c r="D2164" s="749"/>
      <c r="E2164" s="81">
        <v>0</v>
      </c>
      <c r="F2164" s="82">
        <v>0</v>
      </c>
      <c r="G2164" s="83">
        <v>2</v>
      </c>
      <c r="H2164" s="84">
        <v>21863.86</v>
      </c>
      <c r="I2164" s="339">
        <v>0</v>
      </c>
      <c r="J2164" s="340">
        <v>0</v>
      </c>
      <c r="K2164" s="339">
        <v>2</v>
      </c>
      <c r="L2164" s="340">
        <v>21863.86</v>
      </c>
      <c r="M2164" s="122">
        <f t="shared" ref="M2164:N2166" si="313">SUM(I2164,K2164)</f>
        <v>2</v>
      </c>
      <c r="N2164" s="123">
        <f t="shared" si="313"/>
        <v>21863.86</v>
      </c>
      <c r="O2164" s="89">
        <v>0</v>
      </c>
      <c r="P2164" s="342">
        <v>0</v>
      </c>
      <c r="Q2164" s="89">
        <v>0</v>
      </c>
      <c r="R2164" s="90">
        <v>0</v>
      </c>
      <c r="S2164" s="91">
        <f t="shared" ref="S2164:T2166" si="314">SUM(O2164,Q2164)</f>
        <v>0</v>
      </c>
      <c r="T2164" s="92">
        <f t="shared" si="314"/>
        <v>0</v>
      </c>
      <c r="U2164" s="93">
        <v>0</v>
      </c>
      <c r="V2164" s="94">
        <v>0</v>
      </c>
      <c r="W2164" s="95">
        <v>0</v>
      </c>
      <c r="X2164" s="96">
        <v>0</v>
      </c>
      <c r="Y2164" s="94">
        <v>0</v>
      </c>
      <c r="Z2164" s="95">
        <v>0</v>
      </c>
      <c r="AA2164" s="97">
        <f>SUM(U2164,X2164)</f>
        <v>0</v>
      </c>
      <c r="AB2164" s="98">
        <f>SUM(W2164,Z2164)</f>
        <v>0</v>
      </c>
      <c r="AC2164" s="99">
        <v>0</v>
      </c>
      <c r="AD2164" s="100">
        <v>0</v>
      </c>
      <c r="AE2164" s="99">
        <v>2</v>
      </c>
      <c r="AF2164" s="100">
        <v>17635.37</v>
      </c>
      <c r="AG2164" s="101">
        <f>SUM(AC2164,AE2164)</f>
        <v>2</v>
      </c>
      <c r="AH2164" s="102">
        <f>SUM(AD2164,AF2164,AB2164)</f>
        <v>17635.37</v>
      </c>
      <c r="AI2164" s="103">
        <f>IFERROR(AD2164/C2156,0)</f>
        <v>0</v>
      </c>
      <c r="AJ2164" s="134">
        <f>IFERROR(AF2164/C2156,0)</f>
        <v>3.5274805774113523E-2</v>
      </c>
      <c r="AK2164" s="222">
        <f>IFERROR(AH2164/C2156,0)</f>
        <v>3.5274805774113523E-2</v>
      </c>
      <c r="AL2164" s="223"/>
    </row>
    <row r="2165" spans="1:38" ht="37.5" x14ac:dyDescent="0.25">
      <c r="A2165" s="229" t="s">
        <v>333</v>
      </c>
      <c r="B2165" s="226" t="s">
        <v>94</v>
      </c>
      <c r="C2165" s="748"/>
      <c r="D2165" s="749"/>
      <c r="E2165" s="81">
        <v>0</v>
      </c>
      <c r="F2165" s="82">
        <v>0</v>
      </c>
      <c r="G2165" s="83">
        <v>1</v>
      </c>
      <c r="H2165" s="84">
        <v>10893.31</v>
      </c>
      <c r="I2165" s="339">
        <v>0</v>
      </c>
      <c r="J2165" s="340">
        <v>0</v>
      </c>
      <c r="K2165" s="339">
        <v>1</v>
      </c>
      <c r="L2165" s="340">
        <v>10893.31</v>
      </c>
      <c r="M2165" s="122">
        <f t="shared" si="313"/>
        <v>1</v>
      </c>
      <c r="N2165" s="123">
        <f t="shared" si="313"/>
        <v>10893.31</v>
      </c>
      <c r="O2165" s="89">
        <v>0</v>
      </c>
      <c r="P2165" s="342">
        <v>0</v>
      </c>
      <c r="Q2165" s="89">
        <v>0</v>
      </c>
      <c r="R2165" s="90">
        <v>0</v>
      </c>
      <c r="S2165" s="91">
        <f t="shared" si="314"/>
        <v>0</v>
      </c>
      <c r="T2165" s="92">
        <f t="shared" si="314"/>
        <v>0</v>
      </c>
      <c r="U2165" s="93">
        <v>0</v>
      </c>
      <c r="V2165" s="94">
        <v>0</v>
      </c>
      <c r="W2165" s="95">
        <v>0</v>
      </c>
      <c r="X2165" s="96">
        <v>0</v>
      </c>
      <c r="Y2165" s="94">
        <v>0</v>
      </c>
      <c r="Z2165" s="95">
        <v>0</v>
      </c>
      <c r="AA2165" s="97">
        <f>SUM(U2165,X2165)</f>
        <v>0</v>
      </c>
      <c r="AB2165" s="98">
        <f>SUM(W2165,Z2165)</f>
        <v>0</v>
      </c>
      <c r="AC2165" s="99">
        <v>0</v>
      </c>
      <c r="AD2165" s="100">
        <v>0</v>
      </c>
      <c r="AE2165" s="99">
        <v>1</v>
      </c>
      <c r="AF2165" s="100">
        <v>10893.31</v>
      </c>
      <c r="AG2165" s="101">
        <f>SUM(AC2165,AE2165)</f>
        <v>1</v>
      </c>
      <c r="AH2165" s="102">
        <f>SUM(AD2165,AF2165,AB2165)</f>
        <v>10893.31</v>
      </c>
      <c r="AI2165" s="103">
        <f>IFERROR(AD2165/C2156,0)</f>
        <v>0</v>
      </c>
      <c r="AJ2165" s="134">
        <f>IFERROR(AF2165/C2156,0)</f>
        <v>2.1789131415286926E-2</v>
      </c>
      <c r="AK2165" s="222">
        <f>IFERROR(AH2165/C2156,0)</f>
        <v>2.1789131415286926E-2</v>
      </c>
      <c r="AL2165" s="223"/>
    </row>
    <row r="2166" spans="1:38" ht="37.5" x14ac:dyDescent="0.25">
      <c r="A2166" s="229" t="s">
        <v>334</v>
      </c>
      <c r="B2166" s="226" t="s">
        <v>95</v>
      </c>
      <c r="C2166" s="748"/>
      <c r="D2166" s="749"/>
      <c r="E2166" s="81">
        <v>1</v>
      </c>
      <c r="F2166" s="82">
        <v>19115.5</v>
      </c>
      <c r="G2166" s="83">
        <v>4</v>
      </c>
      <c r="H2166" s="84">
        <v>32558.25</v>
      </c>
      <c r="I2166" s="339">
        <v>0</v>
      </c>
      <c r="J2166" s="340">
        <v>0</v>
      </c>
      <c r="K2166" s="339">
        <v>4</v>
      </c>
      <c r="L2166" s="340">
        <v>32558.25</v>
      </c>
      <c r="M2166" s="122">
        <f t="shared" si="313"/>
        <v>4</v>
      </c>
      <c r="N2166" s="123">
        <f t="shared" si="313"/>
        <v>32558.25</v>
      </c>
      <c r="O2166" s="89">
        <v>0</v>
      </c>
      <c r="P2166" s="342">
        <v>0</v>
      </c>
      <c r="Q2166" s="89">
        <v>0</v>
      </c>
      <c r="R2166" s="90">
        <v>0</v>
      </c>
      <c r="S2166" s="91">
        <f t="shared" si="314"/>
        <v>0</v>
      </c>
      <c r="T2166" s="92">
        <f t="shared" si="314"/>
        <v>0</v>
      </c>
      <c r="U2166" s="93">
        <v>0</v>
      </c>
      <c r="V2166" s="94">
        <v>0</v>
      </c>
      <c r="W2166" s="95">
        <v>0</v>
      </c>
      <c r="X2166" s="96">
        <v>0</v>
      </c>
      <c r="Y2166" s="94">
        <v>0</v>
      </c>
      <c r="Z2166" s="95">
        <v>0</v>
      </c>
      <c r="AA2166" s="97">
        <f>SUM(U2166,X2166)</f>
        <v>0</v>
      </c>
      <c r="AB2166" s="98">
        <f>SUM(W2166,Z2166)</f>
        <v>0</v>
      </c>
      <c r="AC2166" s="99">
        <v>0</v>
      </c>
      <c r="AD2166" s="100">
        <v>0</v>
      </c>
      <c r="AE2166" s="99">
        <v>4</v>
      </c>
      <c r="AF2166" s="100">
        <v>32558.25</v>
      </c>
      <c r="AG2166" s="101">
        <f>SUM(AC2166,AE2166)</f>
        <v>4</v>
      </c>
      <c r="AH2166" s="102">
        <f>SUM(AD2166,AF2166,AB2166)</f>
        <v>32558.25</v>
      </c>
      <c r="AI2166" s="103">
        <f>IFERROR(AD2166/C2156,0)</f>
        <v>0</v>
      </c>
      <c r="AJ2166" s="134">
        <f>IFERROR(AF2166/C2156,0)</f>
        <v>6.5124006192953804E-2</v>
      </c>
      <c r="AK2166" s="222">
        <f>IFERROR(AH2166/C2156,0)</f>
        <v>6.5124006192953804E-2</v>
      </c>
      <c r="AL2166" s="223"/>
    </row>
    <row r="2167" spans="1:38" ht="24" thickBot="1" x14ac:dyDescent="0.3">
      <c r="A2167" s="616" t="s">
        <v>266</v>
      </c>
      <c r="B2167" s="618"/>
      <c r="C2167" s="231">
        <f>C2156</f>
        <v>499942.37</v>
      </c>
      <c r="D2167" s="231">
        <f>D2156</f>
        <v>43268.109999999986</v>
      </c>
      <c r="E2167" s="167">
        <f t="shared" ref="E2167:AH2167" si="315">SUM(E2156:E2166)</f>
        <v>3</v>
      </c>
      <c r="F2167" s="168">
        <f t="shared" si="315"/>
        <v>110393.26</v>
      </c>
      <c r="G2167" s="167">
        <f t="shared" si="315"/>
        <v>26</v>
      </c>
      <c r="H2167" s="232">
        <f t="shared" si="315"/>
        <v>472740.23</v>
      </c>
      <c r="I2167" s="233">
        <f t="shared" si="315"/>
        <v>1</v>
      </c>
      <c r="J2167" s="168">
        <f t="shared" si="315"/>
        <v>53173.14</v>
      </c>
      <c r="K2167" s="233">
        <f t="shared" si="315"/>
        <v>25</v>
      </c>
      <c r="L2167" s="168">
        <f t="shared" si="315"/>
        <v>446769.23</v>
      </c>
      <c r="M2167" s="233">
        <f t="shared" si="315"/>
        <v>26</v>
      </c>
      <c r="N2167" s="168">
        <f t="shared" si="315"/>
        <v>499942.37</v>
      </c>
      <c r="O2167" s="172">
        <f t="shared" si="315"/>
        <v>0</v>
      </c>
      <c r="P2167" s="168">
        <f t="shared" si="315"/>
        <v>0</v>
      </c>
      <c r="Q2167" s="172">
        <f t="shared" si="315"/>
        <v>0</v>
      </c>
      <c r="R2167" s="234">
        <f t="shared" si="315"/>
        <v>0</v>
      </c>
      <c r="S2167" s="173">
        <f t="shared" si="315"/>
        <v>0</v>
      </c>
      <c r="T2167" s="234">
        <f t="shared" si="315"/>
        <v>0</v>
      </c>
      <c r="U2167" s="235">
        <f t="shared" si="315"/>
        <v>0</v>
      </c>
      <c r="V2167" s="234">
        <f t="shared" si="315"/>
        <v>0</v>
      </c>
      <c r="W2167" s="232">
        <f t="shared" si="315"/>
        <v>0</v>
      </c>
      <c r="X2167" s="173">
        <f t="shared" si="315"/>
        <v>0</v>
      </c>
      <c r="Y2167" s="234">
        <f t="shared" si="315"/>
        <v>0</v>
      </c>
      <c r="Z2167" s="234">
        <f t="shared" si="315"/>
        <v>0</v>
      </c>
      <c r="AA2167" s="236">
        <f t="shared" si="315"/>
        <v>0</v>
      </c>
      <c r="AB2167" s="168">
        <f t="shared" si="315"/>
        <v>0</v>
      </c>
      <c r="AC2167" s="171">
        <f t="shared" si="315"/>
        <v>1</v>
      </c>
      <c r="AD2167" s="168">
        <f t="shared" si="315"/>
        <v>53173.14</v>
      </c>
      <c r="AE2167" s="172">
        <f t="shared" si="315"/>
        <v>25</v>
      </c>
      <c r="AF2167" s="168">
        <f t="shared" si="315"/>
        <v>403501.12</v>
      </c>
      <c r="AG2167" s="173">
        <f t="shared" si="315"/>
        <v>26</v>
      </c>
      <c r="AH2167" s="232">
        <f t="shared" si="315"/>
        <v>456674.26</v>
      </c>
      <c r="AI2167" s="237">
        <f>AD2167/C2123</f>
        <v>0.10635853888519191</v>
      </c>
      <c r="AJ2167" s="238">
        <f>AF2167/C2123</f>
        <v>0.80709526580033619</v>
      </c>
      <c r="AK2167" s="239">
        <f>AH2167/C2123</f>
        <v>0.91345380468552806</v>
      </c>
      <c r="AL2167" s="223"/>
    </row>
    <row r="2168" spans="1:38" ht="15.75" thickBot="1" x14ac:dyDescent="0.3">
      <c r="E2168" s="240"/>
      <c r="F2168" s="241"/>
      <c r="G2168" s="240"/>
      <c r="H2168" s="241"/>
      <c r="I2168" s="242"/>
      <c r="J2168" s="240"/>
      <c r="K2168" s="242"/>
      <c r="L2168" s="241"/>
      <c r="M2168" s="240"/>
      <c r="N2168" s="240"/>
      <c r="O2168" s="240"/>
      <c r="P2168" s="240"/>
      <c r="Q2168" s="240"/>
      <c r="R2168" s="240"/>
      <c r="S2168" s="240"/>
      <c r="T2168" s="240"/>
      <c r="U2168" s="240"/>
      <c r="V2168" s="240"/>
      <c r="W2168" s="240"/>
      <c r="X2168" s="240"/>
      <c r="Y2168" s="240"/>
      <c r="Z2168" s="240"/>
      <c r="AA2168" s="240"/>
      <c r="AB2168" s="240"/>
      <c r="AC2168" s="240"/>
      <c r="AD2168" s="240"/>
      <c r="AE2168" s="240"/>
      <c r="AF2168" s="240"/>
      <c r="AG2168" s="240"/>
      <c r="AH2168" s="240"/>
      <c r="AJ2168" s="243"/>
      <c r="AK2168" s="243"/>
      <c r="AL2168" s="243"/>
    </row>
    <row r="2169" spans="1:38" ht="19.5" thickTop="1" x14ac:dyDescent="0.3">
      <c r="A2169" s="604" t="s">
        <v>268</v>
      </c>
      <c r="B2169" s="684"/>
      <c r="C2169" s="684"/>
      <c r="D2169" s="684"/>
      <c r="E2169" s="684"/>
      <c r="F2169" s="684"/>
      <c r="G2169" s="684"/>
      <c r="H2169" s="684"/>
      <c r="I2169" s="684"/>
      <c r="J2169" s="684"/>
      <c r="K2169" s="685"/>
      <c r="L2169" s="684"/>
      <c r="M2169" s="684"/>
      <c r="N2169" s="684"/>
      <c r="O2169" s="684"/>
      <c r="P2169" s="684"/>
      <c r="Q2169" s="686"/>
      <c r="AD2169" s="180"/>
    </row>
    <row r="2170" spans="1:38" x14ac:dyDescent="0.25">
      <c r="A2170" s="687"/>
      <c r="B2170" s="688"/>
      <c r="C2170" s="688"/>
      <c r="D2170" s="688"/>
      <c r="E2170" s="688"/>
      <c r="F2170" s="688"/>
      <c r="G2170" s="688"/>
      <c r="H2170" s="688"/>
      <c r="I2170" s="688"/>
      <c r="J2170" s="688"/>
      <c r="K2170" s="689"/>
      <c r="L2170" s="688"/>
      <c r="M2170" s="688"/>
      <c r="N2170" s="688"/>
      <c r="O2170" s="688"/>
      <c r="P2170" s="688"/>
      <c r="Q2170" s="690"/>
    </row>
    <row r="2171" spans="1:38" x14ac:dyDescent="0.25">
      <c r="A2171" s="687"/>
      <c r="B2171" s="688"/>
      <c r="C2171" s="688"/>
      <c r="D2171" s="688"/>
      <c r="E2171" s="688"/>
      <c r="F2171" s="688"/>
      <c r="G2171" s="688"/>
      <c r="H2171" s="688"/>
      <c r="I2171" s="688"/>
      <c r="J2171" s="688"/>
      <c r="K2171" s="689"/>
      <c r="L2171" s="688"/>
      <c r="M2171" s="688"/>
      <c r="N2171" s="688"/>
      <c r="O2171" s="688"/>
      <c r="P2171" s="688"/>
      <c r="Q2171" s="690"/>
    </row>
    <row r="2172" spans="1:38" x14ac:dyDescent="0.25">
      <c r="A2172" s="687"/>
      <c r="B2172" s="688"/>
      <c r="C2172" s="688"/>
      <c r="D2172" s="688"/>
      <c r="E2172" s="688"/>
      <c r="F2172" s="688"/>
      <c r="G2172" s="688"/>
      <c r="H2172" s="688"/>
      <c r="I2172" s="688"/>
      <c r="J2172" s="688"/>
      <c r="K2172" s="689"/>
      <c r="L2172" s="688"/>
      <c r="M2172" s="688"/>
      <c r="N2172" s="688"/>
      <c r="O2172" s="688"/>
      <c r="P2172" s="688"/>
      <c r="Q2172" s="690"/>
    </row>
    <row r="2173" spans="1:38" x14ac:dyDescent="0.25">
      <c r="A2173" s="687"/>
      <c r="B2173" s="688"/>
      <c r="C2173" s="688"/>
      <c r="D2173" s="688"/>
      <c r="E2173" s="688"/>
      <c r="F2173" s="688"/>
      <c r="G2173" s="688"/>
      <c r="H2173" s="688"/>
      <c r="I2173" s="688"/>
      <c r="J2173" s="688"/>
      <c r="K2173" s="689"/>
      <c r="L2173" s="688"/>
      <c r="M2173" s="688"/>
      <c r="N2173" s="688"/>
      <c r="O2173" s="688"/>
      <c r="P2173" s="688"/>
      <c r="Q2173" s="690"/>
    </row>
    <row r="2174" spans="1:38" x14ac:dyDescent="0.25">
      <c r="A2174" s="687"/>
      <c r="B2174" s="688"/>
      <c r="C2174" s="688"/>
      <c r="D2174" s="688"/>
      <c r="E2174" s="688"/>
      <c r="F2174" s="688"/>
      <c r="G2174" s="688"/>
      <c r="H2174" s="688"/>
      <c r="I2174" s="688"/>
      <c r="J2174" s="688"/>
      <c r="K2174" s="689"/>
      <c r="L2174" s="688"/>
      <c r="M2174" s="688"/>
      <c r="N2174" s="688"/>
      <c r="O2174" s="688"/>
      <c r="P2174" s="688"/>
      <c r="Q2174" s="690"/>
    </row>
    <row r="2175" spans="1:38" x14ac:dyDescent="0.25">
      <c r="A2175" s="687"/>
      <c r="B2175" s="688"/>
      <c r="C2175" s="688"/>
      <c r="D2175" s="688"/>
      <c r="E2175" s="688"/>
      <c r="F2175" s="688"/>
      <c r="G2175" s="688"/>
      <c r="H2175" s="688"/>
      <c r="I2175" s="688"/>
      <c r="J2175" s="688"/>
      <c r="K2175" s="689"/>
      <c r="L2175" s="688"/>
      <c r="M2175" s="688"/>
      <c r="N2175" s="688"/>
      <c r="O2175" s="688"/>
      <c r="P2175" s="688"/>
      <c r="Q2175" s="690"/>
    </row>
    <row r="2176" spans="1:38" x14ac:dyDescent="0.25">
      <c r="A2176" s="687"/>
      <c r="B2176" s="688"/>
      <c r="C2176" s="688"/>
      <c r="D2176" s="688"/>
      <c r="E2176" s="688"/>
      <c r="F2176" s="688"/>
      <c r="G2176" s="688"/>
      <c r="H2176" s="688"/>
      <c r="I2176" s="688"/>
      <c r="J2176" s="688"/>
      <c r="K2176" s="689"/>
      <c r="L2176" s="688"/>
      <c r="M2176" s="688"/>
      <c r="N2176" s="688"/>
      <c r="O2176" s="688"/>
      <c r="P2176" s="688"/>
      <c r="Q2176" s="690"/>
    </row>
    <row r="2177" spans="1:38" ht="15.75" thickBot="1" x14ac:dyDescent="0.3">
      <c r="A2177" s="691"/>
      <c r="B2177" s="692"/>
      <c r="C2177" s="692"/>
      <c r="D2177" s="692"/>
      <c r="E2177" s="692"/>
      <c r="F2177" s="692"/>
      <c r="G2177" s="692"/>
      <c r="H2177" s="692"/>
      <c r="I2177" s="692"/>
      <c r="J2177" s="692"/>
      <c r="K2177" s="693"/>
      <c r="L2177" s="692"/>
      <c r="M2177" s="692"/>
      <c r="N2177" s="692"/>
      <c r="O2177" s="692"/>
      <c r="P2177" s="692"/>
      <c r="Q2177" s="694"/>
    </row>
    <row r="2178" spans="1:38" ht="15.75" thickTop="1" x14ac:dyDescent="0.25"/>
    <row r="2179" spans="1:38" x14ac:dyDescent="0.25">
      <c r="B2179" s="244"/>
      <c r="C2179" s="244"/>
    </row>
    <row r="2182" spans="1:38" ht="23.25" x14ac:dyDescent="0.35">
      <c r="A2182" s="366"/>
      <c r="B2182" s="730" t="s">
        <v>320</v>
      </c>
      <c r="C2182" s="730"/>
      <c r="D2182" s="730"/>
      <c r="E2182" s="730"/>
      <c r="F2182" s="730"/>
      <c r="G2182" s="730"/>
      <c r="H2182" s="730"/>
      <c r="I2182" s="730"/>
      <c r="J2182" s="730"/>
      <c r="K2182" s="731"/>
      <c r="L2182" s="730"/>
      <c r="M2182" s="730"/>
      <c r="N2182" s="730"/>
      <c r="O2182" s="730"/>
      <c r="S2182" s="4"/>
      <c r="X2182" s="4"/>
      <c r="AA2182" s="4"/>
      <c r="AG2182" s="4"/>
    </row>
    <row r="2183" spans="1:38" ht="21.75" thickBot="1" x14ac:dyDescent="0.4">
      <c r="B2183" s="37"/>
      <c r="C2183" s="37"/>
      <c r="D2183" s="37"/>
      <c r="E2183" s="37"/>
      <c r="F2183" s="38"/>
      <c r="G2183" s="37"/>
      <c r="H2183" s="38"/>
      <c r="I2183" s="39"/>
      <c r="J2183" s="38"/>
      <c r="K2183" s="39"/>
      <c r="L2183" s="38"/>
    </row>
    <row r="2184" spans="1:38" ht="27" customHeight="1" thickBot="1" x14ac:dyDescent="0.3">
      <c r="A2184" s="732" t="s">
        <v>330</v>
      </c>
      <c r="B2184" s="733"/>
      <c r="C2184" s="733"/>
      <c r="D2184" s="733"/>
      <c r="E2184" s="733"/>
      <c r="F2184" s="733"/>
      <c r="G2184" s="733"/>
      <c r="H2184" s="733"/>
      <c r="I2184" s="733"/>
      <c r="J2184" s="733"/>
      <c r="K2184" s="734"/>
      <c r="L2184" s="733"/>
      <c r="M2184" s="733"/>
      <c r="N2184" s="733"/>
      <c r="O2184" s="733"/>
      <c r="P2184" s="733"/>
      <c r="Q2184" s="733"/>
      <c r="R2184" s="733"/>
      <c r="S2184" s="733"/>
      <c r="T2184" s="733"/>
      <c r="U2184" s="733"/>
      <c r="V2184" s="733"/>
      <c r="W2184" s="733"/>
      <c r="X2184" s="733"/>
      <c r="Y2184" s="733"/>
      <c r="Z2184" s="733"/>
      <c r="AA2184" s="733"/>
      <c r="AB2184" s="733"/>
      <c r="AC2184" s="733"/>
      <c r="AD2184" s="733"/>
      <c r="AE2184" s="733"/>
      <c r="AF2184" s="733"/>
      <c r="AG2184" s="733"/>
      <c r="AH2184" s="733"/>
      <c r="AI2184" s="733"/>
      <c r="AJ2184" s="733"/>
      <c r="AK2184" s="733"/>
      <c r="AL2184" s="40"/>
    </row>
    <row r="2185" spans="1:38" ht="33.75" customHeight="1" x14ac:dyDescent="0.25">
      <c r="A2185" s="735" t="s">
        <v>8</v>
      </c>
      <c r="B2185" s="736"/>
      <c r="C2185" s="706" t="s">
        <v>197</v>
      </c>
      <c r="D2185" s="707"/>
      <c r="E2185" s="710" t="s">
        <v>198</v>
      </c>
      <c r="F2185" s="711"/>
      <c r="G2185" s="711"/>
      <c r="H2185" s="711"/>
      <c r="I2185" s="711"/>
      <c r="J2185" s="711"/>
      <c r="K2185" s="712"/>
      <c r="L2185" s="711"/>
      <c r="M2185" s="711"/>
      <c r="N2185" s="743"/>
      <c r="O2185" s="613" t="s">
        <v>199</v>
      </c>
      <c r="P2185" s="614"/>
      <c r="Q2185" s="614"/>
      <c r="R2185" s="614"/>
      <c r="S2185" s="614"/>
      <c r="T2185" s="614"/>
      <c r="U2185" s="614"/>
      <c r="V2185" s="614"/>
      <c r="W2185" s="614"/>
      <c r="X2185" s="614"/>
      <c r="Y2185" s="614"/>
      <c r="Z2185" s="614"/>
      <c r="AA2185" s="614"/>
      <c r="AB2185" s="614"/>
      <c r="AC2185" s="614"/>
      <c r="AD2185" s="614"/>
      <c r="AE2185" s="614"/>
      <c r="AF2185" s="614"/>
      <c r="AG2185" s="614"/>
      <c r="AH2185" s="614"/>
      <c r="AI2185" s="614"/>
      <c r="AJ2185" s="614"/>
      <c r="AK2185" s="614"/>
      <c r="AL2185" s="615"/>
    </row>
    <row r="2186" spans="1:38" ht="51" customHeight="1" thickBot="1" x14ac:dyDescent="0.3">
      <c r="A2186" s="737"/>
      <c r="B2186" s="738"/>
      <c r="C2186" s="741"/>
      <c r="D2186" s="742"/>
      <c r="E2186" s="744"/>
      <c r="F2186" s="745"/>
      <c r="G2186" s="745"/>
      <c r="H2186" s="745"/>
      <c r="I2186" s="745"/>
      <c r="J2186" s="745"/>
      <c r="K2186" s="746"/>
      <c r="L2186" s="745"/>
      <c r="M2186" s="745"/>
      <c r="N2186" s="747"/>
      <c r="O2186" s="616"/>
      <c r="P2186" s="617"/>
      <c r="Q2186" s="617"/>
      <c r="R2186" s="617"/>
      <c r="S2186" s="617"/>
      <c r="T2186" s="617"/>
      <c r="U2186" s="617"/>
      <c r="V2186" s="617"/>
      <c r="W2186" s="617"/>
      <c r="X2186" s="617"/>
      <c r="Y2186" s="617"/>
      <c r="Z2186" s="617"/>
      <c r="AA2186" s="617"/>
      <c r="AB2186" s="617"/>
      <c r="AC2186" s="617"/>
      <c r="AD2186" s="617"/>
      <c r="AE2186" s="617"/>
      <c r="AF2186" s="617"/>
      <c r="AG2186" s="617"/>
      <c r="AH2186" s="617"/>
      <c r="AI2186" s="617"/>
      <c r="AJ2186" s="617"/>
      <c r="AK2186" s="617"/>
      <c r="AL2186" s="618"/>
    </row>
    <row r="2187" spans="1:38" ht="75" customHeight="1" x14ac:dyDescent="0.25">
      <c r="A2187" s="737"/>
      <c r="B2187" s="738"/>
      <c r="C2187" s="619" t="s">
        <v>200</v>
      </c>
      <c r="D2187" s="621" t="s">
        <v>201</v>
      </c>
      <c r="E2187" s="623" t="s">
        <v>0</v>
      </c>
      <c r="F2187" s="624"/>
      <c r="G2187" s="624"/>
      <c r="H2187" s="625"/>
      <c r="I2187" s="629" t="s">
        <v>1</v>
      </c>
      <c r="J2187" s="630"/>
      <c r="K2187" s="631"/>
      <c r="L2187" s="632"/>
      <c r="M2187" s="637" t="s">
        <v>2</v>
      </c>
      <c r="N2187" s="638"/>
      <c r="O2187" s="641" t="s">
        <v>202</v>
      </c>
      <c r="P2187" s="642"/>
      <c r="Q2187" s="642"/>
      <c r="R2187" s="642"/>
      <c r="S2187" s="645" t="s">
        <v>2</v>
      </c>
      <c r="T2187" s="646"/>
      <c r="U2187" s="649" t="s">
        <v>203</v>
      </c>
      <c r="V2187" s="650"/>
      <c r="W2187" s="650"/>
      <c r="X2187" s="650"/>
      <c r="Y2187" s="650"/>
      <c r="Z2187" s="651"/>
      <c r="AA2187" s="655" t="s">
        <v>2</v>
      </c>
      <c r="AB2187" s="656"/>
      <c r="AC2187" s="659" t="s">
        <v>5</v>
      </c>
      <c r="AD2187" s="660"/>
      <c r="AE2187" s="660"/>
      <c r="AF2187" s="661"/>
      <c r="AG2187" s="665" t="s">
        <v>2</v>
      </c>
      <c r="AH2187" s="666"/>
      <c r="AI2187" s="669" t="s">
        <v>204</v>
      </c>
      <c r="AJ2187" s="670"/>
      <c r="AK2187" s="670"/>
      <c r="AL2187" s="671"/>
    </row>
    <row r="2188" spans="1:38" ht="75" customHeight="1" thickBot="1" x14ac:dyDescent="0.3">
      <c r="A2188" s="737"/>
      <c r="B2188" s="738"/>
      <c r="C2188" s="619"/>
      <c r="D2188" s="621"/>
      <c r="E2188" s="626"/>
      <c r="F2188" s="627"/>
      <c r="G2188" s="627"/>
      <c r="H2188" s="628"/>
      <c r="I2188" s="633"/>
      <c r="J2188" s="634"/>
      <c r="K2188" s="635"/>
      <c r="L2188" s="636"/>
      <c r="M2188" s="639"/>
      <c r="N2188" s="640"/>
      <c r="O2188" s="643"/>
      <c r="P2188" s="644"/>
      <c r="Q2188" s="644"/>
      <c r="R2188" s="644"/>
      <c r="S2188" s="647"/>
      <c r="T2188" s="648"/>
      <c r="U2188" s="652"/>
      <c r="V2188" s="653"/>
      <c r="W2188" s="653"/>
      <c r="X2188" s="653"/>
      <c r="Y2188" s="653"/>
      <c r="Z2188" s="654"/>
      <c r="AA2188" s="657"/>
      <c r="AB2188" s="658"/>
      <c r="AC2188" s="662"/>
      <c r="AD2188" s="663"/>
      <c r="AE2188" s="663"/>
      <c r="AF2188" s="664"/>
      <c r="AG2188" s="667"/>
      <c r="AH2188" s="668"/>
      <c r="AI2188" s="672"/>
      <c r="AJ2188" s="673"/>
      <c r="AK2188" s="673"/>
      <c r="AL2188" s="674"/>
    </row>
    <row r="2189" spans="1:38" ht="139.5" customHeight="1" thickBot="1" x14ac:dyDescent="0.3">
      <c r="A2189" s="739"/>
      <c r="B2189" s="740"/>
      <c r="C2189" s="620"/>
      <c r="D2189" s="622"/>
      <c r="E2189" s="41" t="s">
        <v>15</v>
      </c>
      <c r="F2189" s="42" t="s">
        <v>205</v>
      </c>
      <c r="G2189" s="41" t="s">
        <v>206</v>
      </c>
      <c r="H2189" s="42" t="s">
        <v>14</v>
      </c>
      <c r="I2189" s="43" t="s">
        <v>15</v>
      </c>
      <c r="J2189" s="44" t="s">
        <v>207</v>
      </c>
      <c r="K2189" s="43" t="s">
        <v>17</v>
      </c>
      <c r="L2189" s="44" t="s">
        <v>208</v>
      </c>
      <c r="M2189" s="45" t="s">
        <v>19</v>
      </c>
      <c r="N2189" s="46" t="s">
        <v>20</v>
      </c>
      <c r="O2189" s="47" t="s">
        <v>209</v>
      </c>
      <c r="P2189" s="48" t="s">
        <v>210</v>
      </c>
      <c r="Q2189" s="47" t="s">
        <v>211</v>
      </c>
      <c r="R2189" s="48" t="s">
        <v>212</v>
      </c>
      <c r="S2189" s="49" t="s">
        <v>213</v>
      </c>
      <c r="T2189" s="50" t="s">
        <v>214</v>
      </c>
      <c r="U2189" s="51" t="s">
        <v>209</v>
      </c>
      <c r="V2189" s="52" t="s">
        <v>215</v>
      </c>
      <c r="W2189" s="53" t="s">
        <v>216</v>
      </c>
      <c r="X2189" s="54" t="s">
        <v>211</v>
      </c>
      <c r="Y2189" s="52" t="s">
        <v>217</v>
      </c>
      <c r="Z2189" s="53" t="s">
        <v>218</v>
      </c>
      <c r="AA2189" s="55" t="s">
        <v>219</v>
      </c>
      <c r="AB2189" s="56" t="s">
        <v>220</v>
      </c>
      <c r="AC2189" s="57" t="s">
        <v>209</v>
      </c>
      <c r="AD2189" s="58" t="s">
        <v>210</v>
      </c>
      <c r="AE2189" s="57" t="s">
        <v>211</v>
      </c>
      <c r="AF2189" s="58" t="s">
        <v>212</v>
      </c>
      <c r="AG2189" s="59" t="s">
        <v>221</v>
      </c>
      <c r="AH2189" s="60" t="s">
        <v>222</v>
      </c>
      <c r="AI2189" s="61" t="s">
        <v>223</v>
      </c>
      <c r="AJ2189" s="62" t="s">
        <v>224</v>
      </c>
      <c r="AK2189" s="63" t="s">
        <v>225</v>
      </c>
      <c r="AL2189" s="64" t="s">
        <v>226</v>
      </c>
    </row>
    <row r="2190" spans="1:38" ht="38.25" customHeight="1" thickBot="1" x14ac:dyDescent="0.3">
      <c r="A2190" s="598" t="s">
        <v>227</v>
      </c>
      <c r="B2190" s="675"/>
      <c r="C2190" s="65" t="s">
        <v>228</v>
      </c>
      <c r="D2190" s="575" t="s">
        <v>229</v>
      </c>
      <c r="E2190" s="65" t="s">
        <v>230</v>
      </c>
      <c r="F2190" s="66" t="s">
        <v>231</v>
      </c>
      <c r="G2190" s="65" t="s">
        <v>232</v>
      </c>
      <c r="H2190" s="66" t="s">
        <v>233</v>
      </c>
      <c r="I2190" s="67" t="s">
        <v>234</v>
      </c>
      <c r="J2190" s="66" t="s">
        <v>235</v>
      </c>
      <c r="K2190" s="67" t="s">
        <v>236</v>
      </c>
      <c r="L2190" s="66" t="s">
        <v>237</v>
      </c>
      <c r="M2190" s="65" t="s">
        <v>238</v>
      </c>
      <c r="N2190" s="66" t="s">
        <v>239</v>
      </c>
      <c r="O2190" s="65" t="s">
        <v>240</v>
      </c>
      <c r="P2190" s="66" t="s">
        <v>241</v>
      </c>
      <c r="Q2190" s="65" t="s">
        <v>242</v>
      </c>
      <c r="R2190" s="66" t="s">
        <v>243</v>
      </c>
      <c r="S2190" s="65" t="s">
        <v>244</v>
      </c>
      <c r="T2190" s="66" t="s">
        <v>245</v>
      </c>
      <c r="U2190" s="65" t="s">
        <v>246</v>
      </c>
      <c r="V2190" s="68" t="s">
        <v>247</v>
      </c>
      <c r="W2190" s="66" t="s">
        <v>248</v>
      </c>
      <c r="X2190" s="575" t="s">
        <v>249</v>
      </c>
      <c r="Y2190" s="66" t="s">
        <v>250</v>
      </c>
      <c r="Z2190" s="66" t="s">
        <v>251</v>
      </c>
      <c r="AA2190" s="65" t="s">
        <v>252</v>
      </c>
      <c r="AB2190" s="65" t="s">
        <v>253</v>
      </c>
      <c r="AC2190" s="65" t="s">
        <v>254</v>
      </c>
      <c r="AD2190" s="65" t="s">
        <v>255</v>
      </c>
      <c r="AE2190" s="65" t="s">
        <v>256</v>
      </c>
      <c r="AF2190" s="65" t="s">
        <v>257</v>
      </c>
      <c r="AG2190" s="65" t="s">
        <v>258</v>
      </c>
      <c r="AH2190" s="65" t="s">
        <v>259</v>
      </c>
      <c r="AI2190" s="65" t="s">
        <v>260</v>
      </c>
      <c r="AJ2190" s="575" t="s">
        <v>261</v>
      </c>
      <c r="AK2190" s="65" t="s">
        <v>262</v>
      </c>
      <c r="AL2190" s="576" t="s">
        <v>263</v>
      </c>
    </row>
    <row r="2191" spans="1:38" ht="99" customHeight="1" x14ac:dyDescent="0.25">
      <c r="A2191" s="69">
        <v>1</v>
      </c>
      <c r="B2191" s="70" t="s">
        <v>264</v>
      </c>
      <c r="C2191" s="676">
        <f>N2204</f>
        <v>434489.74</v>
      </c>
      <c r="D2191" s="679">
        <f>C2191-AH2204</f>
        <v>38072.959999999963</v>
      </c>
      <c r="E2191" s="71"/>
      <c r="F2191" s="72"/>
      <c r="G2191" s="71"/>
      <c r="H2191" s="72"/>
      <c r="I2191" s="73"/>
      <c r="J2191" s="72"/>
      <c r="K2191" s="73"/>
      <c r="L2191" s="72"/>
      <c r="M2191" s="71"/>
      <c r="N2191" s="72"/>
      <c r="O2191" s="71"/>
      <c r="P2191" s="72"/>
      <c r="Q2191" s="71"/>
      <c r="R2191" s="72"/>
      <c r="S2191" s="71"/>
      <c r="T2191" s="72"/>
      <c r="U2191" s="71"/>
      <c r="V2191" s="74"/>
      <c r="W2191" s="72"/>
      <c r="X2191" s="71"/>
      <c r="Y2191" s="74"/>
      <c r="Z2191" s="72"/>
      <c r="AA2191" s="71"/>
      <c r="AB2191" s="72"/>
      <c r="AC2191" s="71"/>
      <c r="AD2191" s="72"/>
      <c r="AE2191" s="71"/>
      <c r="AF2191" s="72"/>
      <c r="AG2191" s="71"/>
      <c r="AH2191" s="72"/>
      <c r="AI2191" s="75"/>
      <c r="AJ2191" s="76"/>
      <c r="AK2191" s="77"/>
      <c r="AL2191" s="78"/>
    </row>
    <row r="2192" spans="1:38" ht="87" customHeight="1" x14ac:dyDescent="0.25">
      <c r="A2192" s="79">
        <v>2</v>
      </c>
      <c r="B2192" s="80" t="s">
        <v>40</v>
      </c>
      <c r="C2192" s="677"/>
      <c r="D2192" s="680"/>
      <c r="E2192" s="81">
        <v>1</v>
      </c>
      <c r="F2192" s="82">
        <v>18923.27</v>
      </c>
      <c r="G2192" s="83">
        <v>14</v>
      </c>
      <c r="H2192" s="84">
        <v>456374.52</v>
      </c>
      <c r="I2192" s="85">
        <v>0</v>
      </c>
      <c r="J2192" s="86">
        <v>0</v>
      </c>
      <c r="K2192" s="85">
        <v>8</v>
      </c>
      <c r="L2192" s="86">
        <v>375859.91</v>
      </c>
      <c r="M2192" s="85">
        <f>SUM(I2192,K2192)</f>
        <v>8</v>
      </c>
      <c r="N2192" s="86">
        <f>SUM(J2192,L2192)</f>
        <v>375859.91</v>
      </c>
      <c r="O2192" s="89">
        <v>0</v>
      </c>
      <c r="P2192" s="90">
        <v>0</v>
      </c>
      <c r="Q2192" s="89">
        <v>0</v>
      </c>
      <c r="R2192" s="90">
        <v>0</v>
      </c>
      <c r="S2192" s="91">
        <f>SUM(O2192,Q2192)</f>
        <v>0</v>
      </c>
      <c r="T2192" s="92">
        <f>SUM(P2192,R2192)</f>
        <v>0</v>
      </c>
      <c r="U2192" s="93">
        <v>0</v>
      </c>
      <c r="V2192" s="94">
        <v>0</v>
      </c>
      <c r="W2192" s="95">
        <v>0</v>
      </c>
      <c r="X2192" s="96">
        <v>0</v>
      </c>
      <c r="Y2192" s="94">
        <v>0</v>
      </c>
      <c r="Z2192" s="95">
        <v>0</v>
      </c>
      <c r="AA2192" s="97">
        <f>SUM(U2192,X2192)</f>
        <v>0</v>
      </c>
      <c r="AB2192" s="98">
        <f>SUM(W2192,Z2192)</f>
        <v>0</v>
      </c>
      <c r="AC2192" s="99">
        <v>0</v>
      </c>
      <c r="AD2192" s="100">
        <v>0</v>
      </c>
      <c r="AE2192" s="99">
        <v>8</v>
      </c>
      <c r="AF2192" s="100">
        <v>361516.78</v>
      </c>
      <c r="AG2192" s="101">
        <f>SUM(AC2192,AE2192)</f>
        <v>8</v>
      </c>
      <c r="AH2192" s="102">
        <f>SUM(AD2192,AF2192,AB2192)</f>
        <v>361516.78</v>
      </c>
      <c r="AI2192" s="103">
        <f>IFERROR(AD2192/(C2191-AH2198),0)</f>
        <v>0</v>
      </c>
      <c r="AJ2192" s="104">
        <f>IFERROR(AF2192/(C2191-AH2198),0)</f>
        <v>0.83204906058311079</v>
      </c>
      <c r="AK2192" s="77"/>
      <c r="AL2192" s="105">
        <f>IFERROR(AH2192/C2191,0)</f>
        <v>0.83204906058311079</v>
      </c>
    </row>
    <row r="2193" spans="1:38" ht="85.5" customHeight="1" x14ac:dyDescent="0.25">
      <c r="A2193" s="79">
        <v>3</v>
      </c>
      <c r="B2193" s="80" t="s">
        <v>135</v>
      </c>
      <c r="C2193" s="677"/>
      <c r="D2193" s="680"/>
      <c r="E2193" s="441"/>
      <c r="F2193" s="442"/>
      <c r="G2193" s="443"/>
      <c r="H2193" s="444"/>
      <c r="I2193" s="440"/>
      <c r="J2193" s="444"/>
      <c r="K2193" s="440"/>
      <c r="L2193" s="444"/>
      <c r="M2193" s="445"/>
      <c r="N2193" s="444"/>
      <c r="O2193" s="443"/>
      <c r="P2193" s="444"/>
      <c r="Q2193" s="443"/>
      <c r="R2193" s="444"/>
      <c r="S2193" s="445"/>
      <c r="T2193" s="444"/>
      <c r="U2193" s="443"/>
      <c r="V2193" s="446"/>
      <c r="W2193" s="444"/>
      <c r="X2193" s="445"/>
      <c r="Y2193" s="446"/>
      <c r="Z2193" s="444"/>
      <c r="AA2193" s="445"/>
      <c r="AB2193" s="444"/>
      <c r="AC2193" s="443"/>
      <c r="AD2193" s="444"/>
      <c r="AE2193" s="443"/>
      <c r="AF2193" s="444"/>
      <c r="AG2193" s="445"/>
      <c r="AH2193" s="444"/>
      <c r="AI2193" s="132"/>
      <c r="AJ2193" s="133"/>
      <c r="AK2193" s="447"/>
      <c r="AL2193" s="448"/>
    </row>
    <row r="2194" spans="1:38" ht="101.25" customHeight="1" x14ac:dyDescent="0.25">
      <c r="A2194" s="79">
        <v>4</v>
      </c>
      <c r="B2194" s="80" t="s">
        <v>117</v>
      </c>
      <c r="C2194" s="677"/>
      <c r="D2194" s="680"/>
      <c r="E2194" s="441"/>
      <c r="F2194" s="442"/>
      <c r="G2194" s="443"/>
      <c r="H2194" s="444"/>
      <c r="I2194" s="440"/>
      <c r="J2194" s="444"/>
      <c r="K2194" s="440"/>
      <c r="L2194" s="444"/>
      <c r="M2194" s="445"/>
      <c r="N2194" s="444"/>
      <c r="O2194" s="443"/>
      <c r="P2194" s="444"/>
      <c r="Q2194" s="443"/>
      <c r="R2194" s="444"/>
      <c r="S2194" s="445"/>
      <c r="T2194" s="444"/>
      <c r="U2194" s="443"/>
      <c r="V2194" s="446"/>
      <c r="W2194" s="444"/>
      <c r="X2194" s="445"/>
      <c r="Y2194" s="446"/>
      <c r="Z2194" s="444"/>
      <c r="AA2194" s="445"/>
      <c r="AB2194" s="444"/>
      <c r="AC2194" s="443"/>
      <c r="AD2194" s="444"/>
      <c r="AE2194" s="443"/>
      <c r="AF2194" s="444"/>
      <c r="AG2194" s="445"/>
      <c r="AH2194" s="444"/>
      <c r="AI2194" s="132"/>
      <c r="AJ2194" s="133"/>
      <c r="AK2194" s="447"/>
      <c r="AL2194" s="448"/>
    </row>
    <row r="2195" spans="1:38" ht="138" customHeight="1" x14ac:dyDescent="0.25">
      <c r="A2195" s="79">
        <v>5</v>
      </c>
      <c r="B2195" s="80" t="s">
        <v>42</v>
      </c>
      <c r="C2195" s="677"/>
      <c r="D2195" s="680"/>
      <c r="E2195" s="81">
        <v>0</v>
      </c>
      <c r="F2195" s="82">
        <v>0</v>
      </c>
      <c r="G2195" s="83">
        <v>1</v>
      </c>
      <c r="H2195" s="84">
        <v>60629.83</v>
      </c>
      <c r="I2195" s="85">
        <v>0</v>
      </c>
      <c r="J2195" s="86">
        <v>0</v>
      </c>
      <c r="K2195" s="85">
        <v>1</v>
      </c>
      <c r="L2195" s="86">
        <v>58629.83</v>
      </c>
      <c r="M2195" s="85">
        <f>SUM(I2195,K2195)</f>
        <v>1</v>
      </c>
      <c r="N2195" s="86">
        <f>SUM(J2195,L2195)</f>
        <v>58629.83</v>
      </c>
      <c r="O2195" s="89">
        <v>0</v>
      </c>
      <c r="P2195" s="90">
        <v>0</v>
      </c>
      <c r="Q2195" s="89">
        <v>0</v>
      </c>
      <c r="R2195" s="90">
        <v>0</v>
      </c>
      <c r="S2195" s="91">
        <f>SUM(O2195,Q2195)</f>
        <v>0</v>
      </c>
      <c r="T2195" s="92">
        <f>SUM(P2195,R2195)</f>
        <v>0</v>
      </c>
      <c r="U2195" s="93">
        <v>0</v>
      </c>
      <c r="V2195" s="94">
        <v>0</v>
      </c>
      <c r="W2195" s="95">
        <v>0</v>
      </c>
      <c r="X2195" s="96">
        <v>0</v>
      </c>
      <c r="Y2195" s="94">
        <v>0</v>
      </c>
      <c r="Z2195" s="95">
        <v>0</v>
      </c>
      <c r="AA2195" s="97">
        <f>SUM(U2195,X2195)</f>
        <v>0</v>
      </c>
      <c r="AB2195" s="98">
        <f>SUM(W2195,Z2195)</f>
        <v>0</v>
      </c>
      <c r="AC2195" s="99">
        <v>0</v>
      </c>
      <c r="AD2195" s="100">
        <v>0</v>
      </c>
      <c r="AE2195" s="99">
        <v>1</v>
      </c>
      <c r="AF2195" s="100">
        <v>34900</v>
      </c>
      <c r="AG2195" s="101">
        <f>SUM(AC2195,AE2195)</f>
        <v>1</v>
      </c>
      <c r="AH2195" s="102">
        <f>SUM(AD2195,AF2195,AB2195)</f>
        <v>34900</v>
      </c>
      <c r="AI2195" s="103">
        <f>IFERROR(AD2195/(C2191-AH2198),0)</f>
        <v>0</v>
      </c>
      <c r="AJ2195" s="104">
        <f>IFERROR(AF2195/(C2191-AH2198),0)</f>
        <v>8.0324106157259323E-2</v>
      </c>
      <c r="AK2195" s="77"/>
      <c r="AL2195" s="105">
        <f>IFERROR(AH2195/C2191,0)</f>
        <v>8.0324106157259323E-2</v>
      </c>
    </row>
    <row r="2196" spans="1:38" ht="116.25" customHeight="1" x14ac:dyDescent="0.25">
      <c r="A2196" s="79">
        <v>6</v>
      </c>
      <c r="B2196" s="80" t="s">
        <v>119</v>
      </c>
      <c r="C2196" s="677"/>
      <c r="D2196" s="680"/>
      <c r="E2196" s="441"/>
      <c r="F2196" s="442"/>
      <c r="G2196" s="443"/>
      <c r="H2196" s="444"/>
      <c r="I2196" s="440"/>
      <c r="J2196" s="444"/>
      <c r="K2196" s="440"/>
      <c r="L2196" s="444"/>
      <c r="M2196" s="445"/>
      <c r="N2196" s="444"/>
      <c r="O2196" s="443"/>
      <c r="P2196" s="444"/>
      <c r="Q2196" s="443"/>
      <c r="R2196" s="444"/>
      <c r="S2196" s="445"/>
      <c r="T2196" s="444"/>
      <c r="U2196" s="443"/>
      <c r="V2196" s="446"/>
      <c r="W2196" s="444"/>
      <c r="X2196" s="445"/>
      <c r="Y2196" s="446"/>
      <c r="Z2196" s="444"/>
      <c r="AA2196" s="445"/>
      <c r="AB2196" s="444"/>
      <c r="AC2196" s="443"/>
      <c r="AD2196" s="444"/>
      <c r="AE2196" s="443"/>
      <c r="AF2196" s="444"/>
      <c r="AG2196" s="445"/>
      <c r="AH2196" s="444"/>
      <c r="AI2196" s="132"/>
      <c r="AJ2196" s="133"/>
      <c r="AK2196" s="447"/>
      <c r="AL2196" s="448"/>
    </row>
    <row r="2197" spans="1:38" ht="65.25" customHeight="1" x14ac:dyDescent="0.25">
      <c r="A2197" s="79">
        <v>7</v>
      </c>
      <c r="B2197" s="80" t="s">
        <v>193</v>
      </c>
      <c r="C2197" s="677"/>
      <c r="D2197" s="680"/>
      <c r="E2197" s="441"/>
      <c r="F2197" s="442"/>
      <c r="G2197" s="443"/>
      <c r="H2197" s="444"/>
      <c r="I2197" s="443"/>
      <c r="J2197" s="444"/>
      <c r="K2197" s="443"/>
      <c r="L2197" s="444"/>
      <c r="M2197" s="445"/>
      <c r="N2197" s="444"/>
      <c r="O2197" s="443"/>
      <c r="P2197" s="444"/>
      <c r="Q2197" s="443"/>
      <c r="R2197" s="444"/>
      <c r="S2197" s="445"/>
      <c r="T2197" s="473"/>
      <c r="U2197" s="443"/>
      <c r="V2197" s="446"/>
      <c r="W2197" s="444"/>
      <c r="X2197" s="445"/>
      <c r="Y2197" s="446"/>
      <c r="Z2197" s="444"/>
      <c r="AA2197" s="445"/>
      <c r="AB2197" s="473"/>
      <c r="AC2197" s="443"/>
      <c r="AD2197" s="444"/>
      <c r="AE2197" s="443"/>
      <c r="AF2197" s="444"/>
      <c r="AG2197" s="440"/>
      <c r="AH2197" s="444"/>
      <c r="AI2197" s="132"/>
      <c r="AJ2197" s="133"/>
      <c r="AK2197" s="447"/>
      <c r="AL2197" s="449"/>
    </row>
    <row r="2198" spans="1:38" ht="59.25" customHeight="1" x14ac:dyDescent="0.25">
      <c r="A2198" s="79">
        <v>8</v>
      </c>
      <c r="B2198" s="80" t="s">
        <v>265</v>
      </c>
      <c r="C2198" s="677"/>
      <c r="D2198" s="680"/>
      <c r="E2198" s="474"/>
      <c r="F2198" s="475"/>
      <c r="G2198" s="450"/>
      <c r="H2198" s="451"/>
      <c r="I2198" s="443"/>
      <c r="J2198" s="444"/>
      <c r="K2198" s="440"/>
      <c r="L2198" s="444"/>
      <c r="M2198" s="476"/>
      <c r="N2198" s="442"/>
      <c r="O2198" s="450"/>
      <c r="P2198" s="451"/>
      <c r="Q2198" s="450"/>
      <c r="R2198" s="451"/>
      <c r="S2198" s="476"/>
      <c r="T2198" s="442"/>
      <c r="U2198" s="443"/>
      <c r="V2198" s="446"/>
      <c r="W2198" s="444"/>
      <c r="X2198" s="445"/>
      <c r="Y2198" s="446"/>
      <c r="Z2198" s="444"/>
      <c r="AA2198" s="476"/>
      <c r="AB2198" s="442"/>
      <c r="AC2198" s="443"/>
      <c r="AD2198" s="444"/>
      <c r="AE2198" s="443"/>
      <c r="AF2198" s="444"/>
      <c r="AG2198" s="445"/>
      <c r="AH2198" s="444"/>
      <c r="AI2198" s="132"/>
      <c r="AJ2198" s="133"/>
      <c r="AK2198" s="447"/>
      <c r="AL2198" s="448"/>
    </row>
    <row r="2199" spans="1:38" ht="60" customHeight="1" x14ac:dyDescent="0.25">
      <c r="A2199" s="79">
        <v>9</v>
      </c>
      <c r="B2199" s="80" t="s">
        <v>120</v>
      </c>
      <c r="C2199" s="677"/>
      <c r="D2199" s="680"/>
      <c r="E2199" s="441"/>
      <c r="F2199" s="442"/>
      <c r="G2199" s="443"/>
      <c r="H2199" s="444"/>
      <c r="I2199" s="440"/>
      <c r="J2199" s="444"/>
      <c r="K2199" s="440"/>
      <c r="L2199" s="444"/>
      <c r="M2199" s="445"/>
      <c r="N2199" s="444"/>
      <c r="O2199" s="443"/>
      <c r="P2199" s="444"/>
      <c r="Q2199" s="443"/>
      <c r="R2199" s="444"/>
      <c r="S2199" s="445"/>
      <c r="T2199" s="444"/>
      <c r="U2199" s="443"/>
      <c r="V2199" s="446"/>
      <c r="W2199" s="444"/>
      <c r="X2199" s="445"/>
      <c r="Y2199" s="446"/>
      <c r="Z2199" s="444"/>
      <c r="AA2199" s="445"/>
      <c r="AB2199" s="444"/>
      <c r="AC2199" s="443"/>
      <c r="AD2199" s="444"/>
      <c r="AE2199" s="443"/>
      <c r="AF2199" s="444"/>
      <c r="AG2199" s="445"/>
      <c r="AH2199" s="444"/>
      <c r="AI2199" s="132"/>
      <c r="AJ2199" s="133"/>
      <c r="AK2199" s="447"/>
      <c r="AL2199" s="448"/>
    </row>
    <row r="2200" spans="1:38" ht="73.5" customHeight="1" x14ac:dyDescent="0.25">
      <c r="A2200" s="79">
        <v>10</v>
      </c>
      <c r="B2200" s="80" t="s">
        <v>121</v>
      </c>
      <c r="C2200" s="677"/>
      <c r="D2200" s="680"/>
      <c r="E2200" s="441"/>
      <c r="F2200" s="442"/>
      <c r="G2200" s="443"/>
      <c r="H2200" s="444"/>
      <c r="I2200" s="440"/>
      <c r="J2200" s="444"/>
      <c r="K2200" s="440"/>
      <c r="L2200" s="444"/>
      <c r="M2200" s="445"/>
      <c r="N2200" s="444"/>
      <c r="O2200" s="443"/>
      <c r="P2200" s="444"/>
      <c r="Q2200" s="443"/>
      <c r="R2200" s="444"/>
      <c r="S2200" s="445"/>
      <c r="T2200" s="444"/>
      <c r="U2200" s="443"/>
      <c r="V2200" s="446"/>
      <c r="W2200" s="444"/>
      <c r="X2200" s="445"/>
      <c r="Y2200" s="446"/>
      <c r="Z2200" s="444"/>
      <c r="AA2200" s="445"/>
      <c r="AB2200" s="444"/>
      <c r="AC2200" s="450"/>
      <c r="AD2200" s="451"/>
      <c r="AE2200" s="450"/>
      <c r="AF2200" s="451"/>
      <c r="AG2200" s="445"/>
      <c r="AH2200" s="444"/>
      <c r="AI2200" s="132"/>
      <c r="AJ2200" s="133"/>
      <c r="AK2200" s="447"/>
      <c r="AL2200" s="448"/>
    </row>
    <row r="2201" spans="1:38" ht="120" customHeight="1" x14ac:dyDescent="0.25">
      <c r="A2201" s="79">
        <v>11</v>
      </c>
      <c r="B2201" s="80" t="s">
        <v>122</v>
      </c>
      <c r="C2201" s="677"/>
      <c r="D2201" s="680"/>
      <c r="E2201" s="441"/>
      <c r="F2201" s="442"/>
      <c r="G2201" s="443"/>
      <c r="H2201" s="444"/>
      <c r="I2201" s="440"/>
      <c r="J2201" s="444"/>
      <c r="K2201" s="440"/>
      <c r="L2201" s="444"/>
      <c r="M2201" s="445"/>
      <c r="N2201" s="444"/>
      <c r="O2201" s="443"/>
      <c r="P2201" s="444"/>
      <c r="Q2201" s="443"/>
      <c r="R2201" s="444"/>
      <c r="S2201" s="445"/>
      <c r="T2201" s="444"/>
      <c r="U2201" s="443"/>
      <c r="V2201" s="446"/>
      <c r="W2201" s="444"/>
      <c r="X2201" s="445"/>
      <c r="Y2201" s="446"/>
      <c r="Z2201" s="444"/>
      <c r="AA2201" s="445"/>
      <c r="AB2201" s="444"/>
      <c r="AC2201" s="443"/>
      <c r="AD2201" s="444"/>
      <c r="AE2201" s="443"/>
      <c r="AF2201" s="444"/>
      <c r="AG2201" s="445"/>
      <c r="AH2201" s="444"/>
      <c r="AI2201" s="132"/>
      <c r="AJ2201" s="133"/>
      <c r="AK2201" s="447"/>
      <c r="AL2201" s="448"/>
    </row>
    <row r="2202" spans="1:38" ht="63.75" customHeight="1" x14ac:dyDescent="0.25">
      <c r="A2202" s="79">
        <v>12</v>
      </c>
      <c r="B2202" s="80" t="s">
        <v>123</v>
      </c>
      <c r="C2202" s="677"/>
      <c r="D2202" s="680"/>
      <c r="E2202" s="441"/>
      <c r="F2202" s="442"/>
      <c r="G2202" s="443"/>
      <c r="H2202" s="444"/>
      <c r="I2202" s="440"/>
      <c r="J2202" s="444"/>
      <c r="K2202" s="440"/>
      <c r="L2202" s="444"/>
      <c r="M2202" s="445"/>
      <c r="N2202" s="444"/>
      <c r="O2202" s="443"/>
      <c r="P2202" s="444"/>
      <c r="Q2202" s="443"/>
      <c r="R2202" s="444"/>
      <c r="S2202" s="445"/>
      <c r="T2202" s="444"/>
      <c r="U2202" s="443"/>
      <c r="V2202" s="446"/>
      <c r="W2202" s="444"/>
      <c r="X2202" s="445"/>
      <c r="Y2202" s="446"/>
      <c r="Z2202" s="444"/>
      <c r="AA2202" s="445"/>
      <c r="AB2202" s="444"/>
      <c r="AC2202" s="443"/>
      <c r="AD2202" s="444"/>
      <c r="AE2202" s="443"/>
      <c r="AF2202" s="444"/>
      <c r="AG2202" s="445"/>
      <c r="AH2202" s="444"/>
      <c r="AI2202" s="132"/>
      <c r="AJ2202" s="133"/>
      <c r="AK2202" s="447"/>
      <c r="AL2202" s="448"/>
    </row>
    <row r="2203" spans="1:38" ht="62.25" customHeight="1" thickBot="1" x14ac:dyDescent="0.3">
      <c r="A2203" s="138">
        <v>13</v>
      </c>
      <c r="B2203" s="139" t="s">
        <v>124</v>
      </c>
      <c r="C2203" s="678"/>
      <c r="D2203" s="681"/>
      <c r="E2203" s="452"/>
      <c r="F2203" s="453"/>
      <c r="G2203" s="454"/>
      <c r="H2203" s="455"/>
      <c r="I2203" s="477"/>
      <c r="J2203" s="457"/>
      <c r="K2203" s="477"/>
      <c r="L2203" s="457"/>
      <c r="M2203" s="456"/>
      <c r="N2203" s="457"/>
      <c r="O2203" s="454"/>
      <c r="P2203" s="455"/>
      <c r="Q2203" s="454"/>
      <c r="R2203" s="455"/>
      <c r="S2203" s="458"/>
      <c r="T2203" s="455"/>
      <c r="U2203" s="454"/>
      <c r="V2203" s="459"/>
      <c r="W2203" s="455"/>
      <c r="X2203" s="458"/>
      <c r="Y2203" s="459"/>
      <c r="Z2203" s="455"/>
      <c r="AA2203" s="458"/>
      <c r="AB2203" s="455"/>
      <c r="AC2203" s="454"/>
      <c r="AD2203" s="455"/>
      <c r="AE2203" s="454"/>
      <c r="AF2203" s="455"/>
      <c r="AG2203" s="458"/>
      <c r="AH2203" s="455"/>
      <c r="AI2203" s="460"/>
      <c r="AJ2203" s="461"/>
      <c r="AK2203" s="462"/>
      <c r="AL2203" s="463"/>
    </row>
    <row r="2204" spans="1:38" ht="29.25" customHeight="1" thickBot="1" x14ac:dyDescent="0.3">
      <c r="A2204" s="682" t="s">
        <v>266</v>
      </c>
      <c r="B2204" s="683"/>
      <c r="C2204" s="166">
        <f>C2191</f>
        <v>434489.74</v>
      </c>
      <c r="D2204" s="166">
        <f>D2191</f>
        <v>38072.959999999963</v>
      </c>
      <c r="E2204" s="167">
        <f t="shared" ref="E2204:L2204" si="316">SUM(E2191:E2203)</f>
        <v>1</v>
      </c>
      <c r="F2204" s="168">
        <f t="shared" si="316"/>
        <v>18923.27</v>
      </c>
      <c r="G2204" s="167">
        <f t="shared" si="316"/>
        <v>15</v>
      </c>
      <c r="H2204" s="168">
        <f t="shared" si="316"/>
        <v>517004.35000000003</v>
      </c>
      <c r="I2204" s="169">
        <f t="shared" si="316"/>
        <v>0</v>
      </c>
      <c r="J2204" s="170">
        <f t="shared" si="316"/>
        <v>0</v>
      </c>
      <c r="K2204" s="169">
        <f t="shared" si="316"/>
        <v>9</v>
      </c>
      <c r="L2204" s="170">
        <f t="shared" si="316"/>
        <v>434489.74</v>
      </c>
      <c r="M2204" s="169">
        <f>SUM(M2191:M2203)</f>
        <v>9</v>
      </c>
      <c r="N2204" s="170">
        <f>SUM(N2191:N2203)</f>
        <v>434489.74</v>
      </c>
      <c r="O2204" s="171">
        <f>SUM(O2191:O2203)</f>
        <v>0</v>
      </c>
      <c r="P2204" s="168">
        <f>SUM(P2191:P2203)</f>
        <v>0</v>
      </c>
      <c r="Q2204" s="172">
        <f t="shared" ref="Q2204:AJ2204" si="317">SUM(Q2191:Q2203)</f>
        <v>0</v>
      </c>
      <c r="R2204" s="168">
        <f t="shared" si="317"/>
        <v>0</v>
      </c>
      <c r="S2204" s="173">
        <f t="shared" si="317"/>
        <v>0</v>
      </c>
      <c r="T2204" s="168">
        <f t="shared" si="317"/>
        <v>0</v>
      </c>
      <c r="U2204" s="172">
        <f t="shared" si="317"/>
        <v>0</v>
      </c>
      <c r="V2204" s="168">
        <f t="shared" si="317"/>
        <v>0</v>
      </c>
      <c r="W2204" s="168">
        <f t="shared" si="317"/>
        <v>0</v>
      </c>
      <c r="X2204" s="173">
        <f t="shared" si="317"/>
        <v>0</v>
      </c>
      <c r="Y2204" s="168">
        <f t="shared" si="317"/>
        <v>0</v>
      </c>
      <c r="Z2204" s="168">
        <f t="shared" si="317"/>
        <v>0</v>
      </c>
      <c r="AA2204" s="173">
        <f t="shared" si="317"/>
        <v>0</v>
      </c>
      <c r="AB2204" s="168">
        <f t="shared" si="317"/>
        <v>0</v>
      </c>
      <c r="AC2204" s="172">
        <f t="shared" si="317"/>
        <v>0</v>
      </c>
      <c r="AD2204" s="168">
        <f t="shared" si="317"/>
        <v>0</v>
      </c>
      <c r="AE2204" s="172">
        <f t="shared" si="317"/>
        <v>9</v>
      </c>
      <c r="AF2204" s="168">
        <f t="shared" si="317"/>
        <v>396416.78</v>
      </c>
      <c r="AG2204" s="173">
        <f t="shared" si="317"/>
        <v>9</v>
      </c>
      <c r="AH2204" s="168">
        <f t="shared" si="317"/>
        <v>396416.78</v>
      </c>
      <c r="AI2204" s="174">
        <f t="shared" si="317"/>
        <v>0</v>
      </c>
      <c r="AJ2204" s="174">
        <f t="shared" si="317"/>
        <v>0.91237316674037006</v>
      </c>
      <c r="AK2204" s="175">
        <f>AK2198</f>
        <v>0</v>
      </c>
      <c r="AL2204" s="176">
        <f>AH2204/C2191</f>
        <v>0.91237316674037006</v>
      </c>
    </row>
    <row r="2205" spans="1:38" ht="21.75" thickBot="1" x14ac:dyDescent="0.4">
      <c r="AF2205" s="177" t="s">
        <v>267</v>
      </c>
      <c r="AG2205" s="178">
        <v>4.1475999999999997</v>
      </c>
      <c r="AH2205" s="179">
        <f>AH2204/AG2205</f>
        <v>95577.389333590516</v>
      </c>
    </row>
    <row r="2206" spans="1:38" ht="15.75" thickTop="1" x14ac:dyDescent="0.25">
      <c r="A2206" s="604" t="s">
        <v>268</v>
      </c>
      <c r="B2206" s="684"/>
      <c r="C2206" s="684"/>
      <c r="D2206" s="684"/>
      <c r="E2206" s="684"/>
      <c r="F2206" s="684"/>
      <c r="G2206" s="684"/>
      <c r="H2206" s="684"/>
      <c r="I2206" s="684"/>
      <c r="J2206" s="684"/>
      <c r="K2206" s="685"/>
      <c r="L2206" s="684"/>
      <c r="M2206" s="684"/>
      <c r="N2206" s="684"/>
      <c r="O2206" s="684"/>
      <c r="P2206" s="684"/>
      <c r="Q2206" s="686"/>
    </row>
    <row r="2207" spans="1:38" ht="18.75" x14ac:dyDescent="0.3">
      <c r="A2207" s="687"/>
      <c r="B2207" s="688"/>
      <c r="C2207" s="688"/>
      <c r="D2207" s="688"/>
      <c r="E2207" s="688"/>
      <c r="F2207" s="688"/>
      <c r="G2207" s="688"/>
      <c r="H2207" s="688"/>
      <c r="I2207" s="688"/>
      <c r="J2207" s="688"/>
      <c r="K2207" s="689"/>
      <c r="L2207" s="688"/>
      <c r="M2207" s="688"/>
      <c r="N2207" s="688"/>
      <c r="O2207" s="688"/>
      <c r="P2207" s="688"/>
      <c r="Q2207" s="690"/>
      <c r="AF2207" s="180"/>
    </row>
    <row r="2208" spans="1:38" ht="15.75" x14ac:dyDescent="0.25">
      <c r="A2208" s="687"/>
      <c r="B2208" s="688"/>
      <c r="C2208" s="688"/>
      <c r="D2208" s="688"/>
      <c r="E2208" s="688"/>
      <c r="F2208" s="688"/>
      <c r="G2208" s="688"/>
      <c r="H2208" s="688"/>
      <c r="I2208" s="688"/>
      <c r="J2208" s="688"/>
      <c r="K2208" s="689"/>
      <c r="L2208" s="688"/>
      <c r="M2208" s="688"/>
      <c r="N2208" s="688"/>
      <c r="O2208" s="688"/>
      <c r="P2208" s="688"/>
      <c r="Q2208" s="690"/>
      <c r="AE2208" s="181" t="s">
        <v>269</v>
      </c>
      <c r="AF2208" s="182"/>
    </row>
    <row r="2209" spans="1:38" ht="15.75" x14ac:dyDescent="0.25">
      <c r="A2209" s="687"/>
      <c r="B2209" s="688"/>
      <c r="C2209" s="688"/>
      <c r="D2209" s="688"/>
      <c r="E2209" s="688"/>
      <c r="F2209" s="688"/>
      <c r="G2209" s="688"/>
      <c r="H2209" s="688"/>
      <c r="I2209" s="688"/>
      <c r="J2209" s="688"/>
      <c r="K2209" s="689"/>
      <c r="L2209" s="688"/>
      <c r="M2209" s="688"/>
      <c r="N2209" s="688"/>
      <c r="O2209" s="688"/>
      <c r="P2209" s="688"/>
      <c r="Q2209" s="690"/>
      <c r="AE2209" s="181" t="s">
        <v>270</v>
      </c>
      <c r="AF2209" s="183">
        <f>(AF2204-AF2198)+(Z2204-Z2198)</f>
        <v>396416.78</v>
      </c>
    </row>
    <row r="2210" spans="1:38" ht="15.75" x14ac:dyDescent="0.25">
      <c r="A2210" s="687"/>
      <c r="B2210" s="688"/>
      <c r="C2210" s="688"/>
      <c r="D2210" s="688"/>
      <c r="E2210" s="688"/>
      <c r="F2210" s="688"/>
      <c r="G2210" s="688"/>
      <c r="H2210" s="688"/>
      <c r="I2210" s="688"/>
      <c r="J2210" s="688"/>
      <c r="K2210" s="689"/>
      <c r="L2210" s="688"/>
      <c r="M2210" s="688"/>
      <c r="N2210" s="688"/>
      <c r="O2210" s="688"/>
      <c r="P2210" s="688"/>
      <c r="Q2210" s="690"/>
      <c r="AE2210" s="181" t="s">
        <v>271</v>
      </c>
      <c r="AF2210" s="183">
        <f>AD2204+W2204</f>
        <v>0</v>
      </c>
    </row>
    <row r="2211" spans="1:38" ht="15.75" x14ac:dyDescent="0.25">
      <c r="A2211" s="687"/>
      <c r="B2211" s="688"/>
      <c r="C2211" s="688"/>
      <c r="D2211" s="688"/>
      <c r="E2211" s="688"/>
      <c r="F2211" s="688"/>
      <c r="G2211" s="688"/>
      <c r="H2211" s="688"/>
      <c r="I2211" s="688"/>
      <c r="J2211" s="688"/>
      <c r="K2211" s="689"/>
      <c r="L2211" s="688"/>
      <c r="M2211" s="688"/>
      <c r="N2211" s="688"/>
      <c r="O2211" s="688"/>
      <c r="P2211" s="688"/>
      <c r="Q2211" s="690"/>
      <c r="AE2211" s="181" t="s">
        <v>272</v>
      </c>
      <c r="AF2211" s="183">
        <f>AF2198+Z2198</f>
        <v>0</v>
      </c>
    </row>
    <row r="2212" spans="1:38" ht="15.75" x14ac:dyDescent="0.25">
      <c r="A2212" s="687"/>
      <c r="B2212" s="688"/>
      <c r="C2212" s="688"/>
      <c r="D2212" s="688"/>
      <c r="E2212" s="688"/>
      <c r="F2212" s="688"/>
      <c r="G2212" s="688"/>
      <c r="H2212" s="688"/>
      <c r="I2212" s="688"/>
      <c r="J2212" s="688"/>
      <c r="K2212" s="689"/>
      <c r="L2212" s="688"/>
      <c r="M2212" s="688"/>
      <c r="N2212" s="688"/>
      <c r="O2212" s="688"/>
      <c r="P2212" s="688"/>
      <c r="Q2212" s="690"/>
      <c r="AE2212" s="181" t="s">
        <v>2</v>
      </c>
      <c r="AF2212" s="184">
        <f>SUM(AF2209:AF2211)</f>
        <v>396416.78</v>
      </c>
    </row>
    <row r="2213" spans="1:38" x14ac:dyDescent="0.25">
      <c r="A2213" s="687"/>
      <c r="B2213" s="688"/>
      <c r="C2213" s="688"/>
      <c r="D2213" s="688"/>
      <c r="E2213" s="688"/>
      <c r="F2213" s="688"/>
      <c r="G2213" s="688"/>
      <c r="H2213" s="688"/>
      <c r="I2213" s="688"/>
      <c r="J2213" s="688"/>
      <c r="K2213" s="689"/>
      <c r="L2213" s="688"/>
      <c r="M2213" s="688"/>
      <c r="N2213" s="688"/>
      <c r="O2213" s="688"/>
      <c r="P2213" s="688"/>
      <c r="Q2213" s="690"/>
    </row>
    <row r="2214" spans="1:38" ht="15.75" thickBot="1" x14ac:dyDescent="0.3">
      <c r="A2214" s="691"/>
      <c r="B2214" s="692"/>
      <c r="C2214" s="692"/>
      <c r="D2214" s="692"/>
      <c r="E2214" s="692"/>
      <c r="F2214" s="692"/>
      <c r="G2214" s="692"/>
      <c r="H2214" s="692"/>
      <c r="I2214" s="692"/>
      <c r="J2214" s="692"/>
      <c r="K2214" s="693"/>
      <c r="L2214" s="692"/>
      <c r="M2214" s="692"/>
      <c r="N2214" s="692"/>
      <c r="O2214" s="692"/>
      <c r="P2214" s="692"/>
      <c r="Q2214" s="694"/>
    </row>
    <row r="2215" spans="1:38" ht="15.75" thickTop="1" x14ac:dyDescent="0.25"/>
    <row r="2217" spans="1:38" ht="15.75" thickBot="1" x14ac:dyDescent="0.3"/>
    <row r="2218" spans="1:38" ht="27" thickBot="1" x14ac:dyDescent="0.3">
      <c r="A2218" s="695" t="s">
        <v>330</v>
      </c>
      <c r="B2218" s="696"/>
      <c r="C2218" s="696"/>
      <c r="D2218" s="696"/>
      <c r="E2218" s="696"/>
      <c r="F2218" s="696"/>
      <c r="G2218" s="696"/>
      <c r="H2218" s="696"/>
      <c r="I2218" s="696"/>
      <c r="J2218" s="696"/>
      <c r="K2218" s="697"/>
      <c r="L2218" s="696"/>
      <c r="M2218" s="696"/>
      <c r="N2218" s="696"/>
      <c r="O2218" s="696"/>
      <c r="P2218" s="696"/>
      <c r="Q2218" s="696"/>
      <c r="R2218" s="696"/>
      <c r="S2218" s="696"/>
      <c r="T2218" s="696"/>
      <c r="U2218" s="696"/>
      <c r="V2218" s="696"/>
      <c r="W2218" s="696"/>
      <c r="X2218" s="696"/>
      <c r="Y2218" s="696"/>
      <c r="Z2218" s="696"/>
      <c r="AA2218" s="696"/>
      <c r="AB2218" s="696"/>
      <c r="AC2218" s="696"/>
      <c r="AD2218" s="696"/>
      <c r="AE2218" s="696"/>
      <c r="AF2218" s="696"/>
      <c r="AG2218" s="696"/>
      <c r="AH2218" s="696"/>
      <c r="AI2218" s="696"/>
      <c r="AJ2218" s="696"/>
      <c r="AK2218" s="698"/>
      <c r="AL2218" s="185"/>
    </row>
    <row r="2219" spans="1:38" ht="21" customHeight="1" x14ac:dyDescent="0.25">
      <c r="A2219" s="699" t="s">
        <v>273</v>
      </c>
      <c r="B2219" s="700"/>
      <c r="C2219" s="706" t="s">
        <v>197</v>
      </c>
      <c r="D2219" s="707"/>
      <c r="E2219" s="710" t="s">
        <v>274</v>
      </c>
      <c r="F2219" s="711"/>
      <c r="G2219" s="711"/>
      <c r="H2219" s="711"/>
      <c r="I2219" s="711"/>
      <c r="J2219" s="711"/>
      <c r="K2219" s="712"/>
      <c r="L2219" s="711"/>
      <c r="M2219" s="711"/>
      <c r="N2219" s="711"/>
      <c r="O2219" s="613" t="s">
        <v>199</v>
      </c>
      <c r="P2219" s="614"/>
      <c r="Q2219" s="614"/>
      <c r="R2219" s="614"/>
      <c r="S2219" s="614"/>
      <c r="T2219" s="614"/>
      <c r="U2219" s="614"/>
      <c r="V2219" s="614"/>
      <c r="W2219" s="614"/>
      <c r="X2219" s="614"/>
      <c r="Y2219" s="614"/>
      <c r="Z2219" s="614"/>
      <c r="AA2219" s="614"/>
      <c r="AB2219" s="614"/>
      <c r="AC2219" s="614"/>
      <c r="AD2219" s="614"/>
      <c r="AE2219" s="614"/>
      <c r="AF2219" s="614"/>
      <c r="AG2219" s="614"/>
      <c r="AH2219" s="614"/>
      <c r="AI2219" s="614"/>
      <c r="AJ2219" s="614"/>
      <c r="AK2219" s="615"/>
      <c r="AL2219" s="186"/>
    </row>
    <row r="2220" spans="1:38" ht="36" customHeight="1" thickBot="1" x14ac:dyDescent="0.3">
      <c r="A2220" s="701"/>
      <c r="B2220" s="702"/>
      <c r="C2220" s="708"/>
      <c r="D2220" s="709"/>
      <c r="E2220" s="713"/>
      <c r="F2220" s="714"/>
      <c r="G2220" s="714"/>
      <c r="H2220" s="714"/>
      <c r="I2220" s="714"/>
      <c r="J2220" s="714"/>
      <c r="K2220" s="715"/>
      <c r="L2220" s="714"/>
      <c r="M2220" s="714"/>
      <c r="N2220" s="714"/>
      <c r="O2220" s="716"/>
      <c r="P2220" s="717"/>
      <c r="Q2220" s="717"/>
      <c r="R2220" s="717"/>
      <c r="S2220" s="717"/>
      <c r="T2220" s="717"/>
      <c r="U2220" s="717"/>
      <c r="V2220" s="717"/>
      <c r="W2220" s="717"/>
      <c r="X2220" s="717"/>
      <c r="Y2220" s="717"/>
      <c r="Z2220" s="717"/>
      <c r="AA2220" s="717"/>
      <c r="AB2220" s="717"/>
      <c r="AC2220" s="717"/>
      <c r="AD2220" s="717"/>
      <c r="AE2220" s="717"/>
      <c r="AF2220" s="717"/>
      <c r="AG2220" s="717"/>
      <c r="AH2220" s="717"/>
      <c r="AI2220" s="717"/>
      <c r="AJ2220" s="717"/>
      <c r="AK2220" s="718"/>
      <c r="AL2220" s="186"/>
    </row>
    <row r="2221" spans="1:38" s="180" customFormat="1" ht="84" customHeight="1" thickBot="1" x14ac:dyDescent="0.35">
      <c r="A2221" s="701"/>
      <c r="B2221" s="703"/>
      <c r="C2221" s="719" t="s">
        <v>200</v>
      </c>
      <c r="D2221" s="721" t="s">
        <v>201</v>
      </c>
      <c r="E2221" s="723" t="s">
        <v>0</v>
      </c>
      <c r="F2221" s="724"/>
      <c r="G2221" s="724"/>
      <c r="H2221" s="725"/>
      <c r="I2221" s="726" t="s">
        <v>1</v>
      </c>
      <c r="J2221" s="727"/>
      <c r="K2221" s="728"/>
      <c r="L2221" s="729"/>
      <c r="M2221" s="578" t="s">
        <v>2</v>
      </c>
      <c r="N2221" s="579"/>
      <c r="O2221" s="580" t="s">
        <v>202</v>
      </c>
      <c r="P2221" s="581"/>
      <c r="Q2221" s="581"/>
      <c r="R2221" s="582"/>
      <c r="S2221" s="583" t="s">
        <v>2</v>
      </c>
      <c r="T2221" s="584"/>
      <c r="U2221" s="585" t="s">
        <v>203</v>
      </c>
      <c r="V2221" s="586"/>
      <c r="W2221" s="586"/>
      <c r="X2221" s="586"/>
      <c r="Y2221" s="586"/>
      <c r="Z2221" s="587"/>
      <c r="AA2221" s="588" t="s">
        <v>2</v>
      </c>
      <c r="AB2221" s="589"/>
      <c r="AC2221" s="590" t="s">
        <v>5</v>
      </c>
      <c r="AD2221" s="591"/>
      <c r="AE2221" s="591"/>
      <c r="AF2221" s="592"/>
      <c r="AG2221" s="593" t="s">
        <v>2</v>
      </c>
      <c r="AH2221" s="594"/>
      <c r="AI2221" s="595" t="s">
        <v>204</v>
      </c>
      <c r="AJ2221" s="596"/>
      <c r="AK2221" s="597"/>
      <c r="AL2221" s="187"/>
    </row>
    <row r="2222" spans="1:38" ht="113.25" thickBot="1" x14ac:dyDescent="0.3">
      <c r="A2222" s="704"/>
      <c r="B2222" s="705"/>
      <c r="C2222" s="720"/>
      <c r="D2222" s="722"/>
      <c r="E2222" s="41" t="s">
        <v>15</v>
      </c>
      <c r="F2222" s="42" t="s">
        <v>205</v>
      </c>
      <c r="G2222" s="41" t="s">
        <v>206</v>
      </c>
      <c r="H2222" s="42" t="s">
        <v>14</v>
      </c>
      <c r="I2222" s="43" t="s">
        <v>15</v>
      </c>
      <c r="J2222" s="44" t="s">
        <v>207</v>
      </c>
      <c r="K2222" s="43" t="s">
        <v>17</v>
      </c>
      <c r="L2222" s="44" t="s">
        <v>208</v>
      </c>
      <c r="M2222" s="45" t="s">
        <v>19</v>
      </c>
      <c r="N2222" s="46" t="s">
        <v>20</v>
      </c>
      <c r="O2222" s="47" t="s">
        <v>209</v>
      </c>
      <c r="P2222" s="48" t="s">
        <v>210</v>
      </c>
      <c r="Q2222" s="47" t="s">
        <v>211</v>
      </c>
      <c r="R2222" s="48" t="s">
        <v>212</v>
      </c>
      <c r="S2222" s="49" t="s">
        <v>213</v>
      </c>
      <c r="T2222" s="50" t="s">
        <v>214</v>
      </c>
      <c r="U2222" s="51" t="s">
        <v>209</v>
      </c>
      <c r="V2222" s="52" t="s">
        <v>215</v>
      </c>
      <c r="W2222" s="53" t="s">
        <v>216</v>
      </c>
      <c r="X2222" s="54" t="s">
        <v>211</v>
      </c>
      <c r="Y2222" s="52" t="s">
        <v>217</v>
      </c>
      <c r="Z2222" s="53" t="s">
        <v>218</v>
      </c>
      <c r="AA2222" s="55" t="s">
        <v>219</v>
      </c>
      <c r="AB2222" s="56" t="s">
        <v>220</v>
      </c>
      <c r="AC2222" s="57" t="s">
        <v>209</v>
      </c>
      <c r="AD2222" s="58" t="s">
        <v>210</v>
      </c>
      <c r="AE2222" s="57" t="s">
        <v>211</v>
      </c>
      <c r="AF2222" s="58" t="s">
        <v>212</v>
      </c>
      <c r="AG2222" s="59" t="s">
        <v>221</v>
      </c>
      <c r="AH2222" s="60" t="s">
        <v>222</v>
      </c>
      <c r="AI2222" s="61" t="s">
        <v>223</v>
      </c>
      <c r="AJ2222" s="63" t="s">
        <v>224</v>
      </c>
      <c r="AK2222" s="188" t="s">
        <v>275</v>
      </c>
      <c r="AL2222" s="189"/>
    </row>
    <row r="2223" spans="1:38" ht="15.75" thickBot="1" x14ac:dyDescent="0.3">
      <c r="A2223" s="598" t="s">
        <v>227</v>
      </c>
      <c r="B2223" s="599"/>
      <c r="C2223" s="468" t="s">
        <v>228</v>
      </c>
      <c r="D2223" s="469" t="s">
        <v>229</v>
      </c>
      <c r="E2223" s="192" t="s">
        <v>230</v>
      </c>
      <c r="F2223" s="193" t="s">
        <v>231</v>
      </c>
      <c r="G2223" s="192" t="s">
        <v>232</v>
      </c>
      <c r="H2223" s="193" t="s">
        <v>233</v>
      </c>
      <c r="I2223" s="194" t="s">
        <v>234</v>
      </c>
      <c r="J2223" s="193" t="s">
        <v>235</v>
      </c>
      <c r="K2223" s="194" t="s">
        <v>236</v>
      </c>
      <c r="L2223" s="193" t="s">
        <v>237</v>
      </c>
      <c r="M2223" s="194" t="s">
        <v>238</v>
      </c>
      <c r="N2223" s="193" t="s">
        <v>239</v>
      </c>
      <c r="O2223" s="192" t="s">
        <v>240</v>
      </c>
      <c r="P2223" s="193" t="s">
        <v>241</v>
      </c>
      <c r="Q2223" s="192" t="s">
        <v>242</v>
      </c>
      <c r="R2223" s="193" t="s">
        <v>243</v>
      </c>
      <c r="S2223" s="194" t="s">
        <v>244</v>
      </c>
      <c r="T2223" s="193" t="s">
        <v>245</v>
      </c>
      <c r="U2223" s="192" t="s">
        <v>246</v>
      </c>
      <c r="V2223" s="195" t="s">
        <v>247</v>
      </c>
      <c r="W2223" s="196" t="s">
        <v>248</v>
      </c>
      <c r="X2223" s="197" t="s">
        <v>249</v>
      </c>
      <c r="Y2223" s="198" t="s">
        <v>250</v>
      </c>
      <c r="Z2223" s="193" t="s">
        <v>251</v>
      </c>
      <c r="AA2223" s="194" t="s">
        <v>252</v>
      </c>
      <c r="AB2223" s="199" t="s">
        <v>253</v>
      </c>
      <c r="AC2223" s="192" t="s">
        <v>254</v>
      </c>
      <c r="AD2223" s="199" t="s">
        <v>255</v>
      </c>
      <c r="AE2223" s="192" t="s">
        <v>256</v>
      </c>
      <c r="AF2223" s="199" t="s">
        <v>257</v>
      </c>
      <c r="AG2223" s="194" t="s">
        <v>258</v>
      </c>
      <c r="AH2223" s="199" t="s">
        <v>259</v>
      </c>
      <c r="AI2223" s="190" t="s">
        <v>260</v>
      </c>
      <c r="AJ2223" s="199" t="s">
        <v>261</v>
      </c>
      <c r="AK2223" s="200" t="s">
        <v>262</v>
      </c>
      <c r="AL2223" s="201"/>
    </row>
    <row r="2224" spans="1:38" ht="37.5" x14ac:dyDescent="0.25">
      <c r="A2224" s="202">
        <v>1</v>
      </c>
      <c r="B2224" s="203" t="s">
        <v>276</v>
      </c>
      <c r="C2224" s="750">
        <f>N2238</f>
        <v>434489.74</v>
      </c>
      <c r="D2224" s="751">
        <f>C2224-AH2238</f>
        <v>38072.960000000021</v>
      </c>
      <c r="E2224" s="470">
        <v>0</v>
      </c>
      <c r="F2224" s="82">
        <v>0</v>
      </c>
      <c r="G2224" s="541">
        <v>1</v>
      </c>
      <c r="H2224" s="542">
        <v>11530</v>
      </c>
      <c r="I2224" s="339">
        <v>0</v>
      </c>
      <c r="J2224" s="543">
        <v>0</v>
      </c>
      <c r="K2224" s="339">
        <v>1</v>
      </c>
      <c r="L2224" s="86">
        <v>11530</v>
      </c>
      <c r="M2224" s="87">
        <f>SUM(I2224,K2224)</f>
        <v>1</v>
      </c>
      <c r="N2224" s="88">
        <f>SUM(J2224,L2224)</f>
        <v>11530</v>
      </c>
      <c r="O2224" s="89">
        <v>0</v>
      </c>
      <c r="P2224" s="544">
        <v>0</v>
      </c>
      <c r="Q2224" s="89">
        <v>0</v>
      </c>
      <c r="R2224" s="544">
        <v>0</v>
      </c>
      <c r="S2224" s="91">
        <f>SUM(O2224,Q2224)</f>
        <v>0</v>
      </c>
      <c r="T2224" s="92">
        <f>SUM(P2224,R2224)</f>
        <v>0</v>
      </c>
      <c r="U2224" s="93">
        <v>0</v>
      </c>
      <c r="V2224" s="94">
        <v>0</v>
      </c>
      <c r="W2224" s="545">
        <v>0</v>
      </c>
      <c r="X2224" s="96">
        <v>0</v>
      </c>
      <c r="Y2224" s="94">
        <v>0</v>
      </c>
      <c r="Z2224" s="545">
        <v>0</v>
      </c>
      <c r="AA2224" s="97">
        <f>SUM(U2224,X2224)</f>
        <v>0</v>
      </c>
      <c r="AB2224" s="98">
        <f>SUM(W2224,Z2224)</f>
        <v>0</v>
      </c>
      <c r="AC2224" s="99">
        <v>0</v>
      </c>
      <c r="AD2224" s="100">
        <v>0</v>
      </c>
      <c r="AE2224" s="99">
        <v>1</v>
      </c>
      <c r="AF2224" s="100">
        <v>9038.73</v>
      </c>
      <c r="AG2224" s="101">
        <f>SUM(AC2224,AE2224)</f>
        <v>1</v>
      </c>
      <c r="AH2224" s="102">
        <f>SUM(AD2224,AF2224,AB2224)</f>
        <v>9038.73</v>
      </c>
      <c r="AI2224" s="103">
        <f>IFERROR(AD2224/C2224,0)</f>
        <v>0</v>
      </c>
      <c r="AJ2224" s="134">
        <f>IFERROR(AF2224/C2224,0)</f>
        <v>2.0803091921111877E-2</v>
      </c>
      <c r="AK2224" s="222">
        <f>IFERROR(AH2224/C2224,0)</f>
        <v>2.0803091921111877E-2</v>
      </c>
      <c r="AL2224" s="223"/>
    </row>
    <row r="2225" spans="1:38" ht="75" x14ac:dyDescent="0.25">
      <c r="A2225" s="224">
        <v>2</v>
      </c>
      <c r="B2225" s="203" t="s">
        <v>277</v>
      </c>
      <c r="C2225" s="748"/>
      <c r="D2225" s="752"/>
      <c r="E2225" s="470"/>
      <c r="F2225" s="82"/>
      <c r="G2225" s="541"/>
      <c r="H2225" s="542"/>
      <c r="I2225" s="339"/>
      <c r="J2225" s="543"/>
      <c r="K2225" s="339"/>
      <c r="L2225" s="86"/>
      <c r="M2225" s="87"/>
      <c r="N2225" s="88"/>
      <c r="O2225" s="89"/>
      <c r="P2225" s="544"/>
      <c r="Q2225" s="89"/>
      <c r="R2225" s="544"/>
      <c r="S2225" s="91"/>
      <c r="T2225" s="92"/>
      <c r="U2225" s="93"/>
      <c r="V2225" s="94"/>
      <c r="W2225" s="545"/>
      <c r="X2225" s="96"/>
      <c r="Y2225" s="94"/>
      <c r="Z2225" s="545"/>
      <c r="AA2225" s="97"/>
      <c r="AB2225" s="98"/>
      <c r="AC2225" s="99"/>
      <c r="AD2225" s="100"/>
      <c r="AE2225" s="99"/>
      <c r="AF2225" s="100"/>
      <c r="AG2225" s="101"/>
      <c r="AH2225" s="102"/>
      <c r="AI2225" s="103"/>
      <c r="AJ2225" s="134"/>
      <c r="AK2225" s="222"/>
      <c r="AL2225" s="223"/>
    </row>
    <row r="2226" spans="1:38" ht="37.5" x14ac:dyDescent="0.25">
      <c r="A2226" s="224">
        <v>3</v>
      </c>
      <c r="B2226" s="203" t="s">
        <v>278</v>
      </c>
      <c r="C2226" s="748"/>
      <c r="D2226" s="752"/>
      <c r="E2226" s="470"/>
      <c r="F2226" s="82"/>
      <c r="G2226" s="541"/>
      <c r="H2226" s="542"/>
      <c r="I2226" s="339"/>
      <c r="J2226" s="543"/>
      <c r="K2226" s="339"/>
      <c r="L2226" s="86"/>
      <c r="M2226" s="87"/>
      <c r="N2226" s="88"/>
      <c r="O2226" s="89"/>
      <c r="P2226" s="544"/>
      <c r="Q2226" s="89"/>
      <c r="R2226" s="544"/>
      <c r="S2226" s="91"/>
      <c r="T2226" s="92"/>
      <c r="U2226" s="93"/>
      <c r="V2226" s="94"/>
      <c r="W2226" s="545"/>
      <c r="X2226" s="96"/>
      <c r="Y2226" s="94"/>
      <c r="Z2226" s="545"/>
      <c r="AA2226" s="97"/>
      <c r="AB2226" s="98"/>
      <c r="AC2226" s="99"/>
      <c r="AD2226" s="100"/>
      <c r="AE2226" s="99"/>
      <c r="AF2226" s="100"/>
      <c r="AG2226" s="101"/>
      <c r="AH2226" s="102"/>
      <c r="AI2226" s="103"/>
      <c r="AJ2226" s="134"/>
      <c r="AK2226" s="222"/>
      <c r="AL2226" s="223"/>
    </row>
    <row r="2227" spans="1:38" ht="37.5" x14ac:dyDescent="0.25">
      <c r="A2227" s="224">
        <v>4</v>
      </c>
      <c r="B2227" s="203" t="s">
        <v>279</v>
      </c>
      <c r="C2227" s="748"/>
      <c r="D2227" s="752"/>
      <c r="E2227" s="470"/>
      <c r="F2227" s="82"/>
      <c r="G2227" s="541"/>
      <c r="H2227" s="542"/>
      <c r="I2227" s="339"/>
      <c r="J2227" s="543"/>
      <c r="K2227" s="339"/>
      <c r="L2227" s="86"/>
      <c r="M2227" s="87"/>
      <c r="N2227" s="88"/>
      <c r="O2227" s="89"/>
      <c r="P2227" s="544"/>
      <c r="Q2227" s="89"/>
      <c r="R2227" s="544"/>
      <c r="S2227" s="91"/>
      <c r="T2227" s="92"/>
      <c r="U2227" s="93"/>
      <c r="V2227" s="94"/>
      <c r="W2227" s="545"/>
      <c r="X2227" s="96"/>
      <c r="Y2227" s="94"/>
      <c r="Z2227" s="545"/>
      <c r="AA2227" s="97"/>
      <c r="AB2227" s="98"/>
      <c r="AC2227" s="99"/>
      <c r="AD2227" s="100"/>
      <c r="AE2227" s="99"/>
      <c r="AF2227" s="100"/>
      <c r="AG2227" s="101"/>
      <c r="AH2227" s="102"/>
      <c r="AI2227" s="103"/>
      <c r="AJ2227" s="134"/>
      <c r="AK2227" s="222"/>
      <c r="AL2227" s="223"/>
    </row>
    <row r="2228" spans="1:38" ht="37.5" x14ac:dyDescent="0.25">
      <c r="A2228" s="224">
        <v>5</v>
      </c>
      <c r="B2228" s="203" t="s">
        <v>280</v>
      </c>
      <c r="C2228" s="748"/>
      <c r="D2228" s="752"/>
      <c r="E2228" s="470"/>
      <c r="F2228" s="82"/>
      <c r="G2228" s="541"/>
      <c r="H2228" s="542"/>
      <c r="I2228" s="339"/>
      <c r="J2228" s="543"/>
      <c r="K2228" s="339"/>
      <c r="L2228" s="86"/>
      <c r="M2228" s="87"/>
      <c r="N2228" s="88"/>
      <c r="O2228" s="89"/>
      <c r="P2228" s="546"/>
      <c r="Q2228" s="89"/>
      <c r="R2228" s="544"/>
      <c r="S2228" s="91"/>
      <c r="T2228" s="92"/>
      <c r="U2228" s="93"/>
      <c r="V2228" s="94"/>
      <c r="W2228" s="545"/>
      <c r="X2228" s="96"/>
      <c r="Y2228" s="94"/>
      <c r="Z2228" s="545"/>
      <c r="AA2228" s="97"/>
      <c r="AB2228" s="98"/>
      <c r="AC2228" s="99"/>
      <c r="AD2228" s="100"/>
      <c r="AE2228" s="99"/>
      <c r="AF2228" s="100"/>
      <c r="AG2228" s="101"/>
      <c r="AH2228" s="102"/>
      <c r="AI2228" s="103"/>
      <c r="AJ2228" s="134"/>
      <c r="AK2228" s="222"/>
      <c r="AL2228" s="223"/>
    </row>
    <row r="2229" spans="1:38" ht="37.5" x14ac:dyDescent="0.25">
      <c r="A2229" s="224">
        <v>6</v>
      </c>
      <c r="B2229" s="203" t="s">
        <v>281</v>
      </c>
      <c r="C2229" s="748"/>
      <c r="D2229" s="752"/>
      <c r="E2229" s="470"/>
      <c r="F2229" s="82"/>
      <c r="G2229" s="541"/>
      <c r="H2229" s="542"/>
      <c r="I2229" s="339"/>
      <c r="J2229" s="547"/>
      <c r="K2229" s="339"/>
      <c r="L2229" s="86"/>
      <c r="M2229" s="87"/>
      <c r="N2229" s="88"/>
      <c r="O2229" s="89"/>
      <c r="P2229" s="546"/>
      <c r="Q2229" s="89"/>
      <c r="R2229" s="544"/>
      <c r="S2229" s="91"/>
      <c r="T2229" s="92"/>
      <c r="U2229" s="93"/>
      <c r="V2229" s="94"/>
      <c r="W2229" s="545"/>
      <c r="X2229" s="96"/>
      <c r="Y2229" s="94"/>
      <c r="Z2229" s="545"/>
      <c r="AA2229" s="97"/>
      <c r="AB2229" s="98"/>
      <c r="AC2229" s="99"/>
      <c r="AD2229" s="100"/>
      <c r="AE2229" s="99"/>
      <c r="AF2229" s="100"/>
      <c r="AG2229" s="101"/>
      <c r="AH2229" s="102"/>
      <c r="AI2229" s="103"/>
      <c r="AJ2229" s="134"/>
      <c r="AK2229" s="222"/>
      <c r="AL2229" s="223"/>
    </row>
    <row r="2230" spans="1:38" ht="37.5" x14ac:dyDescent="0.3">
      <c r="A2230" s="306">
        <v>7</v>
      </c>
      <c r="B2230" s="225" t="s">
        <v>282</v>
      </c>
      <c r="C2230" s="748"/>
      <c r="D2230" s="752"/>
      <c r="E2230" s="470"/>
      <c r="F2230" s="82"/>
      <c r="G2230" s="541"/>
      <c r="H2230" s="542"/>
      <c r="I2230" s="339"/>
      <c r="J2230" s="547"/>
      <c r="K2230" s="339"/>
      <c r="L2230" s="86"/>
      <c r="M2230" s="87"/>
      <c r="N2230" s="88"/>
      <c r="O2230" s="89"/>
      <c r="P2230" s="546"/>
      <c r="Q2230" s="89"/>
      <c r="R2230" s="544"/>
      <c r="S2230" s="91"/>
      <c r="T2230" s="92"/>
      <c r="U2230" s="93"/>
      <c r="V2230" s="94"/>
      <c r="W2230" s="545"/>
      <c r="X2230" s="96"/>
      <c r="Y2230" s="94"/>
      <c r="Z2230" s="545"/>
      <c r="AA2230" s="97"/>
      <c r="AB2230" s="98"/>
      <c r="AC2230" s="99"/>
      <c r="AD2230" s="100"/>
      <c r="AE2230" s="99"/>
      <c r="AF2230" s="100"/>
      <c r="AG2230" s="101"/>
      <c r="AH2230" s="102"/>
      <c r="AI2230" s="103"/>
      <c r="AJ2230" s="134"/>
      <c r="AK2230" s="222"/>
      <c r="AL2230" s="223"/>
    </row>
    <row r="2231" spans="1:38" ht="37.5" x14ac:dyDescent="0.25">
      <c r="A2231" s="229">
        <v>8</v>
      </c>
      <c r="B2231" s="226" t="s">
        <v>283</v>
      </c>
      <c r="C2231" s="748"/>
      <c r="D2231" s="752"/>
      <c r="E2231" s="470"/>
      <c r="F2231" s="82"/>
      <c r="G2231" s="541"/>
      <c r="H2231" s="542"/>
      <c r="I2231" s="339"/>
      <c r="J2231" s="547"/>
      <c r="K2231" s="339"/>
      <c r="L2231" s="86"/>
      <c r="M2231" s="87"/>
      <c r="N2231" s="88"/>
      <c r="O2231" s="89"/>
      <c r="P2231" s="546"/>
      <c r="Q2231" s="89"/>
      <c r="R2231" s="544"/>
      <c r="S2231" s="91"/>
      <c r="T2231" s="92"/>
      <c r="U2231" s="93"/>
      <c r="V2231" s="94"/>
      <c r="W2231" s="545"/>
      <c r="X2231" s="96"/>
      <c r="Y2231" s="94"/>
      <c r="Z2231" s="545"/>
      <c r="AA2231" s="97"/>
      <c r="AB2231" s="98"/>
      <c r="AC2231" s="99"/>
      <c r="AD2231" s="100"/>
      <c r="AE2231" s="99"/>
      <c r="AF2231" s="100"/>
      <c r="AG2231" s="101"/>
      <c r="AH2231" s="102"/>
      <c r="AI2231" s="103"/>
      <c r="AJ2231" s="134"/>
      <c r="AK2231" s="222"/>
      <c r="AL2231" s="223"/>
    </row>
    <row r="2232" spans="1:38" ht="21" x14ac:dyDescent="0.25">
      <c r="A2232" s="229" t="s">
        <v>332</v>
      </c>
      <c r="B2232" s="226" t="s">
        <v>97</v>
      </c>
      <c r="C2232" s="748"/>
      <c r="D2232" s="752"/>
      <c r="E2232" s="470">
        <v>0</v>
      </c>
      <c r="F2232" s="82">
        <v>0</v>
      </c>
      <c r="G2232" s="541">
        <v>6</v>
      </c>
      <c r="H2232" s="542">
        <v>311474.63</v>
      </c>
      <c r="I2232" s="339">
        <v>0</v>
      </c>
      <c r="J2232" s="547">
        <v>0</v>
      </c>
      <c r="K2232" s="339">
        <v>5</v>
      </c>
      <c r="L2232" s="86">
        <v>297603.24</v>
      </c>
      <c r="M2232" s="87">
        <f t="shared" ref="M2232:N2237" si="318">SUM(I2232,K2232)</f>
        <v>5</v>
      </c>
      <c r="N2232" s="88">
        <f t="shared" si="318"/>
        <v>297603.24</v>
      </c>
      <c r="O2232" s="89">
        <v>0</v>
      </c>
      <c r="P2232" s="546">
        <v>0</v>
      </c>
      <c r="Q2232" s="89">
        <v>0</v>
      </c>
      <c r="R2232" s="544">
        <v>0</v>
      </c>
      <c r="S2232" s="91">
        <f t="shared" ref="S2232:T2237" si="319">SUM(O2232,Q2232)</f>
        <v>0</v>
      </c>
      <c r="T2232" s="92">
        <f t="shared" si="319"/>
        <v>0</v>
      </c>
      <c r="U2232" s="93">
        <v>0</v>
      </c>
      <c r="V2232" s="94">
        <v>0</v>
      </c>
      <c r="W2232" s="545">
        <v>0</v>
      </c>
      <c r="X2232" s="96">
        <v>0</v>
      </c>
      <c r="Y2232" s="94">
        <v>0</v>
      </c>
      <c r="Z2232" s="545">
        <v>0</v>
      </c>
      <c r="AA2232" s="97">
        <f t="shared" ref="AA2232:AA2237" si="320">SUM(U2232,X2232)</f>
        <v>0</v>
      </c>
      <c r="AB2232" s="98">
        <f t="shared" ref="AB2232:AB2237" si="321">SUM(W2232,Z2232)</f>
        <v>0</v>
      </c>
      <c r="AC2232" s="99">
        <v>0</v>
      </c>
      <c r="AD2232" s="100">
        <v>0</v>
      </c>
      <c r="AE2232" s="99">
        <v>5</v>
      </c>
      <c r="AF2232" s="100">
        <v>271056.93</v>
      </c>
      <c r="AG2232" s="101">
        <f t="shared" ref="AG2232:AG2237" si="322">SUM(AC2232,AE2232)</f>
        <v>5</v>
      </c>
      <c r="AH2232" s="102">
        <f t="shared" ref="AH2232:AH2237" si="323">SUM(AD2232,AF2232,AB2232)</f>
        <v>271056.93</v>
      </c>
      <c r="AI2232" s="103">
        <f>IFERROR(AD2232/C2224,0)</f>
        <v>0</v>
      </c>
      <c r="AJ2232" s="134">
        <f>IFERROR(AF2232/C2224,0)</f>
        <v>0.62385116389629824</v>
      </c>
      <c r="AK2232" s="222">
        <f>IFERROR(AH2232/C2224,0)</f>
        <v>0.62385116389629824</v>
      </c>
      <c r="AL2232" s="223"/>
    </row>
    <row r="2233" spans="1:38" ht="21" x14ac:dyDescent="0.25">
      <c r="A2233" s="229" t="s">
        <v>333</v>
      </c>
      <c r="B2233" s="226" t="s">
        <v>98</v>
      </c>
      <c r="C2233" s="748"/>
      <c r="D2233" s="752"/>
      <c r="E2233" s="470">
        <v>0</v>
      </c>
      <c r="F2233" s="82">
        <v>0</v>
      </c>
      <c r="G2233" s="541">
        <v>1</v>
      </c>
      <c r="H2233" s="542">
        <v>16017.5</v>
      </c>
      <c r="I2233" s="339">
        <v>0</v>
      </c>
      <c r="J2233" s="547">
        <v>0</v>
      </c>
      <c r="K2233" s="339">
        <v>1</v>
      </c>
      <c r="L2233" s="86">
        <v>16017.5</v>
      </c>
      <c r="M2233" s="87">
        <f t="shared" si="318"/>
        <v>1</v>
      </c>
      <c r="N2233" s="88">
        <f t="shared" si="318"/>
        <v>16017.5</v>
      </c>
      <c r="O2233" s="89">
        <v>0</v>
      </c>
      <c r="P2233" s="546">
        <v>0</v>
      </c>
      <c r="Q2233" s="89">
        <v>0</v>
      </c>
      <c r="R2233" s="544">
        <v>0</v>
      </c>
      <c r="S2233" s="91">
        <f t="shared" si="319"/>
        <v>0</v>
      </c>
      <c r="T2233" s="92">
        <f t="shared" si="319"/>
        <v>0</v>
      </c>
      <c r="U2233" s="93">
        <v>0</v>
      </c>
      <c r="V2233" s="94">
        <v>0</v>
      </c>
      <c r="W2233" s="545">
        <v>0</v>
      </c>
      <c r="X2233" s="96">
        <v>0</v>
      </c>
      <c r="Y2233" s="94">
        <v>0</v>
      </c>
      <c r="Z2233" s="545">
        <v>0</v>
      </c>
      <c r="AA2233" s="97">
        <f t="shared" si="320"/>
        <v>0</v>
      </c>
      <c r="AB2233" s="98">
        <f t="shared" si="321"/>
        <v>0</v>
      </c>
      <c r="AC2233" s="99">
        <v>0</v>
      </c>
      <c r="AD2233" s="100">
        <v>0</v>
      </c>
      <c r="AE2233" s="99">
        <v>1</v>
      </c>
      <c r="AF2233" s="100">
        <v>16579.79</v>
      </c>
      <c r="AG2233" s="101">
        <f t="shared" si="322"/>
        <v>1</v>
      </c>
      <c r="AH2233" s="102">
        <f t="shared" si="323"/>
        <v>16579.79</v>
      </c>
      <c r="AI2233" s="103">
        <f>IFERROR(AD2233/C2224,0)</f>
        <v>0</v>
      </c>
      <c r="AJ2233" s="134">
        <f>IFERROR(AF2233/C2224,0)</f>
        <v>3.8159220974930276E-2</v>
      </c>
      <c r="AK2233" s="222">
        <f>IFERROR(AH2233/C2224,0)</f>
        <v>3.8159220974930276E-2</v>
      </c>
      <c r="AL2233" s="223"/>
    </row>
    <row r="2234" spans="1:38" ht="21" x14ac:dyDescent="0.25">
      <c r="A2234" s="229" t="s">
        <v>334</v>
      </c>
      <c r="B2234" s="226" t="s">
        <v>99</v>
      </c>
      <c r="C2234" s="748"/>
      <c r="D2234" s="752"/>
      <c r="E2234" s="470">
        <v>0</v>
      </c>
      <c r="F2234" s="82">
        <v>0</v>
      </c>
      <c r="G2234" s="541">
        <v>1</v>
      </c>
      <c r="H2234" s="542">
        <v>67987.350000000006</v>
      </c>
      <c r="I2234" s="339">
        <v>0</v>
      </c>
      <c r="J2234" s="547">
        <v>0</v>
      </c>
      <c r="K2234" s="339">
        <v>1</v>
      </c>
      <c r="L2234" s="86">
        <v>67987.350000000006</v>
      </c>
      <c r="M2234" s="87">
        <f t="shared" si="318"/>
        <v>1</v>
      </c>
      <c r="N2234" s="88">
        <f t="shared" si="318"/>
        <v>67987.350000000006</v>
      </c>
      <c r="O2234" s="89">
        <v>0</v>
      </c>
      <c r="P2234" s="546">
        <v>0</v>
      </c>
      <c r="Q2234" s="89">
        <v>0</v>
      </c>
      <c r="R2234" s="544">
        <v>0</v>
      </c>
      <c r="S2234" s="91">
        <f t="shared" si="319"/>
        <v>0</v>
      </c>
      <c r="T2234" s="92">
        <f t="shared" si="319"/>
        <v>0</v>
      </c>
      <c r="U2234" s="93">
        <v>0</v>
      </c>
      <c r="V2234" s="94">
        <v>0</v>
      </c>
      <c r="W2234" s="545">
        <v>0</v>
      </c>
      <c r="X2234" s="96">
        <v>0</v>
      </c>
      <c r="Y2234" s="94">
        <v>0</v>
      </c>
      <c r="Z2234" s="545">
        <v>0</v>
      </c>
      <c r="AA2234" s="97">
        <f t="shared" si="320"/>
        <v>0</v>
      </c>
      <c r="AB2234" s="98">
        <f t="shared" si="321"/>
        <v>0</v>
      </c>
      <c r="AC2234" s="99">
        <v>0</v>
      </c>
      <c r="AD2234" s="100">
        <v>0</v>
      </c>
      <c r="AE2234" s="99">
        <v>1</v>
      </c>
      <c r="AF2234" s="100">
        <v>67773.210000000006</v>
      </c>
      <c r="AG2234" s="101">
        <f t="shared" si="322"/>
        <v>1</v>
      </c>
      <c r="AH2234" s="102">
        <f t="shared" si="323"/>
        <v>67773.210000000006</v>
      </c>
      <c r="AI2234" s="103">
        <f>IFERROR(AD2234/C2224,0)</f>
        <v>0</v>
      </c>
      <c r="AJ2234" s="134">
        <f>IFERROR(AF2234/C2224,0)</f>
        <v>0.1559834531420696</v>
      </c>
      <c r="AK2234" s="222">
        <f>IFERROR(AH2234/C2224,0)</f>
        <v>0.1559834531420696</v>
      </c>
      <c r="AL2234" s="223"/>
    </row>
    <row r="2235" spans="1:38" ht="21" x14ac:dyDescent="0.25">
      <c r="A2235" s="229" t="s">
        <v>335</v>
      </c>
      <c r="B2235" s="226" t="s">
        <v>43</v>
      </c>
      <c r="C2235" s="748"/>
      <c r="D2235" s="752"/>
      <c r="E2235" s="470">
        <v>1</v>
      </c>
      <c r="F2235" s="82">
        <v>18923.27</v>
      </c>
      <c r="G2235" s="541">
        <v>0</v>
      </c>
      <c r="H2235" s="542">
        <v>0</v>
      </c>
      <c r="I2235" s="339">
        <v>0</v>
      </c>
      <c r="J2235" s="547">
        <v>0</v>
      </c>
      <c r="K2235" s="339">
        <v>0</v>
      </c>
      <c r="L2235" s="86">
        <v>0</v>
      </c>
      <c r="M2235" s="87">
        <f t="shared" si="318"/>
        <v>0</v>
      </c>
      <c r="N2235" s="88">
        <f t="shared" si="318"/>
        <v>0</v>
      </c>
      <c r="O2235" s="89">
        <v>0</v>
      </c>
      <c r="P2235" s="546">
        <v>0</v>
      </c>
      <c r="Q2235" s="89">
        <v>0</v>
      </c>
      <c r="R2235" s="544">
        <v>0</v>
      </c>
      <c r="S2235" s="91">
        <f t="shared" si="319"/>
        <v>0</v>
      </c>
      <c r="T2235" s="92">
        <f t="shared" si="319"/>
        <v>0</v>
      </c>
      <c r="U2235" s="93">
        <v>0</v>
      </c>
      <c r="V2235" s="94">
        <v>0</v>
      </c>
      <c r="W2235" s="545">
        <v>0</v>
      </c>
      <c r="X2235" s="96">
        <v>0</v>
      </c>
      <c r="Y2235" s="94">
        <v>0</v>
      </c>
      <c r="Z2235" s="545">
        <v>0</v>
      </c>
      <c r="AA2235" s="97">
        <f t="shared" si="320"/>
        <v>0</v>
      </c>
      <c r="AB2235" s="98">
        <f t="shared" si="321"/>
        <v>0</v>
      </c>
      <c r="AC2235" s="99">
        <v>0</v>
      </c>
      <c r="AD2235" s="100">
        <v>0</v>
      </c>
      <c r="AE2235" s="99">
        <v>0</v>
      </c>
      <c r="AF2235" s="100">
        <v>0</v>
      </c>
      <c r="AG2235" s="101">
        <f t="shared" si="322"/>
        <v>0</v>
      </c>
      <c r="AH2235" s="102">
        <f t="shared" si="323"/>
        <v>0</v>
      </c>
      <c r="AI2235" s="103">
        <f>IFERROR(AD2235/C2224,0)</f>
        <v>0</v>
      </c>
      <c r="AJ2235" s="134">
        <f>IFERROR(AF2235/C2224,0)</f>
        <v>0</v>
      </c>
      <c r="AK2235" s="222">
        <f>IFERROR(AH2235/C2224,0)</f>
        <v>0</v>
      </c>
      <c r="AL2235" s="223"/>
    </row>
    <row r="2236" spans="1:38" ht="21" x14ac:dyDescent="0.25">
      <c r="A2236" s="229" t="s">
        <v>336</v>
      </c>
      <c r="B2236" s="226" t="s">
        <v>100</v>
      </c>
      <c r="C2236" s="748"/>
      <c r="D2236" s="752"/>
      <c r="E2236" s="470">
        <v>0</v>
      </c>
      <c r="F2236" s="82">
        <v>0</v>
      </c>
      <c r="G2236" s="541">
        <v>5</v>
      </c>
      <c r="H2236" s="542">
        <v>68643.22</v>
      </c>
      <c r="I2236" s="339">
        <v>0</v>
      </c>
      <c r="J2236" s="547">
        <v>0</v>
      </c>
      <c r="K2236" s="339">
        <v>0</v>
      </c>
      <c r="L2236" s="86">
        <v>0</v>
      </c>
      <c r="M2236" s="87">
        <f t="shared" si="318"/>
        <v>0</v>
      </c>
      <c r="N2236" s="88">
        <f t="shared" si="318"/>
        <v>0</v>
      </c>
      <c r="O2236" s="89">
        <v>0</v>
      </c>
      <c r="P2236" s="546">
        <v>0</v>
      </c>
      <c r="Q2236" s="89">
        <v>0</v>
      </c>
      <c r="R2236" s="544">
        <v>0</v>
      </c>
      <c r="S2236" s="91">
        <f t="shared" si="319"/>
        <v>0</v>
      </c>
      <c r="T2236" s="92">
        <f t="shared" si="319"/>
        <v>0</v>
      </c>
      <c r="U2236" s="93">
        <v>0</v>
      </c>
      <c r="V2236" s="94">
        <v>0</v>
      </c>
      <c r="W2236" s="545">
        <v>0</v>
      </c>
      <c r="X2236" s="96">
        <v>0</v>
      </c>
      <c r="Y2236" s="94">
        <v>0</v>
      </c>
      <c r="Z2236" s="545">
        <v>0</v>
      </c>
      <c r="AA2236" s="97">
        <f t="shared" si="320"/>
        <v>0</v>
      </c>
      <c r="AB2236" s="98">
        <f t="shared" si="321"/>
        <v>0</v>
      </c>
      <c r="AC2236" s="99">
        <v>0</v>
      </c>
      <c r="AD2236" s="100">
        <v>0</v>
      </c>
      <c r="AE2236" s="99">
        <v>0</v>
      </c>
      <c r="AF2236" s="100">
        <v>0</v>
      </c>
      <c r="AG2236" s="101">
        <f t="shared" si="322"/>
        <v>0</v>
      </c>
      <c r="AH2236" s="102">
        <f t="shared" si="323"/>
        <v>0</v>
      </c>
      <c r="AI2236" s="103">
        <f>IFERROR(AD2236/C2224,0)</f>
        <v>0</v>
      </c>
      <c r="AJ2236" s="134">
        <f>IFERROR(AF2236/C2224,0)</f>
        <v>0</v>
      </c>
      <c r="AK2236" s="222">
        <f>IFERROR(AH2236/C2224,0)</f>
        <v>0</v>
      </c>
      <c r="AL2236" s="223"/>
    </row>
    <row r="2237" spans="1:38" ht="21" x14ac:dyDescent="0.25">
      <c r="A2237" s="229" t="s">
        <v>337</v>
      </c>
      <c r="B2237" s="226" t="s">
        <v>101</v>
      </c>
      <c r="C2237" s="748"/>
      <c r="D2237" s="752"/>
      <c r="E2237" s="470">
        <v>0</v>
      </c>
      <c r="F2237" s="82">
        <v>0</v>
      </c>
      <c r="G2237" s="541">
        <v>1</v>
      </c>
      <c r="H2237" s="542">
        <v>41351.65</v>
      </c>
      <c r="I2237" s="339">
        <v>0</v>
      </c>
      <c r="J2237" s="547">
        <v>0</v>
      </c>
      <c r="K2237" s="339">
        <v>1</v>
      </c>
      <c r="L2237" s="86">
        <v>41351.65</v>
      </c>
      <c r="M2237" s="87">
        <f t="shared" si="318"/>
        <v>1</v>
      </c>
      <c r="N2237" s="88">
        <f t="shared" si="318"/>
        <v>41351.65</v>
      </c>
      <c r="O2237" s="89">
        <v>0</v>
      </c>
      <c r="P2237" s="546">
        <v>0</v>
      </c>
      <c r="Q2237" s="89">
        <v>0</v>
      </c>
      <c r="R2237" s="544">
        <v>0</v>
      </c>
      <c r="S2237" s="91">
        <f t="shared" si="319"/>
        <v>0</v>
      </c>
      <c r="T2237" s="92">
        <f t="shared" si="319"/>
        <v>0</v>
      </c>
      <c r="U2237" s="93">
        <v>0</v>
      </c>
      <c r="V2237" s="94">
        <v>0</v>
      </c>
      <c r="W2237" s="545">
        <v>0</v>
      </c>
      <c r="X2237" s="96">
        <v>0</v>
      </c>
      <c r="Y2237" s="94">
        <v>0</v>
      </c>
      <c r="Z2237" s="545">
        <v>0</v>
      </c>
      <c r="AA2237" s="97">
        <f t="shared" si="320"/>
        <v>0</v>
      </c>
      <c r="AB2237" s="98">
        <f t="shared" si="321"/>
        <v>0</v>
      </c>
      <c r="AC2237" s="99">
        <v>0</v>
      </c>
      <c r="AD2237" s="100">
        <v>0</v>
      </c>
      <c r="AE2237" s="99">
        <v>1</v>
      </c>
      <c r="AF2237" s="100">
        <v>31968.12</v>
      </c>
      <c r="AG2237" s="101">
        <f t="shared" si="322"/>
        <v>1</v>
      </c>
      <c r="AH2237" s="102">
        <f t="shared" si="323"/>
        <v>31968.12</v>
      </c>
      <c r="AI2237" s="103">
        <f>IFERROR(AD2237/C2224,0)</f>
        <v>0</v>
      </c>
      <c r="AJ2237" s="134">
        <f>IFERROR(AF2237/C2224,0)</f>
        <v>7.3576236805960024E-2</v>
      </c>
      <c r="AK2237" s="222">
        <f>IFERROR(AH2237/C2224,0)</f>
        <v>7.3576236805960024E-2</v>
      </c>
      <c r="AL2237" s="223"/>
    </row>
    <row r="2238" spans="1:38" ht="24" thickBot="1" x14ac:dyDescent="0.3">
      <c r="A2238" s="616" t="s">
        <v>266</v>
      </c>
      <c r="B2238" s="618"/>
      <c r="C2238" s="231">
        <f>C2224</f>
        <v>434489.74</v>
      </c>
      <c r="D2238" s="231">
        <f>D2224</f>
        <v>38072.960000000021</v>
      </c>
      <c r="E2238" s="167">
        <f t="shared" ref="E2238:AH2238" si="324">SUM(E2224:E2237)</f>
        <v>1</v>
      </c>
      <c r="F2238" s="168">
        <f t="shared" si="324"/>
        <v>18923.27</v>
      </c>
      <c r="G2238" s="167">
        <f t="shared" si="324"/>
        <v>15</v>
      </c>
      <c r="H2238" s="232">
        <f t="shared" si="324"/>
        <v>517004.35</v>
      </c>
      <c r="I2238" s="233">
        <f t="shared" si="324"/>
        <v>0</v>
      </c>
      <c r="J2238" s="168">
        <f t="shared" si="324"/>
        <v>0</v>
      </c>
      <c r="K2238" s="233">
        <f t="shared" si="324"/>
        <v>9</v>
      </c>
      <c r="L2238" s="168">
        <f t="shared" si="324"/>
        <v>434489.74</v>
      </c>
      <c r="M2238" s="233">
        <f t="shared" si="324"/>
        <v>9</v>
      </c>
      <c r="N2238" s="168">
        <f t="shared" si="324"/>
        <v>434489.74</v>
      </c>
      <c r="O2238" s="172">
        <f t="shared" si="324"/>
        <v>0</v>
      </c>
      <c r="P2238" s="168">
        <f t="shared" si="324"/>
        <v>0</v>
      </c>
      <c r="Q2238" s="172">
        <f t="shared" si="324"/>
        <v>0</v>
      </c>
      <c r="R2238" s="234">
        <f t="shared" si="324"/>
        <v>0</v>
      </c>
      <c r="S2238" s="173">
        <f t="shared" si="324"/>
        <v>0</v>
      </c>
      <c r="T2238" s="234">
        <f t="shared" si="324"/>
        <v>0</v>
      </c>
      <c r="U2238" s="235">
        <f t="shared" si="324"/>
        <v>0</v>
      </c>
      <c r="V2238" s="234">
        <f t="shared" si="324"/>
        <v>0</v>
      </c>
      <c r="W2238" s="232">
        <f t="shared" si="324"/>
        <v>0</v>
      </c>
      <c r="X2238" s="173">
        <f t="shared" si="324"/>
        <v>0</v>
      </c>
      <c r="Y2238" s="234">
        <f t="shared" si="324"/>
        <v>0</v>
      </c>
      <c r="Z2238" s="234">
        <f t="shared" si="324"/>
        <v>0</v>
      </c>
      <c r="AA2238" s="236">
        <f t="shared" si="324"/>
        <v>0</v>
      </c>
      <c r="AB2238" s="168">
        <f t="shared" si="324"/>
        <v>0</v>
      </c>
      <c r="AC2238" s="171">
        <f t="shared" si="324"/>
        <v>0</v>
      </c>
      <c r="AD2238" s="168">
        <f t="shared" si="324"/>
        <v>0</v>
      </c>
      <c r="AE2238" s="172">
        <f t="shared" si="324"/>
        <v>9</v>
      </c>
      <c r="AF2238" s="168">
        <f t="shared" si="324"/>
        <v>396416.77999999997</v>
      </c>
      <c r="AG2238" s="173">
        <f t="shared" si="324"/>
        <v>9</v>
      </c>
      <c r="AH2238" s="232">
        <f t="shared" si="324"/>
        <v>396416.77999999997</v>
      </c>
      <c r="AI2238" s="237">
        <f>AD2238/C2191</f>
        <v>0</v>
      </c>
      <c r="AJ2238" s="238">
        <f>AF2238/C2191</f>
        <v>0.91237316674036995</v>
      </c>
      <c r="AK2238" s="239">
        <f>AH2238/C2191</f>
        <v>0.91237316674036995</v>
      </c>
      <c r="AL2238" s="223"/>
    </row>
    <row r="2239" spans="1:38" ht="15.75" thickBot="1" x14ac:dyDescent="0.3">
      <c r="AJ2239" s="243"/>
      <c r="AK2239" s="243"/>
      <c r="AL2239" s="243"/>
    </row>
    <row r="2240" spans="1:38" ht="19.5" thickTop="1" x14ac:dyDescent="0.3">
      <c r="A2240" s="604" t="s">
        <v>268</v>
      </c>
      <c r="B2240" s="684"/>
      <c r="C2240" s="684"/>
      <c r="D2240" s="684"/>
      <c r="E2240" s="684"/>
      <c r="F2240" s="684"/>
      <c r="G2240" s="684"/>
      <c r="H2240" s="684"/>
      <c r="I2240" s="684"/>
      <c r="J2240" s="684"/>
      <c r="K2240" s="685"/>
      <c r="L2240" s="684"/>
      <c r="M2240" s="684"/>
      <c r="N2240" s="684"/>
      <c r="O2240" s="684"/>
      <c r="P2240" s="684"/>
      <c r="Q2240" s="686"/>
      <c r="AD2240" s="180"/>
    </row>
    <row r="2241" spans="1:38" x14ac:dyDescent="0.25">
      <c r="A2241" s="687"/>
      <c r="B2241" s="688"/>
      <c r="C2241" s="688"/>
      <c r="D2241" s="688"/>
      <c r="E2241" s="688"/>
      <c r="F2241" s="688"/>
      <c r="G2241" s="688"/>
      <c r="H2241" s="688"/>
      <c r="I2241" s="688"/>
      <c r="J2241" s="688"/>
      <c r="K2241" s="689"/>
      <c r="L2241" s="688"/>
      <c r="M2241" s="688"/>
      <c r="N2241" s="688"/>
      <c r="O2241" s="688"/>
      <c r="P2241" s="688"/>
      <c r="Q2241" s="690"/>
    </row>
    <row r="2242" spans="1:38" x14ac:dyDescent="0.25">
      <c r="A2242" s="687"/>
      <c r="B2242" s="688"/>
      <c r="C2242" s="688"/>
      <c r="D2242" s="688"/>
      <c r="E2242" s="688"/>
      <c r="F2242" s="688"/>
      <c r="G2242" s="688"/>
      <c r="H2242" s="688"/>
      <c r="I2242" s="688"/>
      <c r="J2242" s="688"/>
      <c r="K2242" s="689"/>
      <c r="L2242" s="688"/>
      <c r="M2242" s="688"/>
      <c r="N2242" s="688"/>
      <c r="O2242" s="688"/>
      <c r="P2242" s="688"/>
      <c r="Q2242" s="690"/>
    </row>
    <row r="2243" spans="1:38" x14ac:dyDescent="0.25">
      <c r="A2243" s="687"/>
      <c r="B2243" s="688"/>
      <c r="C2243" s="688"/>
      <c r="D2243" s="688"/>
      <c r="E2243" s="688"/>
      <c r="F2243" s="688"/>
      <c r="G2243" s="688"/>
      <c r="H2243" s="688"/>
      <c r="I2243" s="688"/>
      <c r="J2243" s="688"/>
      <c r="K2243" s="689"/>
      <c r="L2243" s="688"/>
      <c r="M2243" s="688"/>
      <c r="N2243" s="688"/>
      <c r="O2243" s="688"/>
      <c r="P2243" s="688"/>
      <c r="Q2243" s="690"/>
    </row>
    <row r="2244" spans="1:38" x14ac:dyDescent="0.25">
      <c r="A2244" s="687"/>
      <c r="B2244" s="688"/>
      <c r="C2244" s="688"/>
      <c r="D2244" s="688"/>
      <c r="E2244" s="688"/>
      <c r="F2244" s="688"/>
      <c r="G2244" s="688"/>
      <c r="H2244" s="688"/>
      <c r="I2244" s="688"/>
      <c r="J2244" s="688"/>
      <c r="K2244" s="689"/>
      <c r="L2244" s="688"/>
      <c r="M2244" s="688"/>
      <c r="N2244" s="688"/>
      <c r="O2244" s="688"/>
      <c r="P2244" s="688"/>
      <c r="Q2244" s="690"/>
    </row>
    <row r="2245" spans="1:38" x14ac:dyDescent="0.25">
      <c r="A2245" s="687"/>
      <c r="B2245" s="688"/>
      <c r="C2245" s="688"/>
      <c r="D2245" s="688"/>
      <c r="E2245" s="688"/>
      <c r="F2245" s="688"/>
      <c r="G2245" s="688"/>
      <c r="H2245" s="688"/>
      <c r="I2245" s="688"/>
      <c r="J2245" s="688"/>
      <c r="K2245" s="689"/>
      <c r="L2245" s="688"/>
      <c r="M2245" s="688"/>
      <c r="N2245" s="688"/>
      <c r="O2245" s="688"/>
      <c r="P2245" s="688"/>
      <c r="Q2245" s="690"/>
    </row>
    <row r="2246" spans="1:38" x14ac:dyDescent="0.25">
      <c r="A2246" s="687"/>
      <c r="B2246" s="688"/>
      <c r="C2246" s="688"/>
      <c r="D2246" s="688"/>
      <c r="E2246" s="688"/>
      <c r="F2246" s="688"/>
      <c r="G2246" s="688"/>
      <c r="H2246" s="688"/>
      <c r="I2246" s="688"/>
      <c r="J2246" s="688"/>
      <c r="K2246" s="689"/>
      <c r="L2246" s="688"/>
      <c r="M2246" s="688"/>
      <c r="N2246" s="688"/>
      <c r="O2246" s="688"/>
      <c r="P2246" s="688"/>
      <c r="Q2246" s="690"/>
    </row>
    <row r="2247" spans="1:38" x14ac:dyDescent="0.25">
      <c r="A2247" s="687"/>
      <c r="B2247" s="688"/>
      <c r="C2247" s="688"/>
      <c r="D2247" s="688"/>
      <c r="E2247" s="688"/>
      <c r="F2247" s="688"/>
      <c r="G2247" s="688"/>
      <c r="H2247" s="688"/>
      <c r="I2247" s="688"/>
      <c r="J2247" s="688"/>
      <c r="K2247" s="689"/>
      <c r="L2247" s="688"/>
      <c r="M2247" s="688"/>
      <c r="N2247" s="688"/>
      <c r="O2247" s="688"/>
      <c r="P2247" s="688"/>
      <c r="Q2247" s="690"/>
    </row>
    <row r="2248" spans="1:38" ht="15.75" thickBot="1" x14ac:dyDescent="0.3">
      <c r="A2248" s="691"/>
      <c r="B2248" s="692"/>
      <c r="C2248" s="692"/>
      <c r="D2248" s="692"/>
      <c r="E2248" s="692"/>
      <c r="F2248" s="692"/>
      <c r="G2248" s="692"/>
      <c r="H2248" s="692"/>
      <c r="I2248" s="692"/>
      <c r="J2248" s="692"/>
      <c r="K2248" s="693"/>
      <c r="L2248" s="692"/>
      <c r="M2248" s="692"/>
      <c r="N2248" s="692"/>
      <c r="O2248" s="692"/>
      <c r="P2248" s="692"/>
      <c r="Q2248" s="694"/>
    </row>
    <row r="2249" spans="1:38" ht="15.75" thickTop="1" x14ac:dyDescent="0.25"/>
    <row r="2250" spans="1:38" x14ac:dyDescent="0.25">
      <c r="B2250" s="244"/>
      <c r="C2250" s="244"/>
    </row>
    <row r="2253" spans="1:38" ht="23.25" x14ac:dyDescent="0.35">
      <c r="A2253" s="245"/>
      <c r="B2253" s="730" t="s">
        <v>321</v>
      </c>
      <c r="C2253" s="730"/>
      <c r="D2253" s="730"/>
      <c r="E2253" s="730"/>
      <c r="F2253" s="730"/>
      <c r="G2253" s="730"/>
      <c r="H2253" s="730"/>
      <c r="I2253" s="730"/>
      <c r="J2253" s="730"/>
      <c r="K2253" s="731"/>
      <c r="L2253" s="730"/>
      <c r="M2253" s="730"/>
      <c r="N2253" s="730"/>
      <c r="O2253" s="730"/>
      <c r="S2253" s="4"/>
      <c r="X2253" s="4"/>
      <c r="AA2253" s="4"/>
      <c r="AG2253" s="4"/>
    </row>
    <row r="2254" spans="1:38" ht="21.75" thickBot="1" x14ac:dyDescent="0.4">
      <c r="B2254" s="37"/>
      <c r="C2254" s="37"/>
      <c r="D2254" s="37"/>
      <c r="E2254" s="37"/>
      <c r="F2254" s="38"/>
      <c r="G2254" s="37"/>
      <c r="H2254" s="38"/>
      <c r="I2254" s="39"/>
      <c r="J2254" s="38"/>
      <c r="K2254" s="39"/>
      <c r="L2254" s="38"/>
    </row>
    <row r="2255" spans="1:38" ht="27" customHeight="1" thickBot="1" x14ac:dyDescent="0.3">
      <c r="A2255" s="732" t="s">
        <v>330</v>
      </c>
      <c r="B2255" s="733"/>
      <c r="C2255" s="733"/>
      <c r="D2255" s="733"/>
      <c r="E2255" s="733"/>
      <c r="F2255" s="733"/>
      <c r="G2255" s="733"/>
      <c r="H2255" s="733"/>
      <c r="I2255" s="733"/>
      <c r="J2255" s="733"/>
      <c r="K2255" s="734"/>
      <c r="L2255" s="733"/>
      <c r="M2255" s="733"/>
      <c r="N2255" s="733"/>
      <c r="O2255" s="733"/>
      <c r="P2255" s="733"/>
      <c r="Q2255" s="733"/>
      <c r="R2255" s="733"/>
      <c r="S2255" s="733"/>
      <c r="T2255" s="733"/>
      <c r="U2255" s="733"/>
      <c r="V2255" s="733"/>
      <c r="W2255" s="733"/>
      <c r="X2255" s="733"/>
      <c r="Y2255" s="733"/>
      <c r="Z2255" s="733"/>
      <c r="AA2255" s="733"/>
      <c r="AB2255" s="733"/>
      <c r="AC2255" s="733"/>
      <c r="AD2255" s="733"/>
      <c r="AE2255" s="733"/>
      <c r="AF2255" s="733"/>
      <c r="AG2255" s="733"/>
      <c r="AH2255" s="733"/>
      <c r="AI2255" s="733"/>
      <c r="AJ2255" s="733"/>
      <c r="AK2255" s="733"/>
      <c r="AL2255" s="40"/>
    </row>
    <row r="2256" spans="1:38" ht="33.75" customHeight="1" x14ac:dyDescent="0.25">
      <c r="A2256" s="735" t="s">
        <v>8</v>
      </c>
      <c r="B2256" s="736"/>
      <c r="C2256" s="706" t="s">
        <v>197</v>
      </c>
      <c r="D2256" s="707"/>
      <c r="E2256" s="710" t="s">
        <v>198</v>
      </c>
      <c r="F2256" s="711"/>
      <c r="G2256" s="711"/>
      <c r="H2256" s="711"/>
      <c r="I2256" s="711"/>
      <c r="J2256" s="711"/>
      <c r="K2256" s="712"/>
      <c r="L2256" s="711"/>
      <c r="M2256" s="711"/>
      <c r="N2256" s="743"/>
      <c r="O2256" s="613" t="s">
        <v>199</v>
      </c>
      <c r="P2256" s="614"/>
      <c r="Q2256" s="614"/>
      <c r="R2256" s="614"/>
      <c r="S2256" s="614"/>
      <c r="T2256" s="614"/>
      <c r="U2256" s="614"/>
      <c r="V2256" s="614"/>
      <c r="W2256" s="614"/>
      <c r="X2256" s="614"/>
      <c r="Y2256" s="614"/>
      <c r="Z2256" s="614"/>
      <c r="AA2256" s="614"/>
      <c r="AB2256" s="614"/>
      <c r="AC2256" s="614"/>
      <c r="AD2256" s="614"/>
      <c r="AE2256" s="614"/>
      <c r="AF2256" s="614"/>
      <c r="AG2256" s="614"/>
      <c r="AH2256" s="614"/>
      <c r="AI2256" s="614"/>
      <c r="AJ2256" s="614"/>
      <c r="AK2256" s="614"/>
      <c r="AL2256" s="615"/>
    </row>
    <row r="2257" spans="1:38" ht="51" customHeight="1" thickBot="1" x14ac:dyDescent="0.3">
      <c r="A2257" s="737"/>
      <c r="B2257" s="738"/>
      <c r="C2257" s="741"/>
      <c r="D2257" s="742"/>
      <c r="E2257" s="744"/>
      <c r="F2257" s="745"/>
      <c r="G2257" s="745"/>
      <c r="H2257" s="745"/>
      <c r="I2257" s="745"/>
      <c r="J2257" s="745"/>
      <c r="K2257" s="746"/>
      <c r="L2257" s="745"/>
      <c r="M2257" s="745"/>
      <c r="N2257" s="747"/>
      <c r="O2257" s="616"/>
      <c r="P2257" s="617"/>
      <c r="Q2257" s="617"/>
      <c r="R2257" s="617"/>
      <c r="S2257" s="617"/>
      <c r="T2257" s="617"/>
      <c r="U2257" s="617"/>
      <c r="V2257" s="617"/>
      <c r="W2257" s="617"/>
      <c r="X2257" s="617"/>
      <c r="Y2257" s="617"/>
      <c r="Z2257" s="617"/>
      <c r="AA2257" s="617"/>
      <c r="AB2257" s="617"/>
      <c r="AC2257" s="617"/>
      <c r="AD2257" s="617"/>
      <c r="AE2257" s="617"/>
      <c r="AF2257" s="617"/>
      <c r="AG2257" s="617"/>
      <c r="AH2257" s="617"/>
      <c r="AI2257" s="617"/>
      <c r="AJ2257" s="617"/>
      <c r="AK2257" s="617"/>
      <c r="AL2257" s="618"/>
    </row>
    <row r="2258" spans="1:38" ht="75" customHeight="1" x14ac:dyDescent="0.25">
      <c r="A2258" s="737"/>
      <c r="B2258" s="738"/>
      <c r="C2258" s="619" t="s">
        <v>200</v>
      </c>
      <c r="D2258" s="621" t="s">
        <v>201</v>
      </c>
      <c r="E2258" s="623" t="s">
        <v>0</v>
      </c>
      <c r="F2258" s="624"/>
      <c r="G2258" s="624"/>
      <c r="H2258" s="625"/>
      <c r="I2258" s="629" t="s">
        <v>1</v>
      </c>
      <c r="J2258" s="630"/>
      <c r="K2258" s="631"/>
      <c r="L2258" s="632"/>
      <c r="M2258" s="637" t="s">
        <v>2</v>
      </c>
      <c r="N2258" s="638"/>
      <c r="O2258" s="641" t="s">
        <v>202</v>
      </c>
      <c r="P2258" s="642"/>
      <c r="Q2258" s="642"/>
      <c r="R2258" s="642"/>
      <c r="S2258" s="645" t="s">
        <v>2</v>
      </c>
      <c r="T2258" s="646"/>
      <c r="U2258" s="649" t="s">
        <v>203</v>
      </c>
      <c r="V2258" s="650"/>
      <c r="W2258" s="650"/>
      <c r="X2258" s="650"/>
      <c r="Y2258" s="650"/>
      <c r="Z2258" s="651"/>
      <c r="AA2258" s="655" t="s">
        <v>2</v>
      </c>
      <c r="AB2258" s="656"/>
      <c r="AC2258" s="659" t="s">
        <v>5</v>
      </c>
      <c r="AD2258" s="660"/>
      <c r="AE2258" s="660"/>
      <c r="AF2258" s="661"/>
      <c r="AG2258" s="665" t="s">
        <v>2</v>
      </c>
      <c r="AH2258" s="666"/>
      <c r="AI2258" s="669" t="s">
        <v>204</v>
      </c>
      <c r="AJ2258" s="670"/>
      <c r="AK2258" s="670"/>
      <c r="AL2258" s="671"/>
    </row>
    <row r="2259" spans="1:38" ht="75" customHeight="1" thickBot="1" x14ac:dyDescent="0.3">
      <c r="A2259" s="737"/>
      <c r="B2259" s="738"/>
      <c r="C2259" s="619"/>
      <c r="D2259" s="621"/>
      <c r="E2259" s="626"/>
      <c r="F2259" s="627"/>
      <c r="G2259" s="627"/>
      <c r="H2259" s="628"/>
      <c r="I2259" s="633"/>
      <c r="J2259" s="634"/>
      <c r="K2259" s="635"/>
      <c r="L2259" s="636"/>
      <c r="M2259" s="639"/>
      <c r="N2259" s="640"/>
      <c r="O2259" s="643"/>
      <c r="P2259" s="644"/>
      <c r="Q2259" s="644"/>
      <c r="R2259" s="644"/>
      <c r="S2259" s="647"/>
      <c r="T2259" s="648"/>
      <c r="U2259" s="652"/>
      <c r="V2259" s="653"/>
      <c r="W2259" s="653"/>
      <c r="X2259" s="653"/>
      <c r="Y2259" s="653"/>
      <c r="Z2259" s="654"/>
      <c r="AA2259" s="657"/>
      <c r="AB2259" s="658"/>
      <c r="AC2259" s="662"/>
      <c r="AD2259" s="663"/>
      <c r="AE2259" s="663"/>
      <c r="AF2259" s="664"/>
      <c r="AG2259" s="667"/>
      <c r="AH2259" s="668"/>
      <c r="AI2259" s="672"/>
      <c r="AJ2259" s="673"/>
      <c r="AK2259" s="673"/>
      <c r="AL2259" s="674"/>
    </row>
    <row r="2260" spans="1:38" ht="139.5" customHeight="1" thickBot="1" x14ac:dyDescent="0.3">
      <c r="A2260" s="739"/>
      <c r="B2260" s="740"/>
      <c r="C2260" s="620"/>
      <c r="D2260" s="622"/>
      <c r="E2260" s="41" t="s">
        <v>15</v>
      </c>
      <c r="F2260" s="42" t="s">
        <v>205</v>
      </c>
      <c r="G2260" s="41" t="s">
        <v>206</v>
      </c>
      <c r="H2260" s="42" t="s">
        <v>14</v>
      </c>
      <c r="I2260" s="43" t="s">
        <v>15</v>
      </c>
      <c r="J2260" s="44" t="s">
        <v>207</v>
      </c>
      <c r="K2260" s="43" t="s">
        <v>17</v>
      </c>
      <c r="L2260" s="44" t="s">
        <v>208</v>
      </c>
      <c r="M2260" s="45" t="s">
        <v>19</v>
      </c>
      <c r="N2260" s="46" t="s">
        <v>20</v>
      </c>
      <c r="O2260" s="47" t="s">
        <v>209</v>
      </c>
      <c r="P2260" s="48" t="s">
        <v>210</v>
      </c>
      <c r="Q2260" s="47" t="s">
        <v>211</v>
      </c>
      <c r="R2260" s="48" t="s">
        <v>212</v>
      </c>
      <c r="S2260" s="49" t="s">
        <v>213</v>
      </c>
      <c r="T2260" s="50" t="s">
        <v>214</v>
      </c>
      <c r="U2260" s="51" t="s">
        <v>209</v>
      </c>
      <c r="V2260" s="52" t="s">
        <v>215</v>
      </c>
      <c r="W2260" s="53" t="s">
        <v>216</v>
      </c>
      <c r="X2260" s="54" t="s">
        <v>211</v>
      </c>
      <c r="Y2260" s="52" t="s">
        <v>217</v>
      </c>
      <c r="Z2260" s="53" t="s">
        <v>218</v>
      </c>
      <c r="AA2260" s="55" t="s">
        <v>219</v>
      </c>
      <c r="AB2260" s="56" t="s">
        <v>220</v>
      </c>
      <c r="AC2260" s="57" t="s">
        <v>209</v>
      </c>
      <c r="AD2260" s="58" t="s">
        <v>210</v>
      </c>
      <c r="AE2260" s="57" t="s">
        <v>211</v>
      </c>
      <c r="AF2260" s="58" t="s">
        <v>212</v>
      </c>
      <c r="AG2260" s="59" t="s">
        <v>221</v>
      </c>
      <c r="AH2260" s="60" t="s">
        <v>222</v>
      </c>
      <c r="AI2260" s="61" t="s">
        <v>223</v>
      </c>
      <c r="AJ2260" s="62" t="s">
        <v>224</v>
      </c>
      <c r="AK2260" s="63" t="s">
        <v>225</v>
      </c>
      <c r="AL2260" s="64" t="s">
        <v>226</v>
      </c>
    </row>
    <row r="2261" spans="1:38" ht="38.25" customHeight="1" thickBot="1" x14ac:dyDescent="0.3">
      <c r="A2261" s="598" t="s">
        <v>227</v>
      </c>
      <c r="B2261" s="675"/>
      <c r="C2261" s="65" t="s">
        <v>228</v>
      </c>
      <c r="D2261" s="575" t="s">
        <v>229</v>
      </c>
      <c r="E2261" s="65" t="s">
        <v>230</v>
      </c>
      <c r="F2261" s="66" t="s">
        <v>231</v>
      </c>
      <c r="G2261" s="65" t="s">
        <v>232</v>
      </c>
      <c r="H2261" s="66" t="s">
        <v>233</v>
      </c>
      <c r="I2261" s="67" t="s">
        <v>234</v>
      </c>
      <c r="J2261" s="66" t="s">
        <v>235</v>
      </c>
      <c r="K2261" s="67" t="s">
        <v>236</v>
      </c>
      <c r="L2261" s="66" t="s">
        <v>237</v>
      </c>
      <c r="M2261" s="65" t="s">
        <v>238</v>
      </c>
      <c r="N2261" s="66" t="s">
        <v>239</v>
      </c>
      <c r="O2261" s="65" t="s">
        <v>240</v>
      </c>
      <c r="P2261" s="66" t="s">
        <v>241</v>
      </c>
      <c r="Q2261" s="65" t="s">
        <v>242</v>
      </c>
      <c r="R2261" s="66" t="s">
        <v>243</v>
      </c>
      <c r="S2261" s="65" t="s">
        <v>244</v>
      </c>
      <c r="T2261" s="66" t="s">
        <v>245</v>
      </c>
      <c r="U2261" s="65" t="s">
        <v>246</v>
      </c>
      <c r="V2261" s="68" t="s">
        <v>247</v>
      </c>
      <c r="W2261" s="66" t="s">
        <v>248</v>
      </c>
      <c r="X2261" s="575" t="s">
        <v>249</v>
      </c>
      <c r="Y2261" s="66" t="s">
        <v>250</v>
      </c>
      <c r="Z2261" s="66" t="s">
        <v>251</v>
      </c>
      <c r="AA2261" s="65" t="s">
        <v>252</v>
      </c>
      <c r="AB2261" s="65" t="s">
        <v>253</v>
      </c>
      <c r="AC2261" s="65" t="s">
        <v>254</v>
      </c>
      <c r="AD2261" s="65" t="s">
        <v>255</v>
      </c>
      <c r="AE2261" s="65" t="s">
        <v>256</v>
      </c>
      <c r="AF2261" s="65" t="s">
        <v>257</v>
      </c>
      <c r="AG2261" s="65" t="s">
        <v>258</v>
      </c>
      <c r="AH2261" s="65" t="s">
        <v>259</v>
      </c>
      <c r="AI2261" s="65" t="s">
        <v>260</v>
      </c>
      <c r="AJ2261" s="575" t="s">
        <v>261</v>
      </c>
      <c r="AK2261" s="65" t="s">
        <v>262</v>
      </c>
      <c r="AL2261" s="576" t="s">
        <v>263</v>
      </c>
    </row>
    <row r="2262" spans="1:38" ht="99" customHeight="1" x14ac:dyDescent="0.25">
      <c r="A2262" s="69">
        <v>1</v>
      </c>
      <c r="B2262" s="70" t="s">
        <v>264</v>
      </c>
      <c r="C2262" s="676">
        <f>N2275</f>
        <v>429747.25</v>
      </c>
      <c r="D2262" s="679">
        <f>C2262-AH2275</f>
        <v>59074.860000000044</v>
      </c>
      <c r="E2262" s="71"/>
      <c r="F2262" s="72"/>
      <c r="G2262" s="71"/>
      <c r="H2262" s="72"/>
      <c r="I2262" s="73"/>
      <c r="J2262" s="72"/>
      <c r="K2262" s="73"/>
      <c r="L2262" s="72"/>
      <c r="M2262" s="71"/>
      <c r="N2262" s="72"/>
      <c r="O2262" s="71"/>
      <c r="P2262" s="72"/>
      <c r="Q2262" s="71"/>
      <c r="R2262" s="72"/>
      <c r="S2262" s="71"/>
      <c r="T2262" s="72"/>
      <c r="U2262" s="71"/>
      <c r="V2262" s="74"/>
      <c r="W2262" s="72"/>
      <c r="X2262" s="71"/>
      <c r="Y2262" s="74"/>
      <c r="Z2262" s="72"/>
      <c r="AA2262" s="71"/>
      <c r="AB2262" s="72"/>
      <c r="AC2262" s="71"/>
      <c r="AD2262" s="72"/>
      <c r="AE2262" s="71"/>
      <c r="AF2262" s="72"/>
      <c r="AG2262" s="71"/>
      <c r="AH2262" s="72"/>
      <c r="AI2262" s="75"/>
      <c r="AJ2262" s="76"/>
      <c r="AK2262" s="77"/>
      <c r="AL2262" s="78"/>
    </row>
    <row r="2263" spans="1:38" ht="87" customHeight="1" x14ac:dyDescent="0.25">
      <c r="A2263" s="79">
        <v>2</v>
      </c>
      <c r="B2263" s="80" t="s">
        <v>40</v>
      </c>
      <c r="C2263" s="677"/>
      <c r="D2263" s="680"/>
      <c r="E2263" s="81">
        <v>0</v>
      </c>
      <c r="F2263" s="82">
        <v>0</v>
      </c>
      <c r="G2263" s="83">
        <v>10</v>
      </c>
      <c r="H2263" s="84">
        <v>348763.13</v>
      </c>
      <c r="I2263" s="85">
        <v>0</v>
      </c>
      <c r="J2263" s="86">
        <v>0</v>
      </c>
      <c r="K2263" s="85">
        <v>8</v>
      </c>
      <c r="L2263" s="86">
        <v>298682.83</v>
      </c>
      <c r="M2263" s="87">
        <f>SUM(I2263,K2263)</f>
        <v>8</v>
      </c>
      <c r="N2263" s="88">
        <f>SUM(J2263,L2263)</f>
        <v>298682.83</v>
      </c>
      <c r="O2263" s="89">
        <v>0</v>
      </c>
      <c r="P2263" s="90">
        <v>0</v>
      </c>
      <c r="Q2263" s="89">
        <v>0</v>
      </c>
      <c r="R2263" s="90">
        <v>0</v>
      </c>
      <c r="S2263" s="91">
        <f>SUM(O2263,Q2263)</f>
        <v>0</v>
      </c>
      <c r="T2263" s="92">
        <f>SUM(P2263,R2263)</f>
        <v>0</v>
      </c>
      <c r="U2263" s="93">
        <v>0</v>
      </c>
      <c r="V2263" s="94">
        <v>0</v>
      </c>
      <c r="W2263" s="95">
        <v>0</v>
      </c>
      <c r="X2263" s="96">
        <v>0</v>
      </c>
      <c r="Y2263" s="94">
        <v>0</v>
      </c>
      <c r="Z2263" s="95">
        <v>0</v>
      </c>
      <c r="AA2263" s="97">
        <f>SUM(U2263,X2263)</f>
        <v>0</v>
      </c>
      <c r="AB2263" s="98">
        <f>SUM(W2263,Z2263)</f>
        <v>0</v>
      </c>
      <c r="AC2263" s="99">
        <v>0</v>
      </c>
      <c r="AD2263" s="100">
        <v>0</v>
      </c>
      <c r="AE2263" s="99">
        <v>8</v>
      </c>
      <c r="AF2263" s="100">
        <v>265580.96999999997</v>
      </c>
      <c r="AG2263" s="101">
        <f>SUM(AC2263,AE2263)</f>
        <v>8</v>
      </c>
      <c r="AH2263" s="102">
        <f>SUM(AD2263,AF2263,AB2263)</f>
        <v>265580.96999999997</v>
      </c>
      <c r="AI2263" s="103">
        <f>IFERROR(AD2263/(C2262-AH2269),0)</f>
        <v>0</v>
      </c>
      <c r="AJ2263" s="104">
        <f>IFERROR(AF2263/(C2262-AH2269),0)</f>
        <v>0.61799341357041837</v>
      </c>
      <c r="AK2263" s="77"/>
      <c r="AL2263" s="105">
        <f>IFERROR(AH2263/C2262,0)</f>
        <v>0.61799341357041837</v>
      </c>
    </row>
    <row r="2264" spans="1:38" ht="85.5" customHeight="1" x14ac:dyDescent="0.25">
      <c r="A2264" s="79">
        <v>3</v>
      </c>
      <c r="B2264" s="80" t="s">
        <v>135</v>
      </c>
      <c r="C2264" s="677"/>
      <c r="D2264" s="680"/>
      <c r="E2264" s="441"/>
      <c r="F2264" s="442"/>
      <c r="G2264" s="443"/>
      <c r="H2264" s="444"/>
      <c r="I2264" s="440"/>
      <c r="J2264" s="444"/>
      <c r="K2264" s="440"/>
      <c r="L2264" s="444"/>
      <c r="M2264" s="445"/>
      <c r="N2264" s="444"/>
      <c r="O2264" s="443"/>
      <c r="P2264" s="444"/>
      <c r="Q2264" s="443"/>
      <c r="R2264" s="444"/>
      <c r="S2264" s="445"/>
      <c r="T2264" s="444"/>
      <c r="U2264" s="443"/>
      <c r="V2264" s="446"/>
      <c r="W2264" s="444"/>
      <c r="X2264" s="445"/>
      <c r="Y2264" s="446"/>
      <c r="Z2264" s="444"/>
      <c r="AA2264" s="445"/>
      <c r="AB2264" s="444"/>
      <c r="AC2264" s="443"/>
      <c r="AD2264" s="444"/>
      <c r="AE2264" s="443"/>
      <c r="AF2264" s="444"/>
      <c r="AG2264" s="445"/>
      <c r="AH2264" s="444"/>
      <c r="AI2264" s="132"/>
      <c r="AJ2264" s="133"/>
      <c r="AK2264" s="447"/>
      <c r="AL2264" s="448"/>
    </row>
    <row r="2265" spans="1:38" ht="101.25" customHeight="1" x14ac:dyDescent="0.25">
      <c r="A2265" s="79">
        <v>4</v>
      </c>
      <c r="B2265" s="80" t="s">
        <v>117</v>
      </c>
      <c r="C2265" s="677"/>
      <c r="D2265" s="680"/>
      <c r="E2265" s="441"/>
      <c r="F2265" s="442"/>
      <c r="G2265" s="443"/>
      <c r="H2265" s="444"/>
      <c r="I2265" s="440"/>
      <c r="J2265" s="444"/>
      <c r="K2265" s="440"/>
      <c r="L2265" s="444"/>
      <c r="M2265" s="445"/>
      <c r="N2265" s="444"/>
      <c r="O2265" s="443"/>
      <c r="P2265" s="444"/>
      <c r="Q2265" s="443"/>
      <c r="R2265" s="444"/>
      <c r="S2265" s="445"/>
      <c r="T2265" s="444"/>
      <c r="U2265" s="443"/>
      <c r="V2265" s="446"/>
      <c r="W2265" s="444"/>
      <c r="X2265" s="445"/>
      <c r="Y2265" s="446"/>
      <c r="Z2265" s="444"/>
      <c r="AA2265" s="445"/>
      <c r="AB2265" s="444"/>
      <c r="AC2265" s="443"/>
      <c r="AD2265" s="444"/>
      <c r="AE2265" s="443"/>
      <c r="AF2265" s="444"/>
      <c r="AG2265" s="445"/>
      <c r="AH2265" s="444"/>
      <c r="AI2265" s="132"/>
      <c r="AJ2265" s="133"/>
      <c r="AK2265" s="447"/>
      <c r="AL2265" s="448"/>
    </row>
    <row r="2266" spans="1:38" ht="138" customHeight="1" x14ac:dyDescent="0.25">
      <c r="A2266" s="79">
        <v>5</v>
      </c>
      <c r="B2266" s="80" t="s">
        <v>42</v>
      </c>
      <c r="C2266" s="677"/>
      <c r="D2266" s="680"/>
      <c r="E2266" s="81">
        <v>3</v>
      </c>
      <c r="F2266" s="82">
        <v>270235.48</v>
      </c>
      <c r="G2266" s="83">
        <v>1</v>
      </c>
      <c r="H2266" s="84">
        <v>52533.59</v>
      </c>
      <c r="I2266" s="85">
        <v>1</v>
      </c>
      <c r="J2266" s="86">
        <v>78530.83</v>
      </c>
      <c r="K2266" s="85">
        <v>1</v>
      </c>
      <c r="L2266" s="86">
        <v>52533.59</v>
      </c>
      <c r="M2266" s="87">
        <f>SUM(I2266,K2266)</f>
        <v>2</v>
      </c>
      <c r="N2266" s="88">
        <f>SUM(J2266,L2266)</f>
        <v>131064.42</v>
      </c>
      <c r="O2266" s="89">
        <v>0</v>
      </c>
      <c r="P2266" s="90">
        <v>0</v>
      </c>
      <c r="Q2266" s="89">
        <v>0</v>
      </c>
      <c r="R2266" s="90">
        <v>0</v>
      </c>
      <c r="S2266" s="91">
        <f>SUM(O2266,Q2266)</f>
        <v>0</v>
      </c>
      <c r="T2266" s="92">
        <f>SUM(P2266,R2266)</f>
        <v>0</v>
      </c>
      <c r="U2266" s="93">
        <v>0</v>
      </c>
      <c r="V2266" s="94">
        <v>0</v>
      </c>
      <c r="W2266" s="95">
        <v>0</v>
      </c>
      <c r="X2266" s="96">
        <v>0</v>
      </c>
      <c r="Y2266" s="94">
        <v>0</v>
      </c>
      <c r="Z2266" s="95">
        <v>0</v>
      </c>
      <c r="AA2266" s="97">
        <f>SUM(U2266,X2266)</f>
        <v>0</v>
      </c>
      <c r="AB2266" s="98">
        <f>SUM(W2266,Z2266)</f>
        <v>0</v>
      </c>
      <c r="AC2266" s="99">
        <v>1</v>
      </c>
      <c r="AD2266" s="100">
        <v>61051.45</v>
      </c>
      <c r="AE2266" s="99">
        <v>1</v>
      </c>
      <c r="AF2266" s="100">
        <v>44039.97</v>
      </c>
      <c r="AG2266" s="101">
        <f>SUM(AC2266,AE2266)</f>
        <v>2</v>
      </c>
      <c r="AH2266" s="102">
        <f>SUM(AD2266,AF2266,AB2266)</f>
        <v>105091.42</v>
      </c>
      <c r="AI2266" s="103">
        <f>IFERROR(AD2266/(C2262-AH2269),0)</f>
        <v>0.14206361995335628</v>
      </c>
      <c r="AJ2266" s="104">
        <f>IFERROR(AF2266/(C2262-AH2269),0)</f>
        <v>0.10247877095199562</v>
      </c>
      <c r="AK2266" s="77"/>
      <c r="AL2266" s="105">
        <f>IFERROR(AH2266/C2262,0)</f>
        <v>0.24454239090535193</v>
      </c>
    </row>
    <row r="2267" spans="1:38" ht="116.25" customHeight="1" x14ac:dyDescent="0.25">
      <c r="A2267" s="79">
        <v>6</v>
      </c>
      <c r="B2267" s="80" t="s">
        <v>119</v>
      </c>
      <c r="C2267" s="677"/>
      <c r="D2267" s="680"/>
      <c r="E2267" s="441"/>
      <c r="F2267" s="442"/>
      <c r="G2267" s="443"/>
      <c r="H2267" s="444"/>
      <c r="I2267" s="440"/>
      <c r="J2267" s="444"/>
      <c r="K2267" s="440"/>
      <c r="L2267" s="444"/>
      <c r="M2267" s="445"/>
      <c r="N2267" s="444"/>
      <c r="O2267" s="443"/>
      <c r="P2267" s="444"/>
      <c r="Q2267" s="443"/>
      <c r="R2267" s="444"/>
      <c r="S2267" s="445"/>
      <c r="T2267" s="444"/>
      <c r="U2267" s="443"/>
      <c r="V2267" s="446"/>
      <c r="W2267" s="444"/>
      <c r="X2267" s="445"/>
      <c r="Y2267" s="446"/>
      <c r="Z2267" s="444"/>
      <c r="AA2267" s="445"/>
      <c r="AB2267" s="444"/>
      <c r="AC2267" s="443"/>
      <c r="AD2267" s="444"/>
      <c r="AE2267" s="443"/>
      <c r="AF2267" s="444"/>
      <c r="AG2267" s="445"/>
      <c r="AH2267" s="444"/>
      <c r="AI2267" s="132"/>
      <c r="AJ2267" s="133"/>
      <c r="AK2267" s="447"/>
      <c r="AL2267" s="448"/>
    </row>
    <row r="2268" spans="1:38" ht="65.25" customHeight="1" x14ac:dyDescent="0.25">
      <c r="A2268" s="79">
        <v>7</v>
      </c>
      <c r="B2268" s="80" t="s">
        <v>193</v>
      </c>
      <c r="C2268" s="677"/>
      <c r="D2268" s="680"/>
      <c r="E2268" s="441"/>
      <c r="F2268" s="442"/>
      <c r="G2268" s="443"/>
      <c r="H2268" s="444"/>
      <c r="I2268" s="443"/>
      <c r="J2268" s="444"/>
      <c r="K2268" s="443"/>
      <c r="L2268" s="444"/>
      <c r="M2268" s="445"/>
      <c r="N2268" s="444"/>
      <c r="O2268" s="443"/>
      <c r="P2268" s="444"/>
      <c r="Q2268" s="443"/>
      <c r="R2268" s="444"/>
      <c r="S2268" s="445"/>
      <c r="T2268" s="473"/>
      <c r="U2268" s="443"/>
      <c r="V2268" s="446"/>
      <c r="W2268" s="444"/>
      <c r="X2268" s="445"/>
      <c r="Y2268" s="446"/>
      <c r="Z2268" s="444"/>
      <c r="AA2268" s="445"/>
      <c r="AB2268" s="473"/>
      <c r="AC2268" s="443"/>
      <c r="AD2268" s="444"/>
      <c r="AE2268" s="443"/>
      <c r="AF2268" s="444"/>
      <c r="AG2268" s="440"/>
      <c r="AH2268" s="444"/>
      <c r="AI2268" s="132"/>
      <c r="AJ2268" s="133"/>
      <c r="AK2268" s="447"/>
      <c r="AL2268" s="449"/>
    </row>
    <row r="2269" spans="1:38" ht="59.25" customHeight="1" x14ac:dyDescent="0.25">
      <c r="A2269" s="79">
        <v>8</v>
      </c>
      <c r="B2269" s="80" t="s">
        <v>265</v>
      </c>
      <c r="C2269" s="677"/>
      <c r="D2269" s="680"/>
      <c r="E2269" s="474"/>
      <c r="F2269" s="475"/>
      <c r="G2269" s="450"/>
      <c r="H2269" s="451"/>
      <c r="I2269" s="443"/>
      <c r="J2269" s="444"/>
      <c r="K2269" s="440"/>
      <c r="L2269" s="444"/>
      <c r="M2269" s="476"/>
      <c r="N2269" s="442"/>
      <c r="O2269" s="450"/>
      <c r="P2269" s="451"/>
      <c r="Q2269" s="450"/>
      <c r="R2269" s="451"/>
      <c r="S2269" s="476"/>
      <c r="T2269" s="442"/>
      <c r="U2269" s="443"/>
      <c r="V2269" s="446"/>
      <c r="W2269" s="444"/>
      <c r="X2269" s="445"/>
      <c r="Y2269" s="446"/>
      <c r="Z2269" s="444"/>
      <c r="AA2269" s="476"/>
      <c r="AB2269" s="442"/>
      <c r="AC2269" s="443"/>
      <c r="AD2269" s="444"/>
      <c r="AE2269" s="443"/>
      <c r="AF2269" s="444"/>
      <c r="AG2269" s="445"/>
      <c r="AH2269" s="444"/>
      <c r="AI2269" s="132"/>
      <c r="AJ2269" s="133"/>
      <c r="AK2269" s="447"/>
      <c r="AL2269" s="448"/>
    </row>
    <row r="2270" spans="1:38" ht="60" customHeight="1" x14ac:dyDescent="0.25">
      <c r="A2270" s="79">
        <v>9</v>
      </c>
      <c r="B2270" s="80" t="s">
        <v>120</v>
      </c>
      <c r="C2270" s="677"/>
      <c r="D2270" s="680"/>
      <c r="E2270" s="441"/>
      <c r="F2270" s="442"/>
      <c r="G2270" s="443"/>
      <c r="H2270" s="444"/>
      <c r="I2270" s="440"/>
      <c r="J2270" s="444"/>
      <c r="K2270" s="440"/>
      <c r="L2270" s="444"/>
      <c r="M2270" s="445"/>
      <c r="N2270" s="444"/>
      <c r="O2270" s="443"/>
      <c r="P2270" s="444"/>
      <c r="Q2270" s="443"/>
      <c r="R2270" s="444"/>
      <c r="S2270" s="445"/>
      <c r="T2270" s="444"/>
      <c r="U2270" s="443"/>
      <c r="V2270" s="446"/>
      <c r="W2270" s="444"/>
      <c r="X2270" s="445"/>
      <c r="Y2270" s="446"/>
      <c r="Z2270" s="444"/>
      <c r="AA2270" s="445"/>
      <c r="AB2270" s="444"/>
      <c r="AC2270" s="443"/>
      <c r="AD2270" s="444"/>
      <c r="AE2270" s="443"/>
      <c r="AF2270" s="444"/>
      <c r="AG2270" s="445"/>
      <c r="AH2270" s="444"/>
      <c r="AI2270" s="132"/>
      <c r="AJ2270" s="133"/>
      <c r="AK2270" s="447"/>
      <c r="AL2270" s="448"/>
    </row>
    <row r="2271" spans="1:38" ht="73.5" customHeight="1" x14ac:dyDescent="0.25">
      <c r="A2271" s="79">
        <v>10</v>
      </c>
      <c r="B2271" s="80" t="s">
        <v>121</v>
      </c>
      <c r="C2271" s="677"/>
      <c r="D2271" s="680"/>
      <c r="E2271" s="441"/>
      <c r="F2271" s="442"/>
      <c r="G2271" s="443"/>
      <c r="H2271" s="444"/>
      <c r="I2271" s="440"/>
      <c r="J2271" s="444"/>
      <c r="K2271" s="440"/>
      <c r="L2271" s="444"/>
      <c r="M2271" s="445"/>
      <c r="N2271" s="444"/>
      <c r="O2271" s="443"/>
      <c r="P2271" s="444"/>
      <c r="Q2271" s="443"/>
      <c r="R2271" s="444"/>
      <c r="S2271" s="445"/>
      <c r="T2271" s="444"/>
      <c r="U2271" s="443"/>
      <c r="V2271" s="446"/>
      <c r="W2271" s="444"/>
      <c r="X2271" s="445"/>
      <c r="Y2271" s="446"/>
      <c r="Z2271" s="444"/>
      <c r="AA2271" s="445"/>
      <c r="AB2271" s="444"/>
      <c r="AC2271" s="450"/>
      <c r="AD2271" s="451"/>
      <c r="AE2271" s="450"/>
      <c r="AF2271" s="451"/>
      <c r="AG2271" s="445"/>
      <c r="AH2271" s="444"/>
      <c r="AI2271" s="132"/>
      <c r="AJ2271" s="133"/>
      <c r="AK2271" s="447"/>
      <c r="AL2271" s="448"/>
    </row>
    <row r="2272" spans="1:38" ht="120" customHeight="1" x14ac:dyDescent="0.25">
      <c r="A2272" s="79">
        <v>11</v>
      </c>
      <c r="B2272" s="80" t="s">
        <v>122</v>
      </c>
      <c r="C2272" s="677"/>
      <c r="D2272" s="680"/>
      <c r="E2272" s="441"/>
      <c r="F2272" s="442"/>
      <c r="G2272" s="443"/>
      <c r="H2272" s="444"/>
      <c r="I2272" s="440"/>
      <c r="J2272" s="444"/>
      <c r="K2272" s="440"/>
      <c r="L2272" s="444"/>
      <c r="M2272" s="445"/>
      <c r="N2272" s="444"/>
      <c r="O2272" s="443"/>
      <c r="P2272" s="444"/>
      <c r="Q2272" s="443"/>
      <c r="R2272" s="444"/>
      <c r="S2272" s="445"/>
      <c r="T2272" s="444"/>
      <c r="U2272" s="443"/>
      <c r="V2272" s="446"/>
      <c r="W2272" s="444"/>
      <c r="X2272" s="445"/>
      <c r="Y2272" s="446"/>
      <c r="Z2272" s="444"/>
      <c r="AA2272" s="445"/>
      <c r="AB2272" s="444"/>
      <c r="AC2272" s="443"/>
      <c r="AD2272" s="444"/>
      <c r="AE2272" s="443"/>
      <c r="AF2272" s="444"/>
      <c r="AG2272" s="445"/>
      <c r="AH2272" s="444"/>
      <c r="AI2272" s="132"/>
      <c r="AJ2272" s="133"/>
      <c r="AK2272" s="447"/>
      <c r="AL2272" s="448"/>
    </row>
    <row r="2273" spans="1:38" ht="63.75" customHeight="1" x14ac:dyDescent="0.25">
      <c r="A2273" s="79">
        <v>12</v>
      </c>
      <c r="B2273" s="80" t="s">
        <v>123</v>
      </c>
      <c r="C2273" s="677"/>
      <c r="D2273" s="680"/>
      <c r="E2273" s="441"/>
      <c r="F2273" s="442"/>
      <c r="G2273" s="443"/>
      <c r="H2273" s="444"/>
      <c r="I2273" s="440"/>
      <c r="J2273" s="444"/>
      <c r="K2273" s="440"/>
      <c r="L2273" s="444"/>
      <c r="M2273" s="445"/>
      <c r="N2273" s="444"/>
      <c r="O2273" s="443"/>
      <c r="P2273" s="444"/>
      <c r="Q2273" s="443"/>
      <c r="R2273" s="444"/>
      <c r="S2273" s="445"/>
      <c r="T2273" s="444"/>
      <c r="U2273" s="443"/>
      <c r="V2273" s="446"/>
      <c r="W2273" s="444"/>
      <c r="X2273" s="445"/>
      <c r="Y2273" s="446"/>
      <c r="Z2273" s="444"/>
      <c r="AA2273" s="445"/>
      <c r="AB2273" s="444"/>
      <c r="AC2273" s="443"/>
      <c r="AD2273" s="444"/>
      <c r="AE2273" s="443"/>
      <c r="AF2273" s="444"/>
      <c r="AG2273" s="445"/>
      <c r="AH2273" s="444"/>
      <c r="AI2273" s="132"/>
      <c r="AJ2273" s="133"/>
      <c r="AK2273" s="447"/>
      <c r="AL2273" s="448"/>
    </row>
    <row r="2274" spans="1:38" ht="62.25" customHeight="1" thickBot="1" x14ac:dyDescent="0.3">
      <c r="A2274" s="138">
        <v>13</v>
      </c>
      <c r="B2274" s="139" t="s">
        <v>124</v>
      </c>
      <c r="C2274" s="678"/>
      <c r="D2274" s="681"/>
      <c r="E2274" s="452"/>
      <c r="F2274" s="453"/>
      <c r="G2274" s="454"/>
      <c r="H2274" s="455"/>
      <c r="I2274" s="477"/>
      <c r="J2274" s="457"/>
      <c r="K2274" s="477"/>
      <c r="L2274" s="457"/>
      <c r="M2274" s="456"/>
      <c r="N2274" s="457"/>
      <c r="O2274" s="454"/>
      <c r="P2274" s="455"/>
      <c r="Q2274" s="454"/>
      <c r="R2274" s="455"/>
      <c r="S2274" s="458"/>
      <c r="T2274" s="455"/>
      <c r="U2274" s="454"/>
      <c r="V2274" s="459"/>
      <c r="W2274" s="455"/>
      <c r="X2274" s="458"/>
      <c r="Y2274" s="459"/>
      <c r="Z2274" s="455"/>
      <c r="AA2274" s="458"/>
      <c r="AB2274" s="455"/>
      <c r="AC2274" s="454"/>
      <c r="AD2274" s="455"/>
      <c r="AE2274" s="454"/>
      <c r="AF2274" s="455"/>
      <c r="AG2274" s="458"/>
      <c r="AH2274" s="455"/>
      <c r="AI2274" s="460"/>
      <c r="AJ2274" s="461"/>
      <c r="AK2274" s="462"/>
      <c r="AL2274" s="463"/>
    </row>
    <row r="2275" spans="1:38" ht="29.25" customHeight="1" thickBot="1" x14ac:dyDescent="0.3">
      <c r="A2275" s="682" t="s">
        <v>266</v>
      </c>
      <c r="B2275" s="683"/>
      <c r="C2275" s="166">
        <f>C2262</f>
        <v>429747.25</v>
      </c>
      <c r="D2275" s="166">
        <f>D2262</f>
        <v>59074.860000000044</v>
      </c>
      <c r="E2275" s="167">
        <f t="shared" ref="E2275:L2275" si="325">SUM(E2262:E2274)</f>
        <v>3</v>
      </c>
      <c r="F2275" s="168">
        <f t="shared" si="325"/>
        <v>270235.48</v>
      </c>
      <c r="G2275" s="167">
        <f t="shared" si="325"/>
        <v>11</v>
      </c>
      <c r="H2275" s="168">
        <f t="shared" si="325"/>
        <v>401296.72</v>
      </c>
      <c r="I2275" s="169">
        <f t="shared" si="325"/>
        <v>1</v>
      </c>
      <c r="J2275" s="170">
        <f t="shared" si="325"/>
        <v>78530.83</v>
      </c>
      <c r="K2275" s="169">
        <f t="shared" si="325"/>
        <v>9</v>
      </c>
      <c r="L2275" s="170">
        <f t="shared" si="325"/>
        <v>351216.42000000004</v>
      </c>
      <c r="M2275" s="169">
        <f>SUM(M2262:M2274)</f>
        <v>10</v>
      </c>
      <c r="N2275" s="170">
        <f>SUM(N2262:N2274)</f>
        <v>429747.25</v>
      </c>
      <c r="O2275" s="171">
        <f>SUM(O2262:O2274)</f>
        <v>0</v>
      </c>
      <c r="P2275" s="168">
        <f>SUM(P2262:P2274)</f>
        <v>0</v>
      </c>
      <c r="Q2275" s="172">
        <f t="shared" ref="Q2275:AJ2275" si="326">SUM(Q2262:Q2274)</f>
        <v>0</v>
      </c>
      <c r="R2275" s="168">
        <f t="shared" si="326"/>
        <v>0</v>
      </c>
      <c r="S2275" s="173">
        <f t="shared" si="326"/>
        <v>0</v>
      </c>
      <c r="T2275" s="168">
        <f t="shared" si="326"/>
        <v>0</v>
      </c>
      <c r="U2275" s="172">
        <f t="shared" si="326"/>
        <v>0</v>
      </c>
      <c r="V2275" s="168">
        <f t="shared" si="326"/>
        <v>0</v>
      </c>
      <c r="W2275" s="168">
        <f t="shared" si="326"/>
        <v>0</v>
      </c>
      <c r="X2275" s="173">
        <f t="shared" si="326"/>
        <v>0</v>
      </c>
      <c r="Y2275" s="168">
        <f t="shared" si="326"/>
        <v>0</v>
      </c>
      <c r="Z2275" s="168">
        <f t="shared" si="326"/>
        <v>0</v>
      </c>
      <c r="AA2275" s="173">
        <f t="shared" si="326"/>
        <v>0</v>
      </c>
      <c r="AB2275" s="168">
        <f t="shared" si="326"/>
        <v>0</v>
      </c>
      <c r="AC2275" s="172">
        <f t="shared" si="326"/>
        <v>1</v>
      </c>
      <c r="AD2275" s="168">
        <f t="shared" si="326"/>
        <v>61051.45</v>
      </c>
      <c r="AE2275" s="172">
        <f t="shared" si="326"/>
        <v>9</v>
      </c>
      <c r="AF2275" s="168">
        <f t="shared" si="326"/>
        <v>309620.93999999994</v>
      </c>
      <c r="AG2275" s="173">
        <f t="shared" si="326"/>
        <v>10</v>
      </c>
      <c r="AH2275" s="168">
        <f t="shared" si="326"/>
        <v>370672.38999999996</v>
      </c>
      <c r="AI2275" s="174">
        <f t="shared" si="326"/>
        <v>0.14206361995335628</v>
      </c>
      <c r="AJ2275" s="174">
        <f t="shared" si="326"/>
        <v>0.72047218452241402</v>
      </c>
      <c r="AK2275" s="175">
        <f>AK2269</f>
        <v>0</v>
      </c>
      <c r="AL2275" s="176">
        <f>AH2275/C2262</f>
        <v>0.86253580447577027</v>
      </c>
    </row>
    <row r="2276" spans="1:38" ht="21.75" thickBot="1" x14ac:dyDescent="0.4">
      <c r="AF2276" s="177" t="s">
        <v>267</v>
      </c>
      <c r="AG2276" s="178">
        <v>4.1475999999999997</v>
      </c>
      <c r="AH2276" s="179">
        <f>AH2275/AG2276</f>
        <v>89370.332240331758</v>
      </c>
    </row>
    <row r="2277" spans="1:38" ht="15.75" thickTop="1" x14ac:dyDescent="0.25">
      <c r="A2277" s="604" t="s">
        <v>268</v>
      </c>
      <c r="B2277" s="684"/>
      <c r="C2277" s="684"/>
      <c r="D2277" s="684"/>
      <c r="E2277" s="684"/>
      <c r="F2277" s="684"/>
      <c r="G2277" s="684"/>
      <c r="H2277" s="684"/>
      <c r="I2277" s="684"/>
      <c r="J2277" s="684"/>
      <c r="K2277" s="685"/>
      <c r="L2277" s="684"/>
      <c r="M2277" s="684"/>
      <c r="N2277" s="684"/>
      <c r="O2277" s="684"/>
      <c r="P2277" s="684"/>
      <c r="Q2277" s="686"/>
    </row>
    <row r="2278" spans="1:38" ht="18.75" x14ac:dyDescent="0.3">
      <c r="A2278" s="687"/>
      <c r="B2278" s="688"/>
      <c r="C2278" s="688"/>
      <c r="D2278" s="688"/>
      <c r="E2278" s="688"/>
      <c r="F2278" s="688"/>
      <c r="G2278" s="688"/>
      <c r="H2278" s="688"/>
      <c r="I2278" s="688"/>
      <c r="J2278" s="688"/>
      <c r="K2278" s="689"/>
      <c r="L2278" s="688"/>
      <c r="M2278" s="688"/>
      <c r="N2278" s="688"/>
      <c r="O2278" s="688"/>
      <c r="P2278" s="688"/>
      <c r="Q2278" s="690"/>
      <c r="AF2278" s="180"/>
    </row>
    <row r="2279" spans="1:38" ht="15.75" x14ac:dyDescent="0.25">
      <c r="A2279" s="687"/>
      <c r="B2279" s="688"/>
      <c r="C2279" s="688"/>
      <c r="D2279" s="688"/>
      <c r="E2279" s="688"/>
      <c r="F2279" s="688"/>
      <c r="G2279" s="688"/>
      <c r="H2279" s="688"/>
      <c r="I2279" s="688"/>
      <c r="J2279" s="688"/>
      <c r="K2279" s="689"/>
      <c r="L2279" s="688"/>
      <c r="M2279" s="688"/>
      <c r="N2279" s="688"/>
      <c r="O2279" s="688"/>
      <c r="P2279" s="688"/>
      <c r="Q2279" s="690"/>
      <c r="AE2279" s="181" t="s">
        <v>269</v>
      </c>
      <c r="AF2279" s="182"/>
    </row>
    <row r="2280" spans="1:38" ht="15.75" x14ac:dyDescent="0.25">
      <c r="A2280" s="687"/>
      <c r="B2280" s="688"/>
      <c r="C2280" s="688"/>
      <c r="D2280" s="688"/>
      <c r="E2280" s="688"/>
      <c r="F2280" s="688"/>
      <c r="G2280" s="688"/>
      <c r="H2280" s="688"/>
      <c r="I2280" s="688"/>
      <c r="J2280" s="688"/>
      <c r="K2280" s="689"/>
      <c r="L2280" s="688"/>
      <c r="M2280" s="688"/>
      <c r="N2280" s="688"/>
      <c r="O2280" s="688"/>
      <c r="P2280" s="688"/>
      <c r="Q2280" s="690"/>
      <c r="AE2280" s="181" t="s">
        <v>270</v>
      </c>
      <c r="AF2280" s="183">
        <f>(AF2275-AF2269)+(Z2275-Z2269)</f>
        <v>309620.93999999994</v>
      </c>
    </row>
    <row r="2281" spans="1:38" ht="15.75" x14ac:dyDescent="0.25">
      <c r="A2281" s="687"/>
      <c r="B2281" s="688"/>
      <c r="C2281" s="688"/>
      <c r="D2281" s="688"/>
      <c r="E2281" s="688"/>
      <c r="F2281" s="688"/>
      <c r="G2281" s="688"/>
      <c r="H2281" s="688"/>
      <c r="I2281" s="688"/>
      <c r="J2281" s="688"/>
      <c r="K2281" s="689"/>
      <c r="L2281" s="688"/>
      <c r="M2281" s="688"/>
      <c r="N2281" s="688"/>
      <c r="O2281" s="688"/>
      <c r="P2281" s="688"/>
      <c r="Q2281" s="690"/>
      <c r="AE2281" s="181" t="s">
        <v>271</v>
      </c>
      <c r="AF2281" s="183">
        <f>AD2275+W2275</f>
        <v>61051.45</v>
      </c>
    </row>
    <row r="2282" spans="1:38" ht="15.75" x14ac:dyDescent="0.25">
      <c r="A2282" s="687"/>
      <c r="B2282" s="688"/>
      <c r="C2282" s="688"/>
      <c r="D2282" s="688"/>
      <c r="E2282" s="688"/>
      <c r="F2282" s="688"/>
      <c r="G2282" s="688"/>
      <c r="H2282" s="688"/>
      <c r="I2282" s="688"/>
      <c r="J2282" s="688"/>
      <c r="K2282" s="689"/>
      <c r="L2282" s="688"/>
      <c r="M2282" s="688"/>
      <c r="N2282" s="688"/>
      <c r="O2282" s="688"/>
      <c r="P2282" s="688"/>
      <c r="Q2282" s="690"/>
      <c r="AE2282" s="181" t="s">
        <v>272</v>
      </c>
      <c r="AF2282" s="183">
        <f>AF2269+Z2269</f>
        <v>0</v>
      </c>
    </row>
    <row r="2283" spans="1:38" ht="15.75" x14ac:dyDescent="0.25">
      <c r="A2283" s="687"/>
      <c r="B2283" s="688"/>
      <c r="C2283" s="688"/>
      <c r="D2283" s="688"/>
      <c r="E2283" s="688"/>
      <c r="F2283" s="688"/>
      <c r="G2283" s="688"/>
      <c r="H2283" s="688"/>
      <c r="I2283" s="688"/>
      <c r="J2283" s="688"/>
      <c r="K2283" s="689"/>
      <c r="L2283" s="688"/>
      <c r="M2283" s="688"/>
      <c r="N2283" s="688"/>
      <c r="O2283" s="688"/>
      <c r="P2283" s="688"/>
      <c r="Q2283" s="690"/>
      <c r="AE2283" s="181" t="s">
        <v>2</v>
      </c>
      <c r="AF2283" s="184">
        <f>SUM(AF2280:AF2282)</f>
        <v>370672.38999999996</v>
      </c>
    </row>
    <row r="2284" spans="1:38" x14ac:dyDescent="0.25">
      <c r="A2284" s="687"/>
      <c r="B2284" s="688"/>
      <c r="C2284" s="688"/>
      <c r="D2284" s="688"/>
      <c r="E2284" s="688"/>
      <c r="F2284" s="688"/>
      <c r="G2284" s="688"/>
      <c r="H2284" s="688"/>
      <c r="I2284" s="688"/>
      <c r="J2284" s="688"/>
      <c r="K2284" s="689"/>
      <c r="L2284" s="688"/>
      <c r="M2284" s="688"/>
      <c r="N2284" s="688"/>
      <c r="O2284" s="688"/>
      <c r="P2284" s="688"/>
      <c r="Q2284" s="690"/>
    </row>
    <row r="2285" spans="1:38" ht="15.75" thickBot="1" x14ac:dyDescent="0.3">
      <c r="A2285" s="691"/>
      <c r="B2285" s="692"/>
      <c r="C2285" s="692"/>
      <c r="D2285" s="692"/>
      <c r="E2285" s="692"/>
      <c r="F2285" s="692"/>
      <c r="G2285" s="692"/>
      <c r="H2285" s="692"/>
      <c r="I2285" s="692"/>
      <c r="J2285" s="692"/>
      <c r="K2285" s="693"/>
      <c r="L2285" s="692"/>
      <c r="M2285" s="692"/>
      <c r="N2285" s="692"/>
      <c r="O2285" s="692"/>
      <c r="P2285" s="692"/>
      <c r="Q2285" s="694"/>
    </row>
    <row r="2286" spans="1:38" ht="15.75" thickTop="1" x14ac:dyDescent="0.25"/>
    <row r="2288" spans="1:38" ht="15.75" thickBot="1" x14ac:dyDescent="0.3"/>
    <row r="2289" spans="1:38" ht="27" thickBot="1" x14ac:dyDescent="0.3">
      <c r="A2289" s="695" t="s">
        <v>330</v>
      </c>
      <c r="B2289" s="696"/>
      <c r="C2289" s="696"/>
      <c r="D2289" s="696"/>
      <c r="E2289" s="696"/>
      <c r="F2289" s="696"/>
      <c r="G2289" s="696"/>
      <c r="H2289" s="696"/>
      <c r="I2289" s="696"/>
      <c r="J2289" s="696"/>
      <c r="K2289" s="697"/>
      <c r="L2289" s="696"/>
      <c r="M2289" s="696"/>
      <c r="N2289" s="696"/>
      <c r="O2289" s="696"/>
      <c r="P2289" s="696"/>
      <c r="Q2289" s="696"/>
      <c r="R2289" s="696"/>
      <c r="S2289" s="696"/>
      <c r="T2289" s="696"/>
      <c r="U2289" s="696"/>
      <c r="V2289" s="696"/>
      <c r="W2289" s="696"/>
      <c r="X2289" s="696"/>
      <c r="Y2289" s="696"/>
      <c r="Z2289" s="696"/>
      <c r="AA2289" s="696"/>
      <c r="AB2289" s="696"/>
      <c r="AC2289" s="696"/>
      <c r="AD2289" s="696"/>
      <c r="AE2289" s="696"/>
      <c r="AF2289" s="696"/>
      <c r="AG2289" s="696"/>
      <c r="AH2289" s="696"/>
      <c r="AI2289" s="696"/>
      <c r="AJ2289" s="696"/>
      <c r="AK2289" s="698"/>
      <c r="AL2289" s="185"/>
    </row>
    <row r="2290" spans="1:38" ht="21" customHeight="1" x14ac:dyDescent="0.25">
      <c r="A2290" s="699" t="s">
        <v>273</v>
      </c>
      <c r="B2290" s="700"/>
      <c r="C2290" s="706" t="s">
        <v>197</v>
      </c>
      <c r="D2290" s="707"/>
      <c r="E2290" s="710" t="s">
        <v>274</v>
      </c>
      <c r="F2290" s="711"/>
      <c r="G2290" s="711"/>
      <c r="H2290" s="711"/>
      <c r="I2290" s="711"/>
      <c r="J2290" s="711"/>
      <c r="K2290" s="712"/>
      <c r="L2290" s="711"/>
      <c r="M2290" s="711"/>
      <c r="N2290" s="711"/>
      <c r="O2290" s="613" t="s">
        <v>199</v>
      </c>
      <c r="P2290" s="614"/>
      <c r="Q2290" s="614"/>
      <c r="R2290" s="614"/>
      <c r="S2290" s="614"/>
      <c r="T2290" s="614"/>
      <c r="U2290" s="614"/>
      <c r="V2290" s="614"/>
      <c r="W2290" s="614"/>
      <c r="X2290" s="614"/>
      <c r="Y2290" s="614"/>
      <c r="Z2290" s="614"/>
      <c r="AA2290" s="614"/>
      <c r="AB2290" s="614"/>
      <c r="AC2290" s="614"/>
      <c r="AD2290" s="614"/>
      <c r="AE2290" s="614"/>
      <c r="AF2290" s="614"/>
      <c r="AG2290" s="614"/>
      <c r="AH2290" s="614"/>
      <c r="AI2290" s="614"/>
      <c r="AJ2290" s="614"/>
      <c r="AK2290" s="615"/>
      <c r="AL2290" s="186"/>
    </row>
    <row r="2291" spans="1:38" ht="36" customHeight="1" thickBot="1" x14ac:dyDescent="0.3">
      <c r="A2291" s="701"/>
      <c r="B2291" s="702"/>
      <c r="C2291" s="708"/>
      <c r="D2291" s="709"/>
      <c r="E2291" s="713"/>
      <c r="F2291" s="714"/>
      <c r="G2291" s="714"/>
      <c r="H2291" s="714"/>
      <c r="I2291" s="714"/>
      <c r="J2291" s="714"/>
      <c r="K2291" s="715"/>
      <c r="L2291" s="714"/>
      <c r="M2291" s="714"/>
      <c r="N2291" s="714"/>
      <c r="O2291" s="716"/>
      <c r="P2291" s="717"/>
      <c r="Q2291" s="717"/>
      <c r="R2291" s="717"/>
      <c r="S2291" s="717"/>
      <c r="T2291" s="717"/>
      <c r="U2291" s="717"/>
      <c r="V2291" s="717"/>
      <c r="W2291" s="717"/>
      <c r="X2291" s="717"/>
      <c r="Y2291" s="717"/>
      <c r="Z2291" s="717"/>
      <c r="AA2291" s="717"/>
      <c r="AB2291" s="717"/>
      <c r="AC2291" s="717"/>
      <c r="AD2291" s="717"/>
      <c r="AE2291" s="717"/>
      <c r="AF2291" s="717"/>
      <c r="AG2291" s="717"/>
      <c r="AH2291" s="717"/>
      <c r="AI2291" s="717"/>
      <c r="AJ2291" s="717"/>
      <c r="AK2291" s="718"/>
      <c r="AL2291" s="186"/>
    </row>
    <row r="2292" spans="1:38" s="180" customFormat="1" ht="84" customHeight="1" thickBot="1" x14ac:dyDescent="0.35">
      <c r="A2292" s="701"/>
      <c r="B2292" s="703"/>
      <c r="C2292" s="719" t="s">
        <v>200</v>
      </c>
      <c r="D2292" s="721" t="s">
        <v>201</v>
      </c>
      <c r="E2292" s="723" t="s">
        <v>0</v>
      </c>
      <c r="F2292" s="724"/>
      <c r="G2292" s="724"/>
      <c r="H2292" s="725"/>
      <c r="I2292" s="726" t="s">
        <v>1</v>
      </c>
      <c r="J2292" s="727"/>
      <c r="K2292" s="728"/>
      <c r="L2292" s="729"/>
      <c r="M2292" s="578" t="s">
        <v>2</v>
      </c>
      <c r="N2292" s="579"/>
      <c r="O2292" s="580" t="s">
        <v>202</v>
      </c>
      <c r="P2292" s="581"/>
      <c r="Q2292" s="581"/>
      <c r="R2292" s="582"/>
      <c r="S2292" s="583" t="s">
        <v>2</v>
      </c>
      <c r="T2292" s="584"/>
      <c r="U2292" s="585" t="s">
        <v>203</v>
      </c>
      <c r="V2292" s="586"/>
      <c r="W2292" s="586"/>
      <c r="X2292" s="586"/>
      <c r="Y2292" s="586"/>
      <c r="Z2292" s="587"/>
      <c r="AA2292" s="588" t="s">
        <v>2</v>
      </c>
      <c r="AB2292" s="589"/>
      <c r="AC2292" s="590" t="s">
        <v>5</v>
      </c>
      <c r="AD2292" s="591"/>
      <c r="AE2292" s="591"/>
      <c r="AF2292" s="592"/>
      <c r="AG2292" s="593" t="s">
        <v>2</v>
      </c>
      <c r="AH2292" s="594"/>
      <c r="AI2292" s="595" t="s">
        <v>204</v>
      </c>
      <c r="AJ2292" s="596"/>
      <c r="AK2292" s="597"/>
      <c r="AL2292" s="187"/>
    </row>
    <row r="2293" spans="1:38" ht="113.25" thickBot="1" x14ac:dyDescent="0.3">
      <c r="A2293" s="704"/>
      <c r="B2293" s="705"/>
      <c r="C2293" s="720"/>
      <c r="D2293" s="722"/>
      <c r="E2293" s="41" t="s">
        <v>15</v>
      </c>
      <c r="F2293" s="42" t="s">
        <v>205</v>
      </c>
      <c r="G2293" s="41" t="s">
        <v>206</v>
      </c>
      <c r="H2293" s="42" t="s">
        <v>14</v>
      </c>
      <c r="I2293" s="43" t="s">
        <v>15</v>
      </c>
      <c r="J2293" s="44" t="s">
        <v>207</v>
      </c>
      <c r="K2293" s="43" t="s">
        <v>17</v>
      </c>
      <c r="L2293" s="44" t="s">
        <v>208</v>
      </c>
      <c r="M2293" s="45" t="s">
        <v>19</v>
      </c>
      <c r="N2293" s="46" t="s">
        <v>20</v>
      </c>
      <c r="O2293" s="47" t="s">
        <v>209</v>
      </c>
      <c r="P2293" s="48" t="s">
        <v>210</v>
      </c>
      <c r="Q2293" s="47" t="s">
        <v>211</v>
      </c>
      <c r="R2293" s="48" t="s">
        <v>212</v>
      </c>
      <c r="S2293" s="49" t="s">
        <v>213</v>
      </c>
      <c r="T2293" s="50" t="s">
        <v>214</v>
      </c>
      <c r="U2293" s="51" t="s">
        <v>209</v>
      </c>
      <c r="V2293" s="52" t="s">
        <v>215</v>
      </c>
      <c r="W2293" s="53" t="s">
        <v>216</v>
      </c>
      <c r="X2293" s="54" t="s">
        <v>211</v>
      </c>
      <c r="Y2293" s="52" t="s">
        <v>217</v>
      </c>
      <c r="Z2293" s="53" t="s">
        <v>218</v>
      </c>
      <c r="AA2293" s="55" t="s">
        <v>219</v>
      </c>
      <c r="AB2293" s="56" t="s">
        <v>220</v>
      </c>
      <c r="AC2293" s="57" t="s">
        <v>209</v>
      </c>
      <c r="AD2293" s="58" t="s">
        <v>210</v>
      </c>
      <c r="AE2293" s="57" t="s">
        <v>211</v>
      </c>
      <c r="AF2293" s="58" t="s">
        <v>212</v>
      </c>
      <c r="AG2293" s="59" t="s">
        <v>221</v>
      </c>
      <c r="AH2293" s="60" t="s">
        <v>222</v>
      </c>
      <c r="AI2293" s="61" t="s">
        <v>223</v>
      </c>
      <c r="AJ2293" s="63" t="s">
        <v>224</v>
      </c>
      <c r="AK2293" s="188" t="s">
        <v>275</v>
      </c>
      <c r="AL2293" s="189"/>
    </row>
    <row r="2294" spans="1:38" ht="15.75" thickBot="1" x14ac:dyDescent="0.3">
      <c r="A2294" s="598" t="s">
        <v>227</v>
      </c>
      <c r="B2294" s="599"/>
      <c r="C2294" s="190" t="s">
        <v>228</v>
      </c>
      <c r="D2294" s="191" t="s">
        <v>229</v>
      </c>
      <c r="E2294" s="192" t="s">
        <v>230</v>
      </c>
      <c r="F2294" s="193" t="s">
        <v>231</v>
      </c>
      <c r="G2294" s="192" t="s">
        <v>232</v>
      </c>
      <c r="H2294" s="193" t="s">
        <v>233</v>
      </c>
      <c r="I2294" s="194" t="s">
        <v>234</v>
      </c>
      <c r="J2294" s="193" t="s">
        <v>235</v>
      </c>
      <c r="K2294" s="194" t="s">
        <v>236</v>
      </c>
      <c r="L2294" s="193" t="s">
        <v>237</v>
      </c>
      <c r="M2294" s="194" t="s">
        <v>238</v>
      </c>
      <c r="N2294" s="193" t="s">
        <v>239</v>
      </c>
      <c r="O2294" s="192" t="s">
        <v>240</v>
      </c>
      <c r="P2294" s="193" t="s">
        <v>241</v>
      </c>
      <c r="Q2294" s="192" t="s">
        <v>242</v>
      </c>
      <c r="R2294" s="193" t="s">
        <v>243</v>
      </c>
      <c r="S2294" s="194" t="s">
        <v>244</v>
      </c>
      <c r="T2294" s="193" t="s">
        <v>245</v>
      </c>
      <c r="U2294" s="192" t="s">
        <v>246</v>
      </c>
      <c r="V2294" s="195" t="s">
        <v>247</v>
      </c>
      <c r="W2294" s="196" t="s">
        <v>248</v>
      </c>
      <c r="X2294" s="197" t="s">
        <v>249</v>
      </c>
      <c r="Y2294" s="198" t="s">
        <v>250</v>
      </c>
      <c r="Z2294" s="193" t="s">
        <v>251</v>
      </c>
      <c r="AA2294" s="194" t="s">
        <v>252</v>
      </c>
      <c r="AB2294" s="199" t="s">
        <v>253</v>
      </c>
      <c r="AC2294" s="192" t="s">
        <v>254</v>
      </c>
      <c r="AD2294" s="199" t="s">
        <v>255</v>
      </c>
      <c r="AE2294" s="192" t="s">
        <v>256</v>
      </c>
      <c r="AF2294" s="199" t="s">
        <v>257</v>
      </c>
      <c r="AG2294" s="194" t="s">
        <v>258</v>
      </c>
      <c r="AH2294" s="199" t="s">
        <v>259</v>
      </c>
      <c r="AI2294" s="190" t="s">
        <v>260</v>
      </c>
      <c r="AJ2294" s="199" t="s">
        <v>261</v>
      </c>
      <c r="AK2294" s="200" t="s">
        <v>262</v>
      </c>
      <c r="AL2294" s="201"/>
    </row>
    <row r="2295" spans="1:38" ht="37.5" x14ac:dyDescent="0.25">
      <c r="A2295" s="202">
        <v>1</v>
      </c>
      <c r="B2295" s="203" t="s">
        <v>276</v>
      </c>
      <c r="C2295" s="748">
        <f>N2307</f>
        <v>429747.25</v>
      </c>
      <c r="D2295" s="749">
        <f>C2295-AH2307</f>
        <v>59074.859999999986</v>
      </c>
      <c r="E2295" s="81">
        <v>2</v>
      </c>
      <c r="F2295" s="82">
        <v>141530.82999999999</v>
      </c>
      <c r="G2295" s="83">
        <v>6</v>
      </c>
      <c r="H2295" s="84">
        <v>134904.53</v>
      </c>
      <c r="I2295" s="339">
        <v>1</v>
      </c>
      <c r="J2295" s="86">
        <v>78530.83</v>
      </c>
      <c r="K2295" s="339">
        <v>5</v>
      </c>
      <c r="L2295" s="86">
        <v>125444.23</v>
      </c>
      <c r="M2295" s="87">
        <f>SUM(I2295,K2295)</f>
        <v>6</v>
      </c>
      <c r="N2295" s="88">
        <f>SUM(J2295,L2295)</f>
        <v>203975.06</v>
      </c>
      <c r="O2295" s="89">
        <v>0</v>
      </c>
      <c r="P2295" s="90">
        <v>0</v>
      </c>
      <c r="Q2295" s="89">
        <v>0</v>
      </c>
      <c r="R2295" s="90">
        <v>0</v>
      </c>
      <c r="S2295" s="91">
        <f>SUM(O2295,Q2295)</f>
        <v>0</v>
      </c>
      <c r="T2295" s="92">
        <f>SUM(P2295,R2295)</f>
        <v>0</v>
      </c>
      <c r="U2295" s="93">
        <v>0</v>
      </c>
      <c r="V2295" s="94">
        <v>0</v>
      </c>
      <c r="W2295" s="95">
        <v>0</v>
      </c>
      <c r="X2295" s="96">
        <v>0</v>
      </c>
      <c r="Y2295" s="94">
        <v>0</v>
      </c>
      <c r="Z2295" s="95">
        <v>0</v>
      </c>
      <c r="AA2295" s="97">
        <f>SUM(U2295,X2295)</f>
        <v>0</v>
      </c>
      <c r="AB2295" s="98">
        <f>SUM(W2295,Z2295)</f>
        <v>0</v>
      </c>
      <c r="AC2295" s="99">
        <v>1</v>
      </c>
      <c r="AD2295" s="100">
        <v>61051.45</v>
      </c>
      <c r="AE2295" s="99">
        <v>5</v>
      </c>
      <c r="AF2295" s="100">
        <v>105333.01</v>
      </c>
      <c r="AG2295" s="101">
        <f>SUM(AC2295,AE2295)</f>
        <v>6</v>
      </c>
      <c r="AH2295" s="102">
        <f>SUM(AD2295,AF2295,AB2295)</f>
        <v>166384.46</v>
      </c>
      <c r="AI2295" s="103">
        <f>IFERROR(AD2295/C2295,0)</f>
        <v>0.14206361995335628</v>
      </c>
      <c r="AJ2295" s="134">
        <f>IFERROR(AF2295/C2295,0)</f>
        <v>0.24510455855156721</v>
      </c>
      <c r="AK2295" s="222">
        <f>IFERROR(AH2295/C2295,0)</f>
        <v>0.38716817850492352</v>
      </c>
      <c r="AL2295" s="223"/>
    </row>
    <row r="2296" spans="1:38" ht="75" x14ac:dyDescent="0.25">
      <c r="A2296" s="224">
        <v>2</v>
      </c>
      <c r="B2296" s="203" t="s">
        <v>277</v>
      </c>
      <c r="C2296" s="748"/>
      <c r="D2296" s="749"/>
      <c r="E2296" s="81"/>
      <c r="F2296" s="82"/>
      <c r="G2296" s="83"/>
      <c r="H2296" s="84"/>
      <c r="I2296" s="339"/>
      <c r="J2296" s="86"/>
      <c r="K2296" s="339"/>
      <c r="L2296" s="86"/>
      <c r="M2296" s="87"/>
      <c r="N2296" s="88"/>
      <c r="O2296" s="89"/>
      <c r="P2296" s="90"/>
      <c r="Q2296" s="89"/>
      <c r="R2296" s="90"/>
      <c r="S2296" s="91"/>
      <c r="T2296" s="92"/>
      <c r="U2296" s="93"/>
      <c r="V2296" s="94"/>
      <c r="W2296" s="95"/>
      <c r="X2296" s="96"/>
      <c r="Y2296" s="94"/>
      <c r="Z2296" s="95"/>
      <c r="AA2296" s="97"/>
      <c r="AB2296" s="98"/>
      <c r="AC2296" s="99"/>
      <c r="AD2296" s="100"/>
      <c r="AE2296" s="99"/>
      <c r="AF2296" s="100"/>
      <c r="AG2296" s="101"/>
      <c r="AH2296" s="102"/>
      <c r="AI2296" s="103"/>
      <c r="AJ2296" s="134"/>
      <c r="AK2296" s="222"/>
      <c r="AL2296" s="223"/>
    </row>
    <row r="2297" spans="1:38" ht="37.5" x14ac:dyDescent="0.25">
      <c r="A2297" s="224">
        <v>3</v>
      </c>
      <c r="B2297" s="203" t="s">
        <v>278</v>
      </c>
      <c r="C2297" s="748"/>
      <c r="D2297" s="749"/>
      <c r="E2297" s="81"/>
      <c r="F2297" s="82"/>
      <c r="G2297" s="83"/>
      <c r="H2297" s="84"/>
      <c r="I2297" s="339"/>
      <c r="J2297" s="86"/>
      <c r="K2297" s="339"/>
      <c r="L2297" s="86"/>
      <c r="M2297" s="87"/>
      <c r="N2297" s="88"/>
      <c r="O2297" s="89"/>
      <c r="P2297" s="90"/>
      <c r="Q2297" s="89"/>
      <c r="R2297" s="90"/>
      <c r="S2297" s="91"/>
      <c r="T2297" s="92"/>
      <c r="U2297" s="93"/>
      <c r="V2297" s="94"/>
      <c r="W2297" s="95"/>
      <c r="X2297" s="96"/>
      <c r="Y2297" s="94"/>
      <c r="Z2297" s="95"/>
      <c r="AA2297" s="97"/>
      <c r="AB2297" s="98"/>
      <c r="AC2297" s="99"/>
      <c r="AD2297" s="100"/>
      <c r="AE2297" s="99"/>
      <c r="AF2297" s="100"/>
      <c r="AG2297" s="101"/>
      <c r="AH2297" s="102"/>
      <c r="AI2297" s="103"/>
      <c r="AJ2297" s="134"/>
      <c r="AK2297" s="222"/>
      <c r="AL2297" s="223"/>
    </row>
    <row r="2298" spans="1:38" ht="37.5" x14ac:dyDescent="0.25">
      <c r="A2298" s="224">
        <v>4</v>
      </c>
      <c r="B2298" s="203" t="s">
        <v>279</v>
      </c>
      <c r="C2298" s="748"/>
      <c r="D2298" s="749"/>
      <c r="E2298" s="81"/>
      <c r="F2298" s="82"/>
      <c r="G2298" s="83"/>
      <c r="H2298" s="84"/>
      <c r="I2298" s="339"/>
      <c r="J2298" s="86"/>
      <c r="K2298" s="339"/>
      <c r="L2298" s="86"/>
      <c r="M2298" s="87"/>
      <c r="N2298" s="88"/>
      <c r="O2298" s="89"/>
      <c r="P2298" s="90"/>
      <c r="Q2298" s="89"/>
      <c r="R2298" s="90"/>
      <c r="S2298" s="91"/>
      <c r="T2298" s="92"/>
      <c r="U2298" s="93"/>
      <c r="V2298" s="94"/>
      <c r="W2298" s="95"/>
      <c r="X2298" s="96"/>
      <c r="Y2298" s="94"/>
      <c r="Z2298" s="95"/>
      <c r="AA2298" s="97"/>
      <c r="AB2298" s="98"/>
      <c r="AC2298" s="99"/>
      <c r="AD2298" s="100"/>
      <c r="AE2298" s="99"/>
      <c r="AF2298" s="100"/>
      <c r="AG2298" s="101"/>
      <c r="AH2298" s="102"/>
      <c r="AI2298" s="103"/>
      <c r="AJ2298" s="134"/>
      <c r="AK2298" s="222"/>
      <c r="AL2298" s="223"/>
    </row>
    <row r="2299" spans="1:38" ht="37.5" x14ac:dyDescent="0.25">
      <c r="A2299" s="224">
        <v>5</v>
      </c>
      <c r="B2299" s="203" t="s">
        <v>280</v>
      </c>
      <c r="C2299" s="748"/>
      <c r="D2299" s="749"/>
      <c r="E2299" s="81"/>
      <c r="F2299" s="82"/>
      <c r="G2299" s="83"/>
      <c r="H2299" s="84"/>
      <c r="I2299" s="339"/>
      <c r="J2299" s="86"/>
      <c r="K2299" s="339"/>
      <c r="L2299" s="86"/>
      <c r="M2299" s="87"/>
      <c r="N2299" s="88"/>
      <c r="O2299" s="89"/>
      <c r="P2299" s="342"/>
      <c r="Q2299" s="89"/>
      <c r="R2299" s="90"/>
      <c r="S2299" s="91"/>
      <c r="T2299" s="92"/>
      <c r="U2299" s="93"/>
      <c r="V2299" s="94"/>
      <c r="W2299" s="95"/>
      <c r="X2299" s="96"/>
      <c r="Y2299" s="94"/>
      <c r="Z2299" s="95"/>
      <c r="AA2299" s="97"/>
      <c r="AB2299" s="98"/>
      <c r="AC2299" s="99"/>
      <c r="AD2299" s="100"/>
      <c r="AE2299" s="99"/>
      <c r="AF2299" s="100"/>
      <c r="AG2299" s="101"/>
      <c r="AH2299" s="102"/>
      <c r="AI2299" s="103"/>
      <c r="AJ2299" s="134"/>
      <c r="AK2299" s="222"/>
      <c r="AL2299" s="223"/>
    </row>
    <row r="2300" spans="1:38" ht="37.5" x14ac:dyDescent="0.25">
      <c r="A2300" s="224">
        <v>6</v>
      </c>
      <c r="B2300" s="203" t="s">
        <v>281</v>
      </c>
      <c r="C2300" s="748"/>
      <c r="D2300" s="749"/>
      <c r="E2300" s="81"/>
      <c r="F2300" s="82"/>
      <c r="G2300" s="83"/>
      <c r="H2300" s="84"/>
      <c r="I2300" s="339"/>
      <c r="J2300" s="340"/>
      <c r="K2300" s="339"/>
      <c r="L2300" s="340"/>
      <c r="M2300" s="87"/>
      <c r="N2300" s="88"/>
      <c r="O2300" s="89"/>
      <c r="P2300" s="342"/>
      <c r="Q2300" s="89"/>
      <c r="R2300" s="90"/>
      <c r="S2300" s="91"/>
      <c r="T2300" s="92"/>
      <c r="U2300" s="93"/>
      <c r="V2300" s="94"/>
      <c r="W2300" s="95"/>
      <c r="X2300" s="96"/>
      <c r="Y2300" s="94"/>
      <c r="Z2300" s="95"/>
      <c r="AA2300" s="97"/>
      <c r="AB2300" s="98"/>
      <c r="AC2300" s="99"/>
      <c r="AD2300" s="100"/>
      <c r="AE2300" s="99"/>
      <c r="AF2300" s="100"/>
      <c r="AG2300" s="101"/>
      <c r="AH2300" s="102"/>
      <c r="AI2300" s="103"/>
      <c r="AJ2300" s="134"/>
      <c r="AK2300" s="222"/>
      <c r="AL2300" s="223"/>
    </row>
    <row r="2301" spans="1:38" ht="37.5" x14ac:dyDescent="0.3">
      <c r="A2301" s="306">
        <v>7</v>
      </c>
      <c r="B2301" s="225" t="s">
        <v>282</v>
      </c>
      <c r="C2301" s="748"/>
      <c r="D2301" s="749"/>
      <c r="E2301" s="81"/>
      <c r="F2301" s="82"/>
      <c r="G2301" s="83"/>
      <c r="H2301" s="84"/>
      <c r="I2301" s="339"/>
      <c r="J2301" s="340"/>
      <c r="K2301" s="339"/>
      <c r="L2301" s="340"/>
      <c r="M2301" s="87"/>
      <c r="N2301" s="88"/>
      <c r="O2301" s="89"/>
      <c r="P2301" s="342"/>
      <c r="Q2301" s="89"/>
      <c r="R2301" s="90"/>
      <c r="S2301" s="91"/>
      <c r="T2301" s="92"/>
      <c r="U2301" s="93"/>
      <c r="V2301" s="94"/>
      <c r="W2301" s="95"/>
      <c r="X2301" s="96"/>
      <c r="Y2301" s="94"/>
      <c r="Z2301" s="95"/>
      <c r="AA2301" s="97"/>
      <c r="AB2301" s="98"/>
      <c r="AC2301" s="99"/>
      <c r="AD2301" s="100"/>
      <c r="AE2301" s="99"/>
      <c r="AF2301" s="100"/>
      <c r="AG2301" s="101"/>
      <c r="AH2301" s="102"/>
      <c r="AI2301" s="103"/>
      <c r="AJ2301" s="134"/>
      <c r="AK2301" s="222"/>
      <c r="AL2301" s="223"/>
    </row>
    <row r="2302" spans="1:38" ht="37.5" x14ac:dyDescent="0.25">
      <c r="A2302" s="229">
        <v>8</v>
      </c>
      <c r="B2302" s="226" t="s">
        <v>283</v>
      </c>
      <c r="C2302" s="748"/>
      <c r="D2302" s="749"/>
      <c r="E2302" s="81"/>
      <c r="F2302" s="82"/>
      <c r="G2302" s="83"/>
      <c r="H2302" s="84"/>
      <c r="I2302" s="339"/>
      <c r="J2302" s="340"/>
      <c r="K2302" s="339"/>
      <c r="L2302" s="340"/>
      <c r="M2302" s="122"/>
      <c r="N2302" s="123"/>
      <c r="O2302" s="89"/>
      <c r="P2302" s="342"/>
      <c r="Q2302" s="89"/>
      <c r="R2302" s="90"/>
      <c r="S2302" s="91"/>
      <c r="T2302" s="92"/>
      <c r="U2302" s="93"/>
      <c r="V2302" s="94"/>
      <c r="W2302" s="95"/>
      <c r="X2302" s="96"/>
      <c r="Y2302" s="94"/>
      <c r="Z2302" s="95"/>
      <c r="AA2302" s="97"/>
      <c r="AB2302" s="98"/>
      <c r="AC2302" s="99"/>
      <c r="AD2302" s="100"/>
      <c r="AE2302" s="99"/>
      <c r="AF2302" s="100"/>
      <c r="AG2302" s="101"/>
      <c r="AH2302" s="102"/>
      <c r="AI2302" s="103"/>
      <c r="AJ2302" s="134"/>
      <c r="AK2302" s="222"/>
      <c r="AL2302" s="223"/>
    </row>
    <row r="2303" spans="1:38" ht="21" x14ac:dyDescent="0.25">
      <c r="A2303" s="229" t="s">
        <v>332</v>
      </c>
      <c r="B2303" s="226" t="s">
        <v>103</v>
      </c>
      <c r="C2303" s="748"/>
      <c r="D2303" s="749"/>
      <c r="E2303" s="81">
        <v>1</v>
      </c>
      <c r="F2303" s="82">
        <v>128704.65</v>
      </c>
      <c r="G2303" s="83">
        <v>2</v>
      </c>
      <c r="H2303" s="84">
        <v>67436.990000000005</v>
      </c>
      <c r="I2303" s="339">
        <v>0</v>
      </c>
      <c r="J2303" s="340">
        <v>0</v>
      </c>
      <c r="K2303" s="339">
        <v>1</v>
      </c>
      <c r="L2303" s="340">
        <v>26816.99</v>
      </c>
      <c r="M2303" s="122">
        <f t="shared" ref="M2303:N2306" si="327">SUM(I2303,K2303)</f>
        <v>1</v>
      </c>
      <c r="N2303" s="123">
        <f t="shared" si="327"/>
        <v>26816.99</v>
      </c>
      <c r="O2303" s="89">
        <v>0</v>
      </c>
      <c r="P2303" s="342">
        <v>0</v>
      </c>
      <c r="Q2303" s="89">
        <v>0</v>
      </c>
      <c r="R2303" s="90">
        <v>0</v>
      </c>
      <c r="S2303" s="91">
        <f t="shared" ref="S2303:T2306" si="328">SUM(O2303,Q2303)</f>
        <v>0</v>
      </c>
      <c r="T2303" s="92">
        <f t="shared" si="328"/>
        <v>0</v>
      </c>
      <c r="U2303" s="93">
        <v>0</v>
      </c>
      <c r="V2303" s="94">
        <v>0</v>
      </c>
      <c r="W2303" s="95">
        <v>0</v>
      </c>
      <c r="X2303" s="96">
        <v>0</v>
      </c>
      <c r="Y2303" s="94">
        <v>0</v>
      </c>
      <c r="Z2303" s="95">
        <v>0</v>
      </c>
      <c r="AA2303" s="97">
        <f>SUM(U2303,X2303)</f>
        <v>0</v>
      </c>
      <c r="AB2303" s="98">
        <f>SUM(W2303,Z2303)</f>
        <v>0</v>
      </c>
      <c r="AC2303" s="99">
        <v>0</v>
      </c>
      <c r="AD2303" s="100">
        <v>0</v>
      </c>
      <c r="AE2303" s="99">
        <v>1</v>
      </c>
      <c r="AF2303" s="100">
        <v>18350.189999999999</v>
      </c>
      <c r="AG2303" s="101">
        <f>SUM(AC2303,AE2303)</f>
        <v>1</v>
      </c>
      <c r="AH2303" s="102">
        <f>SUM(AD2303,AF2303,AB2303)</f>
        <v>18350.189999999999</v>
      </c>
      <c r="AI2303" s="103">
        <f>IFERROR(AD2303/C2295,0)</f>
        <v>0</v>
      </c>
      <c r="AJ2303" s="134">
        <f>IFERROR(AF2303/C2295,0)</f>
        <v>4.2699959103868611E-2</v>
      </c>
      <c r="AK2303" s="222">
        <f>IFERROR(AH2303/C2295,0)</f>
        <v>4.2699959103868611E-2</v>
      </c>
      <c r="AL2303" s="223"/>
    </row>
    <row r="2304" spans="1:38" ht="21" x14ac:dyDescent="0.25">
      <c r="A2304" s="229" t="s">
        <v>333</v>
      </c>
      <c r="B2304" s="226" t="s">
        <v>104</v>
      </c>
      <c r="C2304" s="748"/>
      <c r="D2304" s="749"/>
      <c r="E2304" s="81">
        <v>0</v>
      </c>
      <c r="F2304" s="82">
        <v>0</v>
      </c>
      <c r="G2304" s="83">
        <v>1</v>
      </c>
      <c r="H2304" s="84">
        <v>48500</v>
      </c>
      <c r="I2304" s="339">
        <v>0</v>
      </c>
      <c r="J2304" s="340">
        <v>0</v>
      </c>
      <c r="K2304" s="339">
        <v>1</v>
      </c>
      <c r="L2304" s="340">
        <v>48500</v>
      </c>
      <c r="M2304" s="122">
        <f t="shared" si="327"/>
        <v>1</v>
      </c>
      <c r="N2304" s="123">
        <f t="shared" si="327"/>
        <v>48500</v>
      </c>
      <c r="O2304" s="89">
        <v>0</v>
      </c>
      <c r="P2304" s="342">
        <v>0</v>
      </c>
      <c r="Q2304" s="89">
        <v>0</v>
      </c>
      <c r="R2304" s="90">
        <v>0</v>
      </c>
      <c r="S2304" s="91">
        <f t="shared" si="328"/>
        <v>0</v>
      </c>
      <c r="T2304" s="92">
        <f t="shared" si="328"/>
        <v>0</v>
      </c>
      <c r="U2304" s="93">
        <v>0</v>
      </c>
      <c r="V2304" s="94">
        <v>0</v>
      </c>
      <c r="W2304" s="95">
        <v>0</v>
      </c>
      <c r="X2304" s="96">
        <v>0</v>
      </c>
      <c r="Y2304" s="94">
        <v>0</v>
      </c>
      <c r="Z2304" s="95">
        <v>0</v>
      </c>
      <c r="AA2304" s="97">
        <f>SUM(U2304,X2304)</f>
        <v>0</v>
      </c>
      <c r="AB2304" s="98">
        <f>SUM(W2304,Z2304)</f>
        <v>0</v>
      </c>
      <c r="AC2304" s="99">
        <v>0</v>
      </c>
      <c r="AD2304" s="100">
        <v>0</v>
      </c>
      <c r="AE2304" s="99">
        <v>1</v>
      </c>
      <c r="AF2304" s="100">
        <v>48500</v>
      </c>
      <c r="AG2304" s="101">
        <f>SUM(AC2304,AE2304)</f>
        <v>1</v>
      </c>
      <c r="AH2304" s="102">
        <f>SUM(AD2304,AF2304,AB2304)</f>
        <v>48500</v>
      </c>
      <c r="AI2304" s="103">
        <f>IFERROR(AD2304/C2295,0)</f>
        <v>0</v>
      </c>
      <c r="AJ2304" s="134">
        <f>IFERROR(AF2304/C2295,0)</f>
        <v>0.11285703398916457</v>
      </c>
      <c r="AK2304" s="222">
        <f>IFERROR(AH2304/C2295,0)</f>
        <v>0.11285703398916457</v>
      </c>
      <c r="AL2304" s="223"/>
    </row>
    <row r="2305" spans="1:38" ht="21" x14ac:dyDescent="0.25">
      <c r="A2305" s="229" t="s">
        <v>334</v>
      </c>
      <c r="B2305" s="226" t="s">
        <v>105</v>
      </c>
      <c r="C2305" s="748"/>
      <c r="D2305" s="749"/>
      <c r="E2305" s="81">
        <v>0</v>
      </c>
      <c r="F2305" s="82">
        <v>0</v>
      </c>
      <c r="G2305" s="83">
        <v>1</v>
      </c>
      <c r="H2305" s="84">
        <v>15542.04</v>
      </c>
      <c r="I2305" s="339">
        <v>0</v>
      </c>
      <c r="J2305" s="340">
        <v>0</v>
      </c>
      <c r="K2305" s="339">
        <v>1</v>
      </c>
      <c r="L2305" s="340">
        <v>15542.04</v>
      </c>
      <c r="M2305" s="122">
        <f t="shared" si="327"/>
        <v>1</v>
      </c>
      <c r="N2305" s="123">
        <f t="shared" si="327"/>
        <v>15542.04</v>
      </c>
      <c r="O2305" s="89">
        <v>0</v>
      </c>
      <c r="P2305" s="342">
        <v>0</v>
      </c>
      <c r="Q2305" s="89">
        <v>0</v>
      </c>
      <c r="R2305" s="90">
        <v>0</v>
      </c>
      <c r="S2305" s="91">
        <f t="shared" si="328"/>
        <v>0</v>
      </c>
      <c r="T2305" s="92">
        <f t="shared" si="328"/>
        <v>0</v>
      </c>
      <c r="U2305" s="93">
        <v>0</v>
      </c>
      <c r="V2305" s="94">
        <v>0</v>
      </c>
      <c r="W2305" s="95">
        <v>0</v>
      </c>
      <c r="X2305" s="96">
        <v>0</v>
      </c>
      <c r="Y2305" s="94">
        <v>0</v>
      </c>
      <c r="Z2305" s="95">
        <v>0</v>
      </c>
      <c r="AA2305" s="97">
        <f>SUM(U2305,X2305)</f>
        <v>0</v>
      </c>
      <c r="AB2305" s="98">
        <f>SUM(W2305,Z2305)</f>
        <v>0</v>
      </c>
      <c r="AC2305" s="99">
        <v>0</v>
      </c>
      <c r="AD2305" s="100">
        <v>0</v>
      </c>
      <c r="AE2305" s="99">
        <v>1</v>
      </c>
      <c r="AF2305" s="100">
        <v>11547.74</v>
      </c>
      <c r="AG2305" s="101">
        <f>SUM(AC2305,AE2305)</f>
        <v>1</v>
      </c>
      <c r="AH2305" s="102">
        <f>SUM(AD2305,AF2305,AB2305)</f>
        <v>11547.74</v>
      </c>
      <c r="AI2305" s="103">
        <f>IFERROR(AD2305/C2295,0)</f>
        <v>0</v>
      </c>
      <c r="AJ2305" s="134">
        <f>IFERROR(AF2305/C2295,0)</f>
        <v>2.6871003828413096E-2</v>
      </c>
      <c r="AK2305" s="222">
        <f>IFERROR(AH2305/C2295,0)</f>
        <v>2.6871003828413096E-2</v>
      </c>
      <c r="AL2305" s="223"/>
    </row>
    <row r="2306" spans="1:38" ht="21" x14ac:dyDescent="0.25">
      <c r="A2306" s="229" t="s">
        <v>335</v>
      </c>
      <c r="B2306" s="226" t="s">
        <v>106</v>
      </c>
      <c r="C2306" s="748"/>
      <c r="D2306" s="749"/>
      <c r="E2306" s="81">
        <v>0</v>
      </c>
      <c r="F2306" s="82">
        <v>0</v>
      </c>
      <c r="G2306" s="83">
        <v>1</v>
      </c>
      <c r="H2306" s="84">
        <v>134913.16</v>
      </c>
      <c r="I2306" s="339">
        <v>0</v>
      </c>
      <c r="J2306" s="340">
        <v>0</v>
      </c>
      <c r="K2306" s="339">
        <v>1</v>
      </c>
      <c r="L2306" s="340">
        <v>134913.16</v>
      </c>
      <c r="M2306" s="122">
        <f t="shared" si="327"/>
        <v>1</v>
      </c>
      <c r="N2306" s="123">
        <f t="shared" si="327"/>
        <v>134913.16</v>
      </c>
      <c r="O2306" s="89">
        <v>0</v>
      </c>
      <c r="P2306" s="342">
        <v>0</v>
      </c>
      <c r="Q2306" s="89">
        <v>0</v>
      </c>
      <c r="R2306" s="90">
        <v>0</v>
      </c>
      <c r="S2306" s="91">
        <f t="shared" si="328"/>
        <v>0</v>
      </c>
      <c r="T2306" s="92">
        <f t="shared" si="328"/>
        <v>0</v>
      </c>
      <c r="U2306" s="93">
        <v>0</v>
      </c>
      <c r="V2306" s="94">
        <v>0</v>
      </c>
      <c r="W2306" s="95">
        <v>0</v>
      </c>
      <c r="X2306" s="96">
        <v>0</v>
      </c>
      <c r="Y2306" s="94">
        <v>0</v>
      </c>
      <c r="Z2306" s="95">
        <v>0</v>
      </c>
      <c r="AA2306" s="97">
        <f>SUM(U2306,X2306)</f>
        <v>0</v>
      </c>
      <c r="AB2306" s="98">
        <f>SUM(W2306,Z2306)</f>
        <v>0</v>
      </c>
      <c r="AC2306" s="99">
        <v>0</v>
      </c>
      <c r="AD2306" s="100">
        <v>0</v>
      </c>
      <c r="AE2306" s="99">
        <v>1</v>
      </c>
      <c r="AF2306" s="100">
        <v>125890</v>
      </c>
      <c r="AG2306" s="101">
        <f>SUM(AC2306,AE2306)</f>
        <v>1</v>
      </c>
      <c r="AH2306" s="102">
        <f>SUM(AD2306,AF2306,AB2306)</f>
        <v>125890</v>
      </c>
      <c r="AI2306" s="103">
        <f>IFERROR(AD2306/C2295,0)</f>
        <v>0</v>
      </c>
      <c r="AJ2306" s="134">
        <f>IFERROR(AF2306/C2295,0)</f>
        <v>0.29293962904940057</v>
      </c>
      <c r="AK2306" s="222">
        <f>IFERROR(AH2306/C2295,0)</f>
        <v>0.29293962904940057</v>
      </c>
      <c r="AL2306" s="223"/>
    </row>
    <row r="2307" spans="1:38" ht="24" thickBot="1" x14ac:dyDescent="0.3">
      <c r="A2307" s="616" t="s">
        <v>266</v>
      </c>
      <c r="B2307" s="618"/>
      <c r="C2307" s="231">
        <f>C2295</f>
        <v>429747.25</v>
      </c>
      <c r="D2307" s="231">
        <f>D2295</f>
        <v>59074.859999999986</v>
      </c>
      <c r="E2307" s="167">
        <f t="shared" ref="E2307:AH2307" si="329">SUM(E2295:E2306)</f>
        <v>3</v>
      </c>
      <c r="F2307" s="168">
        <f t="shared" si="329"/>
        <v>270235.48</v>
      </c>
      <c r="G2307" s="167">
        <f t="shared" si="329"/>
        <v>11</v>
      </c>
      <c r="H2307" s="232">
        <f t="shared" si="329"/>
        <v>401296.72</v>
      </c>
      <c r="I2307" s="233">
        <f t="shared" si="329"/>
        <v>1</v>
      </c>
      <c r="J2307" s="168">
        <f t="shared" si="329"/>
        <v>78530.83</v>
      </c>
      <c r="K2307" s="233">
        <f t="shared" si="329"/>
        <v>9</v>
      </c>
      <c r="L2307" s="168">
        <f t="shared" si="329"/>
        <v>351216.42000000004</v>
      </c>
      <c r="M2307" s="233">
        <f t="shared" si="329"/>
        <v>10</v>
      </c>
      <c r="N2307" s="168">
        <f t="shared" si="329"/>
        <v>429747.25</v>
      </c>
      <c r="O2307" s="172">
        <f t="shared" si="329"/>
        <v>0</v>
      </c>
      <c r="P2307" s="168">
        <f t="shared" si="329"/>
        <v>0</v>
      </c>
      <c r="Q2307" s="172">
        <f t="shared" si="329"/>
        <v>0</v>
      </c>
      <c r="R2307" s="234">
        <f t="shared" si="329"/>
        <v>0</v>
      </c>
      <c r="S2307" s="173">
        <f t="shared" si="329"/>
        <v>0</v>
      </c>
      <c r="T2307" s="234">
        <f t="shared" si="329"/>
        <v>0</v>
      </c>
      <c r="U2307" s="235">
        <f t="shared" si="329"/>
        <v>0</v>
      </c>
      <c r="V2307" s="234">
        <f t="shared" si="329"/>
        <v>0</v>
      </c>
      <c r="W2307" s="232">
        <f t="shared" si="329"/>
        <v>0</v>
      </c>
      <c r="X2307" s="173">
        <f t="shared" si="329"/>
        <v>0</v>
      </c>
      <c r="Y2307" s="234">
        <f t="shared" si="329"/>
        <v>0</v>
      </c>
      <c r="Z2307" s="234">
        <f t="shared" si="329"/>
        <v>0</v>
      </c>
      <c r="AA2307" s="236">
        <f t="shared" si="329"/>
        <v>0</v>
      </c>
      <c r="AB2307" s="168">
        <f t="shared" si="329"/>
        <v>0</v>
      </c>
      <c r="AC2307" s="171">
        <f t="shared" si="329"/>
        <v>1</v>
      </c>
      <c r="AD2307" s="168">
        <f t="shared" si="329"/>
        <v>61051.45</v>
      </c>
      <c r="AE2307" s="172">
        <f t="shared" si="329"/>
        <v>9</v>
      </c>
      <c r="AF2307" s="168">
        <f t="shared" si="329"/>
        <v>309620.94</v>
      </c>
      <c r="AG2307" s="173">
        <f t="shared" si="329"/>
        <v>10</v>
      </c>
      <c r="AH2307" s="232">
        <f t="shared" si="329"/>
        <v>370672.39</v>
      </c>
      <c r="AI2307" s="237">
        <f>AD2307/C2262</f>
        <v>0.14206361995335628</v>
      </c>
      <c r="AJ2307" s="238">
        <f>AF2307/C2262</f>
        <v>0.72047218452241402</v>
      </c>
      <c r="AK2307" s="239">
        <f>AH2307/C2262</f>
        <v>0.86253580447577038</v>
      </c>
      <c r="AL2307" s="223"/>
    </row>
    <row r="2308" spans="1:38" ht="15.75" thickBot="1" x14ac:dyDescent="0.3">
      <c r="E2308" s="240"/>
      <c r="F2308" s="241"/>
      <c r="G2308" s="240"/>
      <c r="H2308" s="241"/>
      <c r="I2308" s="242"/>
      <c r="J2308" s="240"/>
      <c r="K2308" s="242"/>
      <c r="L2308" s="241"/>
      <c r="M2308" s="240"/>
      <c r="N2308" s="240"/>
      <c r="O2308" s="240"/>
      <c r="P2308" s="240"/>
      <c r="Q2308" s="240"/>
      <c r="R2308" s="240"/>
      <c r="S2308" s="240"/>
      <c r="T2308" s="240"/>
      <c r="U2308" s="240"/>
      <c r="V2308" s="240"/>
      <c r="W2308" s="240"/>
      <c r="X2308" s="240"/>
      <c r="Y2308" s="240"/>
      <c r="Z2308" s="240"/>
      <c r="AA2308" s="240"/>
      <c r="AB2308" s="240"/>
      <c r="AC2308" s="240"/>
      <c r="AD2308" s="240"/>
      <c r="AE2308" s="240"/>
      <c r="AF2308" s="240"/>
      <c r="AG2308" s="240"/>
      <c r="AH2308" s="240"/>
      <c r="AJ2308" s="243"/>
      <c r="AK2308" s="243"/>
      <c r="AL2308" s="243"/>
    </row>
    <row r="2309" spans="1:38" ht="19.5" thickTop="1" x14ac:dyDescent="0.3">
      <c r="A2309" s="604" t="s">
        <v>268</v>
      </c>
      <c r="B2309" s="684"/>
      <c r="C2309" s="684"/>
      <c r="D2309" s="684"/>
      <c r="E2309" s="684"/>
      <c r="F2309" s="684"/>
      <c r="G2309" s="684"/>
      <c r="H2309" s="684"/>
      <c r="I2309" s="684"/>
      <c r="J2309" s="684"/>
      <c r="K2309" s="685"/>
      <c r="L2309" s="684"/>
      <c r="M2309" s="684"/>
      <c r="N2309" s="684"/>
      <c r="O2309" s="684"/>
      <c r="P2309" s="684"/>
      <c r="Q2309" s="686"/>
      <c r="AD2309" s="180"/>
    </row>
    <row r="2310" spans="1:38" x14ac:dyDescent="0.25">
      <c r="A2310" s="687"/>
      <c r="B2310" s="688"/>
      <c r="C2310" s="688"/>
      <c r="D2310" s="688"/>
      <c r="E2310" s="688"/>
      <c r="F2310" s="688"/>
      <c r="G2310" s="688"/>
      <c r="H2310" s="688"/>
      <c r="I2310" s="688"/>
      <c r="J2310" s="688"/>
      <c r="K2310" s="689"/>
      <c r="L2310" s="688"/>
      <c r="M2310" s="688"/>
      <c r="N2310" s="688"/>
      <c r="O2310" s="688"/>
      <c r="P2310" s="688"/>
      <c r="Q2310" s="690"/>
    </row>
    <row r="2311" spans="1:38" x14ac:dyDescent="0.25">
      <c r="A2311" s="687"/>
      <c r="B2311" s="688"/>
      <c r="C2311" s="688"/>
      <c r="D2311" s="688"/>
      <c r="E2311" s="688"/>
      <c r="F2311" s="688"/>
      <c r="G2311" s="688"/>
      <c r="H2311" s="688"/>
      <c r="I2311" s="688"/>
      <c r="J2311" s="688"/>
      <c r="K2311" s="689"/>
      <c r="L2311" s="688"/>
      <c r="M2311" s="688"/>
      <c r="N2311" s="688"/>
      <c r="O2311" s="688"/>
      <c r="P2311" s="688"/>
      <c r="Q2311" s="690"/>
    </row>
    <row r="2312" spans="1:38" x14ac:dyDescent="0.25">
      <c r="A2312" s="687"/>
      <c r="B2312" s="688"/>
      <c r="C2312" s="688"/>
      <c r="D2312" s="688"/>
      <c r="E2312" s="688"/>
      <c r="F2312" s="688"/>
      <c r="G2312" s="688"/>
      <c r="H2312" s="688"/>
      <c r="I2312" s="688"/>
      <c r="J2312" s="688"/>
      <c r="K2312" s="689"/>
      <c r="L2312" s="688"/>
      <c r="M2312" s="688"/>
      <c r="N2312" s="688"/>
      <c r="O2312" s="688"/>
      <c r="P2312" s="688"/>
      <c r="Q2312" s="690"/>
    </row>
    <row r="2313" spans="1:38" x14ac:dyDescent="0.25">
      <c r="A2313" s="687"/>
      <c r="B2313" s="688"/>
      <c r="C2313" s="688"/>
      <c r="D2313" s="688"/>
      <c r="E2313" s="688"/>
      <c r="F2313" s="688"/>
      <c r="G2313" s="688"/>
      <c r="H2313" s="688"/>
      <c r="I2313" s="688"/>
      <c r="J2313" s="688"/>
      <c r="K2313" s="689"/>
      <c r="L2313" s="688"/>
      <c r="M2313" s="688"/>
      <c r="N2313" s="688"/>
      <c r="O2313" s="688"/>
      <c r="P2313" s="688"/>
      <c r="Q2313" s="690"/>
    </row>
    <row r="2314" spans="1:38" x14ac:dyDescent="0.25">
      <c r="A2314" s="687"/>
      <c r="B2314" s="688"/>
      <c r="C2314" s="688"/>
      <c r="D2314" s="688"/>
      <c r="E2314" s="688"/>
      <c r="F2314" s="688"/>
      <c r="G2314" s="688"/>
      <c r="H2314" s="688"/>
      <c r="I2314" s="688"/>
      <c r="J2314" s="688"/>
      <c r="K2314" s="689"/>
      <c r="L2314" s="688"/>
      <c r="M2314" s="688"/>
      <c r="N2314" s="688"/>
      <c r="O2314" s="688"/>
      <c r="P2314" s="688"/>
      <c r="Q2314" s="690"/>
    </row>
    <row r="2315" spans="1:38" x14ac:dyDescent="0.25">
      <c r="A2315" s="687"/>
      <c r="B2315" s="688"/>
      <c r="C2315" s="688"/>
      <c r="D2315" s="688"/>
      <c r="E2315" s="688"/>
      <c r="F2315" s="688"/>
      <c r="G2315" s="688"/>
      <c r="H2315" s="688"/>
      <c r="I2315" s="688"/>
      <c r="J2315" s="688"/>
      <c r="K2315" s="689"/>
      <c r="L2315" s="688"/>
      <c r="M2315" s="688"/>
      <c r="N2315" s="688"/>
      <c r="O2315" s="688"/>
      <c r="P2315" s="688"/>
      <c r="Q2315" s="690"/>
    </row>
    <row r="2316" spans="1:38" x14ac:dyDescent="0.25">
      <c r="A2316" s="687"/>
      <c r="B2316" s="688"/>
      <c r="C2316" s="688"/>
      <c r="D2316" s="688"/>
      <c r="E2316" s="688"/>
      <c r="F2316" s="688"/>
      <c r="G2316" s="688"/>
      <c r="H2316" s="688"/>
      <c r="I2316" s="688"/>
      <c r="J2316" s="688"/>
      <c r="K2316" s="689"/>
      <c r="L2316" s="688"/>
      <c r="M2316" s="688"/>
      <c r="N2316" s="688"/>
      <c r="O2316" s="688"/>
      <c r="P2316" s="688"/>
      <c r="Q2316" s="690"/>
    </row>
    <row r="2317" spans="1:38" ht="15.75" thickBot="1" x14ac:dyDescent="0.3">
      <c r="A2317" s="691"/>
      <c r="B2317" s="692"/>
      <c r="C2317" s="692"/>
      <c r="D2317" s="692"/>
      <c r="E2317" s="692"/>
      <c r="F2317" s="692"/>
      <c r="G2317" s="692"/>
      <c r="H2317" s="692"/>
      <c r="I2317" s="692"/>
      <c r="J2317" s="692"/>
      <c r="K2317" s="693"/>
      <c r="L2317" s="692"/>
      <c r="M2317" s="692"/>
      <c r="N2317" s="692"/>
      <c r="O2317" s="692"/>
      <c r="P2317" s="692"/>
      <c r="Q2317" s="694"/>
    </row>
    <row r="2318" spans="1:38" ht="15.75" thickTop="1" x14ac:dyDescent="0.25"/>
    <row r="2319" spans="1:38" x14ac:dyDescent="0.25">
      <c r="B2319" s="244"/>
      <c r="C2319" s="244"/>
    </row>
    <row r="2322" spans="1:38" ht="23.25" x14ac:dyDescent="0.35">
      <c r="A2322" s="245"/>
      <c r="B2322" s="730" t="s">
        <v>322</v>
      </c>
      <c r="C2322" s="730"/>
      <c r="D2322" s="730"/>
      <c r="E2322" s="730"/>
      <c r="F2322" s="730"/>
      <c r="G2322" s="730"/>
      <c r="H2322" s="730"/>
      <c r="I2322" s="730"/>
      <c r="J2322" s="730"/>
      <c r="K2322" s="731"/>
      <c r="L2322" s="730"/>
      <c r="M2322" s="730"/>
      <c r="N2322" s="730"/>
      <c r="O2322" s="730"/>
      <c r="S2322" s="4"/>
      <c r="X2322" s="4"/>
      <c r="AA2322" s="4"/>
      <c r="AG2322" s="4"/>
    </row>
    <row r="2323" spans="1:38" ht="21.75" thickBot="1" x14ac:dyDescent="0.4">
      <c r="B2323" s="37"/>
      <c r="C2323" s="37"/>
      <c r="D2323" s="37"/>
      <c r="E2323" s="37"/>
      <c r="F2323" s="38"/>
      <c r="G2323" s="37"/>
      <c r="H2323" s="38"/>
      <c r="I2323" s="39"/>
      <c r="J2323" s="38"/>
      <c r="K2323" s="39"/>
      <c r="L2323" s="38"/>
    </row>
    <row r="2324" spans="1:38" ht="27" customHeight="1" thickBot="1" x14ac:dyDescent="0.3">
      <c r="A2324" s="732" t="s">
        <v>330</v>
      </c>
      <c r="B2324" s="733"/>
      <c r="C2324" s="733"/>
      <c r="D2324" s="733"/>
      <c r="E2324" s="733"/>
      <c r="F2324" s="733"/>
      <c r="G2324" s="733"/>
      <c r="H2324" s="733"/>
      <c r="I2324" s="733"/>
      <c r="J2324" s="733"/>
      <c r="K2324" s="734"/>
      <c r="L2324" s="733"/>
      <c r="M2324" s="733"/>
      <c r="N2324" s="733"/>
      <c r="O2324" s="733"/>
      <c r="P2324" s="733"/>
      <c r="Q2324" s="733"/>
      <c r="R2324" s="733"/>
      <c r="S2324" s="733"/>
      <c r="T2324" s="733"/>
      <c r="U2324" s="733"/>
      <c r="V2324" s="733"/>
      <c r="W2324" s="733"/>
      <c r="X2324" s="733"/>
      <c r="Y2324" s="733"/>
      <c r="Z2324" s="733"/>
      <c r="AA2324" s="733"/>
      <c r="AB2324" s="733"/>
      <c r="AC2324" s="733"/>
      <c r="AD2324" s="733"/>
      <c r="AE2324" s="733"/>
      <c r="AF2324" s="733"/>
      <c r="AG2324" s="733"/>
      <c r="AH2324" s="733"/>
      <c r="AI2324" s="733"/>
      <c r="AJ2324" s="733"/>
      <c r="AK2324" s="733"/>
      <c r="AL2324" s="40"/>
    </row>
    <row r="2325" spans="1:38" ht="33.75" customHeight="1" x14ac:dyDescent="0.25">
      <c r="A2325" s="735" t="s">
        <v>8</v>
      </c>
      <c r="B2325" s="736"/>
      <c r="C2325" s="706" t="s">
        <v>197</v>
      </c>
      <c r="D2325" s="707"/>
      <c r="E2325" s="710" t="s">
        <v>198</v>
      </c>
      <c r="F2325" s="711"/>
      <c r="G2325" s="711"/>
      <c r="H2325" s="711"/>
      <c r="I2325" s="711"/>
      <c r="J2325" s="711"/>
      <c r="K2325" s="712"/>
      <c r="L2325" s="711"/>
      <c r="M2325" s="711"/>
      <c r="N2325" s="743"/>
      <c r="O2325" s="613" t="s">
        <v>199</v>
      </c>
      <c r="P2325" s="614"/>
      <c r="Q2325" s="614"/>
      <c r="R2325" s="614"/>
      <c r="S2325" s="614"/>
      <c r="T2325" s="614"/>
      <c r="U2325" s="614"/>
      <c r="V2325" s="614"/>
      <c r="W2325" s="614"/>
      <c r="X2325" s="614"/>
      <c r="Y2325" s="614"/>
      <c r="Z2325" s="614"/>
      <c r="AA2325" s="614"/>
      <c r="AB2325" s="614"/>
      <c r="AC2325" s="614"/>
      <c r="AD2325" s="614"/>
      <c r="AE2325" s="614"/>
      <c r="AF2325" s="614"/>
      <c r="AG2325" s="614"/>
      <c r="AH2325" s="614"/>
      <c r="AI2325" s="614"/>
      <c r="AJ2325" s="614"/>
      <c r="AK2325" s="614"/>
      <c r="AL2325" s="615"/>
    </row>
    <row r="2326" spans="1:38" ht="51" customHeight="1" thickBot="1" x14ac:dyDescent="0.3">
      <c r="A2326" s="737"/>
      <c r="B2326" s="738"/>
      <c r="C2326" s="741"/>
      <c r="D2326" s="742"/>
      <c r="E2326" s="744"/>
      <c r="F2326" s="745"/>
      <c r="G2326" s="745"/>
      <c r="H2326" s="745"/>
      <c r="I2326" s="745"/>
      <c r="J2326" s="745"/>
      <c r="K2326" s="746"/>
      <c r="L2326" s="745"/>
      <c r="M2326" s="745"/>
      <c r="N2326" s="747"/>
      <c r="O2326" s="616"/>
      <c r="P2326" s="617"/>
      <c r="Q2326" s="617"/>
      <c r="R2326" s="617"/>
      <c r="S2326" s="617"/>
      <c r="T2326" s="617"/>
      <c r="U2326" s="617"/>
      <c r="V2326" s="617"/>
      <c r="W2326" s="617"/>
      <c r="X2326" s="617"/>
      <c r="Y2326" s="617"/>
      <c r="Z2326" s="617"/>
      <c r="AA2326" s="617"/>
      <c r="AB2326" s="617"/>
      <c r="AC2326" s="617"/>
      <c r="AD2326" s="617"/>
      <c r="AE2326" s="617"/>
      <c r="AF2326" s="617"/>
      <c r="AG2326" s="617"/>
      <c r="AH2326" s="617"/>
      <c r="AI2326" s="617"/>
      <c r="AJ2326" s="617"/>
      <c r="AK2326" s="617"/>
      <c r="AL2326" s="618"/>
    </row>
    <row r="2327" spans="1:38" ht="75" customHeight="1" x14ac:dyDescent="0.25">
      <c r="A2327" s="737"/>
      <c r="B2327" s="738"/>
      <c r="C2327" s="619" t="s">
        <v>200</v>
      </c>
      <c r="D2327" s="621" t="s">
        <v>201</v>
      </c>
      <c r="E2327" s="623" t="s">
        <v>0</v>
      </c>
      <c r="F2327" s="624"/>
      <c r="G2327" s="624"/>
      <c r="H2327" s="625"/>
      <c r="I2327" s="629" t="s">
        <v>1</v>
      </c>
      <c r="J2327" s="630"/>
      <c r="K2327" s="631"/>
      <c r="L2327" s="632"/>
      <c r="M2327" s="637" t="s">
        <v>2</v>
      </c>
      <c r="N2327" s="638"/>
      <c r="O2327" s="641" t="s">
        <v>202</v>
      </c>
      <c r="P2327" s="642"/>
      <c r="Q2327" s="642"/>
      <c r="R2327" s="642"/>
      <c r="S2327" s="645" t="s">
        <v>2</v>
      </c>
      <c r="T2327" s="646"/>
      <c r="U2327" s="649" t="s">
        <v>203</v>
      </c>
      <c r="V2327" s="650"/>
      <c r="W2327" s="650"/>
      <c r="X2327" s="650"/>
      <c r="Y2327" s="650"/>
      <c r="Z2327" s="651"/>
      <c r="AA2327" s="655" t="s">
        <v>2</v>
      </c>
      <c r="AB2327" s="656"/>
      <c r="AC2327" s="659" t="s">
        <v>5</v>
      </c>
      <c r="AD2327" s="660"/>
      <c r="AE2327" s="660"/>
      <c r="AF2327" s="661"/>
      <c r="AG2327" s="665" t="s">
        <v>2</v>
      </c>
      <c r="AH2327" s="666"/>
      <c r="AI2327" s="669" t="s">
        <v>204</v>
      </c>
      <c r="AJ2327" s="670"/>
      <c r="AK2327" s="670"/>
      <c r="AL2327" s="671"/>
    </row>
    <row r="2328" spans="1:38" ht="75" customHeight="1" thickBot="1" x14ac:dyDescent="0.3">
      <c r="A2328" s="737"/>
      <c r="B2328" s="738"/>
      <c r="C2328" s="619"/>
      <c r="D2328" s="621"/>
      <c r="E2328" s="626"/>
      <c r="F2328" s="627"/>
      <c r="G2328" s="627"/>
      <c r="H2328" s="628"/>
      <c r="I2328" s="633"/>
      <c r="J2328" s="634"/>
      <c r="K2328" s="635"/>
      <c r="L2328" s="636"/>
      <c r="M2328" s="639"/>
      <c r="N2328" s="640"/>
      <c r="O2328" s="643"/>
      <c r="P2328" s="644"/>
      <c r="Q2328" s="644"/>
      <c r="R2328" s="644"/>
      <c r="S2328" s="647"/>
      <c r="T2328" s="648"/>
      <c r="U2328" s="652"/>
      <c r="V2328" s="653"/>
      <c r="W2328" s="653"/>
      <c r="X2328" s="653"/>
      <c r="Y2328" s="653"/>
      <c r="Z2328" s="654"/>
      <c r="AA2328" s="657"/>
      <c r="AB2328" s="658"/>
      <c r="AC2328" s="662"/>
      <c r="AD2328" s="663"/>
      <c r="AE2328" s="663"/>
      <c r="AF2328" s="664"/>
      <c r="AG2328" s="667"/>
      <c r="AH2328" s="668"/>
      <c r="AI2328" s="672"/>
      <c r="AJ2328" s="673"/>
      <c r="AK2328" s="673"/>
      <c r="AL2328" s="674"/>
    </row>
    <row r="2329" spans="1:38" ht="139.5" customHeight="1" thickBot="1" x14ac:dyDescent="0.3">
      <c r="A2329" s="739"/>
      <c r="B2329" s="740"/>
      <c r="C2329" s="620"/>
      <c r="D2329" s="622"/>
      <c r="E2329" s="41" t="s">
        <v>15</v>
      </c>
      <c r="F2329" s="42" t="s">
        <v>205</v>
      </c>
      <c r="G2329" s="41" t="s">
        <v>206</v>
      </c>
      <c r="H2329" s="42" t="s">
        <v>14</v>
      </c>
      <c r="I2329" s="43" t="s">
        <v>15</v>
      </c>
      <c r="J2329" s="44" t="s">
        <v>207</v>
      </c>
      <c r="K2329" s="43" t="s">
        <v>17</v>
      </c>
      <c r="L2329" s="44" t="s">
        <v>208</v>
      </c>
      <c r="M2329" s="45" t="s">
        <v>19</v>
      </c>
      <c r="N2329" s="46" t="s">
        <v>20</v>
      </c>
      <c r="O2329" s="47" t="s">
        <v>209</v>
      </c>
      <c r="P2329" s="48" t="s">
        <v>210</v>
      </c>
      <c r="Q2329" s="47" t="s">
        <v>211</v>
      </c>
      <c r="R2329" s="48" t="s">
        <v>212</v>
      </c>
      <c r="S2329" s="49" t="s">
        <v>213</v>
      </c>
      <c r="T2329" s="50" t="s">
        <v>214</v>
      </c>
      <c r="U2329" s="51" t="s">
        <v>209</v>
      </c>
      <c r="V2329" s="52" t="s">
        <v>215</v>
      </c>
      <c r="W2329" s="53" t="s">
        <v>216</v>
      </c>
      <c r="X2329" s="54" t="s">
        <v>211</v>
      </c>
      <c r="Y2329" s="52" t="s">
        <v>217</v>
      </c>
      <c r="Z2329" s="53" t="s">
        <v>218</v>
      </c>
      <c r="AA2329" s="55" t="s">
        <v>219</v>
      </c>
      <c r="AB2329" s="56" t="s">
        <v>220</v>
      </c>
      <c r="AC2329" s="57" t="s">
        <v>209</v>
      </c>
      <c r="AD2329" s="58" t="s">
        <v>210</v>
      </c>
      <c r="AE2329" s="57" t="s">
        <v>211</v>
      </c>
      <c r="AF2329" s="58" t="s">
        <v>212</v>
      </c>
      <c r="AG2329" s="59" t="s">
        <v>221</v>
      </c>
      <c r="AH2329" s="60" t="s">
        <v>222</v>
      </c>
      <c r="AI2329" s="61" t="s">
        <v>223</v>
      </c>
      <c r="AJ2329" s="62" t="s">
        <v>224</v>
      </c>
      <c r="AK2329" s="63" t="s">
        <v>225</v>
      </c>
      <c r="AL2329" s="64" t="s">
        <v>226</v>
      </c>
    </row>
    <row r="2330" spans="1:38" ht="38.25" customHeight="1" thickBot="1" x14ac:dyDescent="0.3">
      <c r="A2330" s="598" t="s">
        <v>227</v>
      </c>
      <c r="B2330" s="675"/>
      <c r="C2330" s="65" t="s">
        <v>228</v>
      </c>
      <c r="D2330" s="575" t="s">
        <v>229</v>
      </c>
      <c r="E2330" s="65" t="s">
        <v>230</v>
      </c>
      <c r="F2330" s="66" t="s">
        <v>231</v>
      </c>
      <c r="G2330" s="65" t="s">
        <v>232</v>
      </c>
      <c r="H2330" s="66" t="s">
        <v>233</v>
      </c>
      <c r="I2330" s="67" t="s">
        <v>234</v>
      </c>
      <c r="J2330" s="66" t="s">
        <v>235</v>
      </c>
      <c r="K2330" s="67" t="s">
        <v>236</v>
      </c>
      <c r="L2330" s="66" t="s">
        <v>237</v>
      </c>
      <c r="M2330" s="65" t="s">
        <v>238</v>
      </c>
      <c r="N2330" s="66" t="s">
        <v>239</v>
      </c>
      <c r="O2330" s="65" t="s">
        <v>240</v>
      </c>
      <c r="P2330" s="66" t="s">
        <v>241</v>
      </c>
      <c r="Q2330" s="65" t="s">
        <v>242</v>
      </c>
      <c r="R2330" s="66" t="s">
        <v>243</v>
      </c>
      <c r="S2330" s="65" t="s">
        <v>244</v>
      </c>
      <c r="T2330" s="66" t="s">
        <v>245</v>
      </c>
      <c r="U2330" s="65" t="s">
        <v>246</v>
      </c>
      <c r="V2330" s="68" t="s">
        <v>247</v>
      </c>
      <c r="W2330" s="66" t="s">
        <v>248</v>
      </c>
      <c r="X2330" s="575" t="s">
        <v>249</v>
      </c>
      <c r="Y2330" s="66" t="s">
        <v>250</v>
      </c>
      <c r="Z2330" s="66" t="s">
        <v>251</v>
      </c>
      <c r="AA2330" s="65" t="s">
        <v>252</v>
      </c>
      <c r="AB2330" s="65" t="s">
        <v>253</v>
      </c>
      <c r="AC2330" s="65" t="s">
        <v>254</v>
      </c>
      <c r="AD2330" s="65" t="s">
        <v>255</v>
      </c>
      <c r="AE2330" s="65" t="s">
        <v>256</v>
      </c>
      <c r="AF2330" s="65" t="s">
        <v>257</v>
      </c>
      <c r="AG2330" s="65" t="s">
        <v>258</v>
      </c>
      <c r="AH2330" s="65" t="s">
        <v>259</v>
      </c>
      <c r="AI2330" s="65" t="s">
        <v>260</v>
      </c>
      <c r="AJ2330" s="575" t="s">
        <v>261</v>
      </c>
      <c r="AK2330" s="65" t="s">
        <v>262</v>
      </c>
      <c r="AL2330" s="576" t="s">
        <v>263</v>
      </c>
    </row>
    <row r="2331" spans="1:38" ht="99" customHeight="1" x14ac:dyDescent="0.25">
      <c r="A2331" s="69">
        <v>1</v>
      </c>
      <c r="B2331" s="70" t="s">
        <v>264</v>
      </c>
      <c r="C2331" s="676">
        <f>N2344</f>
        <v>308264.77</v>
      </c>
      <c r="D2331" s="679">
        <f>C2331-AH2344</f>
        <v>72220.010000000009</v>
      </c>
      <c r="E2331" s="71"/>
      <c r="F2331" s="72"/>
      <c r="G2331" s="71"/>
      <c r="H2331" s="72"/>
      <c r="I2331" s="73"/>
      <c r="J2331" s="72"/>
      <c r="K2331" s="73"/>
      <c r="L2331" s="72"/>
      <c r="M2331" s="71"/>
      <c r="N2331" s="72"/>
      <c r="O2331" s="71"/>
      <c r="P2331" s="72"/>
      <c r="Q2331" s="71"/>
      <c r="R2331" s="72"/>
      <c r="S2331" s="71"/>
      <c r="T2331" s="72"/>
      <c r="U2331" s="71"/>
      <c r="V2331" s="74"/>
      <c r="W2331" s="72"/>
      <c r="X2331" s="71"/>
      <c r="Y2331" s="74"/>
      <c r="Z2331" s="72"/>
      <c r="AA2331" s="71"/>
      <c r="AB2331" s="72"/>
      <c r="AC2331" s="71"/>
      <c r="AD2331" s="72"/>
      <c r="AE2331" s="71"/>
      <c r="AF2331" s="72"/>
      <c r="AG2331" s="71"/>
      <c r="AH2331" s="72"/>
      <c r="AI2331" s="75"/>
      <c r="AJ2331" s="76"/>
      <c r="AK2331" s="77"/>
      <c r="AL2331" s="78"/>
    </row>
    <row r="2332" spans="1:38" ht="87" customHeight="1" x14ac:dyDescent="0.25">
      <c r="A2332" s="79">
        <v>2</v>
      </c>
      <c r="B2332" s="80" t="s">
        <v>40</v>
      </c>
      <c r="C2332" s="677"/>
      <c r="D2332" s="680"/>
      <c r="E2332" s="81">
        <v>0</v>
      </c>
      <c r="F2332" s="82">
        <v>0</v>
      </c>
      <c r="G2332" s="83">
        <v>14</v>
      </c>
      <c r="H2332" s="84">
        <v>241726.24</v>
      </c>
      <c r="I2332" s="85">
        <v>0</v>
      </c>
      <c r="J2332" s="86">
        <v>0</v>
      </c>
      <c r="K2332" s="85">
        <v>14</v>
      </c>
      <c r="L2332" s="86">
        <v>241726.24</v>
      </c>
      <c r="M2332" s="87">
        <f>SUM(I2332,K2332)</f>
        <v>14</v>
      </c>
      <c r="N2332" s="88">
        <f>SUM(J2332,L2332)</f>
        <v>241726.24</v>
      </c>
      <c r="O2332" s="89">
        <v>0</v>
      </c>
      <c r="P2332" s="90">
        <v>0</v>
      </c>
      <c r="Q2332" s="89">
        <v>0</v>
      </c>
      <c r="R2332" s="90">
        <v>0</v>
      </c>
      <c r="S2332" s="91">
        <f>SUM(O2332,Q2332)</f>
        <v>0</v>
      </c>
      <c r="T2332" s="92">
        <f>SUM(P2332,R2332)</f>
        <v>0</v>
      </c>
      <c r="U2332" s="93">
        <v>0</v>
      </c>
      <c r="V2332" s="94">
        <v>0</v>
      </c>
      <c r="W2332" s="95">
        <v>0</v>
      </c>
      <c r="X2332" s="96">
        <v>0</v>
      </c>
      <c r="Y2332" s="94">
        <v>0</v>
      </c>
      <c r="Z2332" s="95">
        <v>0</v>
      </c>
      <c r="AA2332" s="97">
        <f>SUM(U2332,X2332)</f>
        <v>0</v>
      </c>
      <c r="AB2332" s="98">
        <f>SUM(W2332,Z2332)</f>
        <v>0</v>
      </c>
      <c r="AC2332" s="99">
        <v>0</v>
      </c>
      <c r="AD2332" s="100">
        <v>0</v>
      </c>
      <c r="AE2332" s="99">
        <v>14</v>
      </c>
      <c r="AF2332" s="100">
        <v>184832.5</v>
      </c>
      <c r="AG2332" s="101">
        <f>SUM(AC2332,AE2332)</f>
        <v>14</v>
      </c>
      <c r="AH2332" s="102">
        <f>SUM(AD2332,AF2332,AB2332)</f>
        <v>184832.5</v>
      </c>
      <c r="AI2332" s="103">
        <f>IFERROR(AD2332/(C2331-AH2338),0)</f>
        <v>0</v>
      </c>
      <c r="AJ2332" s="104">
        <f>IFERROR(AF2332/(C2331-AH2338),0)</f>
        <v>0.5995900861457506</v>
      </c>
      <c r="AK2332" s="77"/>
      <c r="AL2332" s="105">
        <f>IFERROR(AH2332/C2331,0)</f>
        <v>0.5995900861457506</v>
      </c>
    </row>
    <row r="2333" spans="1:38" ht="85.5" customHeight="1" x14ac:dyDescent="0.25">
      <c r="A2333" s="79">
        <v>3</v>
      </c>
      <c r="B2333" s="80" t="s">
        <v>135</v>
      </c>
      <c r="C2333" s="677"/>
      <c r="D2333" s="680"/>
      <c r="E2333" s="441"/>
      <c r="F2333" s="442"/>
      <c r="G2333" s="443"/>
      <c r="H2333" s="444"/>
      <c r="I2333" s="440"/>
      <c r="J2333" s="444"/>
      <c r="K2333" s="440"/>
      <c r="L2333" s="444"/>
      <c r="M2333" s="445"/>
      <c r="N2333" s="444"/>
      <c r="O2333" s="443"/>
      <c r="P2333" s="444"/>
      <c r="Q2333" s="443"/>
      <c r="R2333" s="444"/>
      <c r="S2333" s="445"/>
      <c r="T2333" s="444"/>
      <c r="U2333" s="443"/>
      <c r="V2333" s="446"/>
      <c r="W2333" s="444"/>
      <c r="X2333" s="445"/>
      <c r="Y2333" s="446"/>
      <c r="Z2333" s="444"/>
      <c r="AA2333" s="445"/>
      <c r="AB2333" s="444"/>
      <c r="AC2333" s="443"/>
      <c r="AD2333" s="444"/>
      <c r="AE2333" s="443"/>
      <c r="AF2333" s="444"/>
      <c r="AG2333" s="445"/>
      <c r="AH2333" s="444"/>
      <c r="AI2333" s="132"/>
      <c r="AJ2333" s="133"/>
      <c r="AK2333" s="447"/>
      <c r="AL2333" s="448"/>
    </row>
    <row r="2334" spans="1:38" ht="101.25" customHeight="1" x14ac:dyDescent="0.25">
      <c r="A2334" s="79">
        <v>4</v>
      </c>
      <c r="B2334" s="80" t="s">
        <v>117</v>
      </c>
      <c r="C2334" s="677"/>
      <c r="D2334" s="680"/>
      <c r="E2334" s="441"/>
      <c r="F2334" s="442"/>
      <c r="G2334" s="443"/>
      <c r="H2334" s="444"/>
      <c r="I2334" s="440"/>
      <c r="J2334" s="444"/>
      <c r="K2334" s="440"/>
      <c r="L2334" s="444"/>
      <c r="M2334" s="445"/>
      <c r="N2334" s="444"/>
      <c r="O2334" s="443"/>
      <c r="P2334" s="444"/>
      <c r="Q2334" s="443"/>
      <c r="R2334" s="444"/>
      <c r="S2334" s="445"/>
      <c r="T2334" s="444"/>
      <c r="U2334" s="443"/>
      <c r="V2334" s="446"/>
      <c r="W2334" s="444"/>
      <c r="X2334" s="445"/>
      <c r="Y2334" s="446"/>
      <c r="Z2334" s="444"/>
      <c r="AA2334" s="445"/>
      <c r="AB2334" s="444"/>
      <c r="AC2334" s="443"/>
      <c r="AD2334" s="444"/>
      <c r="AE2334" s="443"/>
      <c r="AF2334" s="444"/>
      <c r="AG2334" s="445"/>
      <c r="AH2334" s="444"/>
      <c r="AI2334" s="132"/>
      <c r="AJ2334" s="133"/>
      <c r="AK2334" s="447"/>
      <c r="AL2334" s="448"/>
    </row>
    <row r="2335" spans="1:38" ht="138" customHeight="1" x14ac:dyDescent="0.25">
      <c r="A2335" s="79">
        <v>5</v>
      </c>
      <c r="B2335" s="80" t="s">
        <v>42</v>
      </c>
      <c r="C2335" s="677"/>
      <c r="D2335" s="680"/>
      <c r="E2335" s="81">
        <v>2</v>
      </c>
      <c r="F2335" s="82">
        <v>34301.730000000003</v>
      </c>
      <c r="G2335" s="83">
        <v>5</v>
      </c>
      <c r="H2335" s="84">
        <v>66538.53</v>
      </c>
      <c r="I2335" s="85">
        <v>0</v>
      </c>
      <c r="J2335" s="86">
        <v>0</v>
      </c>
      <c r="K2335" s="85">
        <v>5</v>
      </c>
      <c r="L2335" s="86">
        <v>66538.53</v>
      </c>
      <c r="M2335" s="87">
        <f>SUM(I2335,K2335)</f>
        <v>5</v>
      </c>
      <c r="N2335" s="88">
        <f>SUM(J2335,L2335)</f>
        <v>66538.53</v>
      </c>
      <c r="O2335" s="89">
        <v>0</v>
      </c>
      <c r="P2335" s="90">
        <v>0</v>
      </c>
      <c r="Q2335" s="89">
        <v>0</v>
      </c>
      <c r="R2335" s="90">
        <v>0</v>
      </c>
      <c r="S2335" s="91">
        <f>SUM(O2335,Q2335)</f>
        <v>0</v>
      </c>
      <c r="T2335" s="92">
        <f>SUM(P2335,R2335)</f>
        <v>0</v>
      </c>
      <c r="U2335" s="93">
        <v>0</v>
      </c>
      <c r="V2335" s="94">
        <v>0</v>
      </c>
      <c r="W2335" s="95">
        <v>0</v>
      </c>
      <c r="X2335" s="96">
        <v>0</v>
      </c>
      <c r="Y2335" s="94">
        <v>0</v>
      </c>
      <c r="Z2335" s="95">
        <v>0</v>
      </c>
      <c r="AA2335" s="97">
        <f>SUM(U2335,X2335)</f>
        <v>0</v>
      </c>
      <c r="AB2335" s="98">
        <f>SUM(W2335,Z2335)</f>
        <v>0</v>
      </c>
      <c r="AC2335" s="99">
        <v>0</v>
      </c>
      <c r="AD2335" s="100">
        <v>0</v>
      </c>
      <c r="AE2335" s="99">
        <v>5</v>
      </c>
      <c r="AF2335" s="100">
        <v>51212.26</v>
      </c>
      <c r="AG2335" s="101">
        <f>SUM(AC2335,AE2335)</f>
        <v>5</v>
      </c>
      <c r="AH2335" s="102">
        <f>SUM(AD2335,AF2335,AB2335)</f>
        <v>51212.26</v>
      </c>
      <c r="AI2335" s="103">
        <f>IFERROR(AD2335/(C2331-AH2338),0)</f>
        <v>0</v>
      </c>
      <c r="AJ2335" s="104">
        <f>IFERROR(AF2335/(C2331-AH2338),0)</f>
        <v>0.1661307583088395</v>
      </c>
      <c r="AK2335" s="77"/>
      <c r="AL2335" s="105">
        <f>IFERROR(AH2335/C2331,0)</f>
        <v>0.1661307583088395</v>
      </c>
    </row>
    <row r="2336" spans="1:38" ht="116.25" customHeight="1" x14ac:dyDescent="0.25">
      <c r="A2336" s="79">
        <v>6</v>
      </c>
      <c r="B2336" s="80" t="s">
        <v>119</v>
      </c>
      <c r="C2336" s="677"/>
      <c r="D2336" s="680"/>
      <c r="E2336" s="441"/>
      <c r="F2336" s="442"/>
      <c r="G2336" s="443"/>
      <c r="H2336" s="444"/>
      <c r="I2336" s="440"/>
      <c r="J2336" s="444"/>
      <c r="K2336" s="440"/>
      <c r="L2336" s="444"/>
      <c r="M2336" s="445"/>
      <c r="N2336" s="444"/>
      <c r="O2336" s="443"/>
      <c r="P2336" s="444"/>
      <c r="Q2336" s="443"/>
      <c r="R2336" s="444"/>
      <c r="S2336" s="445"/>
      <c r="T2336" s="444"/>
      <c r="U2336" s="443"/>
      <c r="V2336" s="446"/>
      <c r="W2336" s="444"/>
      <c r="X2336" s="445"/>
      <c r="Y2336" s="446"/>
      <c r="Z2336" s="444"/>
      <c r="AA2336" s="445"/>
      <c r="AB2336" s="444"/>
      <c r="AC2336" s="443"/>
      <c r="AD2336" s="444"/>
      <c r="AE2336" s="443"/>
      <c r="AF2336" s="444"/>
      <c r="AG2336" s="445"/>
      <c r="AH2336" s="444"/>
      <c r="AI2336" s="132"/>
      <c r="AJ2336" s="133"/>
      <c r="AK2336" s="447"/>
      <c r="AL2336" s="448"/>
    </row>
    <row r="2337" spans="1:38" ht="65.25" customHeight="1" x14ac:dyDescent="0.25">
      <c r="A2337" s="79">
        <v>7</v>
      </c>
      <c r="B2337" s="80" t="s">
        <v>193</v>
      </c>
      <c r="C2337" s="677"/>
      <c r="D2337" s="680"/>
      <c r="E2337" s="441"/>
      <c r="F2337" s="442"/>
      <c r="G2337" s="443"/>
      <c r="H2337" s="444"/>
      <c r="I2337" s="443"/>
      <c r="J2337" s="444"/>
      <c r="K2337" s="443"/>
      <c r="L2337" s="444"/>
      <c r="M2337" s="445"/>
      <c r="N2337" s="444"/>
      <c r="O2337" s="443"/>
      <c r="P2337" s="444"/>
      <c r="Q2337" s="443"/>
      <c r="R2337" s="444"/>
      <c r="S2337" s="445"/>
      <c r="T2337" s="473"/>
      <c r="U2337" s="443"/>
      <c r="V2337" s="446"/>
      <c r="W2337" s="444"/>
      <c r="X2337" s="445"/>
      <c r="Y2337" s="446"/>
      <c r="Z2337" s="444"/>
      <c r="AA2337" s="445"/>
      <c r="AB2337" s="473"/>
      <c r="AC2337" s="443"/>
      <c r="AD2337" s="444"/>
      <c r="AE2337" s="443"/>
      <c r="AF2337" s="444"/>
      <c r="AG2337" s="440"/>
      <c r="AH2337" s="444"/>
      <c r="AI2337" s="132"/>
      <c r="AJ2337" s="133"/>
      <c r="AK2337" s="447"/>
      <c r="AL2337" s="449"/>
    </row>
    <row r="2338" spans="1:38" ht="59.25" customHeight="1" x14ac:dyDescent="0.25">
      <c r="A2338" s="79">
        <v>8</v>
      </c>
      <c r="B2338" s="80" t="s">
        <v>265</v>
      </c>
      <c r="C2338" s="677"/>
      <c r="D2338" s="680"/>
      <c r="E2338" s="474"/>
      <c r="F2338" s="475"/>
      <c r="G2338" s="450"/>
      <c r="H2338" s="451"/>
      <c r="I2338" s="443"/>
      <c r="J2338" s="444"/>
      <c r="K2338" s="440"/>
      <c r="L2338" s="444"/>
      <c r="M2338" s="476"/>
      <c r="N2338" s="442"/>
      <c r="O2338" s="450"/>
      <c r="P2338" s="451"/>
      <c r="Q2338" s="450"/>
      <c r="R2338" s="451"/>
      <c r="S2338" s="476"/>
      <c r="T2338" s="442"/>
      <c r="U2338" s="443"/>
      <c r="V2338" s="446"/>
      <c r="W2338" s="444"/>
      <c r="X2338" s="445"/>
      <c r="Y2338" s="446"/>
      <c r="Z2338" s="444"/>
      <c r="AA2338" s="476"/>
      <c r="AB2338" s="442"/>
      <c r="AC2338" s="443"/>
      <c r="AD2338" s="444"/>
      <c r="AE2338" s="443"/>
      <c r="AF2338" s="444"/>
      <c r="AG2338" s="445"/>
      <c r="AH2338" s="444"/>
      <c r="AI2338" s="132"/>
      <c r="AJ2338" s="133"/>
      <c r="AK2338" s="447"/>
      <c r="AL2338" s="448"/>
    </row>
    <row r="2339" spans="1:38" ht="60" customHeight="1" x14ac:dyDescent="0.25">
      <c r="A2339" s="79">
        <v>9</v>
      </c>
      <c r="B2339" s="80" t="s">
        <v>120</v>
      </c>
      <c r="C2339" s="677"/>
      <c r="D2339" s="680"/>
      <c r="E2339" s="441"/>
      <c r="F2339" s="442"/>
      <c r="G2339" s="443"/>
      <c r="H2339" s="444"/>
      <c r="I2339" s="440"/>
      <c r="J2339" s="444"/>
      <c r="K2339" s="440"/>
      <c r="L2339" s="444"/>
      <c r="M2339" s="445"/>
      <c r="N2339" s="444"/>
      <c r="O2339" s="443"/>
      <c r="P2339" s="444"/>
      <c r="Q2339" s="443"/>
      <c r="R2339" s="444"/>
      <c r="S2339" s="445"/>
      <c r="T2339" s="444"/>
      <c r="U2339" s="443"/>
      <c r="V2339" s="446"/>
      <c r="W2339" s="444"/>
      <c r="X2339" s="445"/>
      <c r="Y2339" s="446"/>
      <c r="Z2339" s="444"/>
      <c r="AA2339" s="445"/>
      <c r="AB2339" s="444"/>
      <c r="AC2339" s="443"/>
      <c r="AD2339" s="444"/>
      <c r="AE2339" s="443"/>
      <c r="AF2339" s="444"/>
      <c r="AG2339" s="445"/>
      <c r="AH2339" s="444"/>
      <c r="AI2339" s="132"/>
      <c r="AJ2339" s="133"/>
      <c r="AK2339" s="447"/>
      <c r="AL2339" s="448"/>
    </row>
    <row r="2340" spans="1:38" ht="73.5" customHeight="1" x14ac:dyDescent="0.25">
      <c r="A2340" s="79">
        <v>10</v>
      </c>
      <c r="B2340" s="80" t="s">
        <v>121</v>
      </c>
      <c r="C2340" s="677"/>
      <c r="D2340" s="680"/>
      <c r="E2340" s="441"/>
      <c r="F2340" s="442"/>
      <c r="G2340" s="443"/>
      <c r="H2340" s="444"/>
      <c r="I2340" s="440"/>
      <c r="J2340" s="444"/>
      <c r="K2340" s="440"/>
      <c r="L2340" s="444"/>
      <c r="M2340" s="445"/>
      <c r="N2340" s="444"/>
      <c r="O2340" s="443"/>
      <c r="P2340" s="444"/>
      <c r="Q2340" s="443"/>
      <c r="R2340" s="444"/>
      <c r="S2340" s="445"/>
      <c r="T2340" s="444"/>
      <c r="U2340" s="443"/>
      <c r="V2340" s="446"/>
      <c r="W2340" s="444"/>
      <c r="X2340" s="445"/>
      <c r="Y2340" s="446"/>
      <c r="Z2340" s="444"/>
      <c r="AA2340" s="445"/>
      <c r="AB2340" s="444"/>
      <c r="AC2340" s="450"/>
      <c r="AD2340" s="451"/>
      <c r="AE2340" s="450"/>
      <c r="AF2340" s="451"/>
      <c r="AG2340" s="445"/>
      <c r="AH2340" s="444"/>
      <c r="AI2340" s="132"/>
      <c r="AJ2340" s="133"/>
      <c r="AK2340" s="447"/>
      <c r="AL2340" s="448"/>
    </row>
    <row r="2341" spans="1:38" ht="120" customHeight="1" x14ac:dyDescent="0.25">
      <c r="A2341" s="79">
        <v>11</v>
      </c>
      <c r="B2341" s="80" t="s">
        <v>122</v>
      </c>
      <c r="C2341" s="677"/>
      <c r="D2341" s="680"/>
      <c r="E2341" s="441"/>
      <c r="F2341" s="442"/>
      <c r="G2341" s="443"/>
      <c r="H2341" s="444"/>
      <c r="I2341" s="440"/>
      <c r="J2341" s="444"/>
      <c r="K2341" s="440"/>
      <c r="L2341" s="444"/>
      <c r="M2341" s="445"/>
      <c r="N2341" s="444"/>
      <c r="O2341" s="443"/>
      <c r="P2341" s="444"/>
      <c r="Q2341" s="443"/>
      <c r="R2341" s="444"/>
      <c r="S2341" s="445"/>
      <c r="T2341" s="444"/>
      <c r="U2341" s="443"/>
      <c r="V2341" s="446"/>
      <c r="W2341" s="444"/>
      <c r="X2341" s="445"/>
      <c r="Y2341" s="446"/>
      <c r="Z2341" s="444"/>
      <c r="AA2341" s="445"/>
      <c r="AB2341" s="444"/>
      <c r="AC2341" s="443"/>
      <c r="AD2341" s="444"/>
      <c r="AE2341" s="443"/>
      <c r="AF2341" s="444"/>
      <c r="AG2341" s="445"/>
      <c r="AH2341" s="444"/>
      <c r="AI2341" s="132"/>
      <c r="AJ2341" s="133"/>
      <c r="AK2341" s="447"/>
      <c r="AL2341" s="448"/>
    </row>
    <row r="2342" spans="1:38" ht="63.75" customHeight="1" x14ac:dyDescent="0.25">
      <c r="A2342" s="79">
        <v>12</v>
      </c>
      <c r="B2342" s="80" t="s">
        <v>123</v>
      </c>
      <c r="C2342" s="677"/>
      <c r="D2342" s="680"/>
      <c r="E2342" s="441"/>
      <c r="F2342" s="442"/>
      <c r="G2342" s="443"/>
      <c r="H2342" s="444"/>
      <c r="I2342" s="440"/>
      <c r="J2342" s="444"/>
      <c r="K2342" s="440"/>
      <c r="L2342" s="444"/>
      <c r="M2342" s="445"/>
      <c r="N2342" s="444"/>
      <c r="O2342" s="443"/>
      <c r="P2342" s="444"/>
      <c r="Q2342" s="443"/>
      <c r="R2342" s="444"/>
      <c r="S2342" s="445"/>
      <c r="T2342" s="444"/>
      <c r="U2342" s="443"/>
      <c r="V2342" s="446"/>
      <c r="W2342" s="444"/>
      <c r="X2342" s="445"/>
      <c r="Y2342" s="446"/>
      <c r="Z2342" s="444"/>
      <c r="AA2342" s="445"/>
      <c r="AB2342" s="444"/>
      <c r="AC2342" s="443"/>
      <c r="AD2342" s="444"/>
      <c r="AE2342" s="443"/>
      <c r="AF2342" s="444"/>
      <c r="AG2342" s="445"/>
      <c r="AH2342" s="444"/>
      <c r="AI2342" s="132"/>
      <c r="AJ2342" s="133"/>
      <c r="AK2342" s="447"/>
      <c r="AL2342" s="448"/>
    </row>
    <row r="2343" spans="1:38" ht="62.25" customHeight="1" thickBot="1" x14ac:dyDescent="0.3">
      <c r="A2343" s="138">
        <v>13</v>
      </c>
      <c r="B2343" s="139" t="s">
        <v>124</v>
      </c>
      <c r="C2343" s="678"/>
      <c r="D2343" s="681"/>
      <c r="E2343" s="452"/>
      <c r="F2343" s="453"/>
      <c r="G2343" s="454"/>
      <c r="H2343" s="455"/>
      <c r="I2343" s="477"/>
      <c r="J2343" s="457"/>
      <c r="K2343" s="477"/>
      <c r="L2343" s="457"/>
      <c r="M2343" s="456"/>
      <c r="N2343" s="457"/>
      <c r="O2343" s="454"/>
      <c r="P2343" s="455"/>
      <c r="Q2343" s="454"/>
      <c r="R2343" s="455"/>
      <c r="S2343" s="458"/>
      <c r="T2343" s="455"/>
      <c r="U2343" s="454"/>
      <c r="V2343" s="459"/>
      <c r="W2343" s="455"/>
      <c r="X2343" s="458"/>
      <c r="Y2343" s="459"/>
      <c r="Z2343" s="455"/>
      <c r="AA2343" s="458"/>
      <c r="AB2343" s="455"/>
      <c r="AC2343" s="454"/>
      <c r="AD2343" s="455"/>
      <c r="AE2343" s="454"/>
      <c r="AF2343" s="455"/>
      <c r="AG2343" s="458"/>
      <c r="AH2343" s="455"/>
      <c r="AI2343" s="460"/>
      <c r="AJ2343" s="461"/>
      <c r="AK2343" s="462"/>
      <c r="AL2343" s="463"/>
    </row>
    <row r="2344" spans="1:38" ht="29.25" customHeight="1" thickBot="1" x14ac:dyDescent="0.3">
      <c r="A2344" s="682" t="s">
        <v>266</v>
      </c>
      <c r="B2344" s="683"/>
      <c r="C2344" s="166">
        <f>C2331</f>
        <v>308264.77</v>
      </c>
      <c r="D2344" s="166">
        <f>D2331</f>
        <v>72220.010000000009</v>
      </c>
      <c r="E2344" s="167">
        <f t="shared" ref="E2344:L2344" si="330">SUM(E2331:E2343)</f>
        <v>2</v>
      </c>
      <c r="F2344" s="168">
        <f t="shared" si="330"/>
        <v>34301.730000000003</v>
      </c>
      <c r="G2344" s="167">
        <f t="shared" si="330"/>
        <v>19</v>
      </c>
      <c r="H2344" s="168">
        <f t="shared" si="330"/>
        <v>308264.77</v>
      </c>
      <c r="I2344" s="169">
        <f t="shared" si="330"/>
        <v>0</v>
      </c>
      <c r="J2344" s="170">
        <f t="shared" si="330"/>
        <v>0</v>
      </c>
      <c r="K2344" s="169">
        <f t="shared" si="330"/>
        <v>19</v>
      </c>
      <c r="L2344" s="170">
        <f t="shared" si="330"/>
        <v>308264.77</v>
      </c>
      <c r="M2344" s="169">
        <f>SUM(M2331:M2343)</f>
        <v>19</v>
      </c>
      <c r="N2344" s="170">
        <f>SUM(N2331:N2343)</f>
        <v>308264.77</v>
      </c>
      <c r="O2344" s="171">
        <f>SUM(O2331:O2343)</f>
        <v>0</v>
      </c>
      <c r="P2344" s="168">
        <f>SUM(P2331:P2343)</f>
        <v>0</v>
      </c>
      <c r="Q2344" s="172">
        <f t="shared" ref="Q2344:AJ2344" si="331">SUM(Q2331:Q2343)</f>
        <v>0</v>
      </c>
      <c r="R2344" s="168">
        <f t="shared" si="331"/>
        <v>0</v>
      </c>
      <c r="S2344" s="173">
        <f t="shared" si="331"/>
        <v>0</v>
      </c>
      <c r="T2344" s="168">
        <f t="shared" si="331"/>
        <v>0</v>
      </c>
      <c r="U2344" s="172">
        <f t="shared" si="331"/>
        <v>0</v>
      </c>
      <c r="V2344" s="168">
        <f t="shared" si="331"/>
        <v>0</v>
      </c>
      <c r="W2344" s="168">
        <f t="shared" si="331"/>
        <v>0</v>
      </c>
      <c r="X2344" s="173">
        <f t="shared" si="331"/>
        <v>0</v>
      </c>
      <c r="Y2344" s="168">
        <f t="shared" si="331"/>
        <v>0</v>
      </c>
      <c r="Z2344" s="168">
        <f t="shared" si="331"/>
        <v>0</v>
      </c>
      <c r="AA2344" s="173">
        <f t="shared" si="331"/>
        <v>0</v>
      </c>
      <c r="AB2344" s="168">
        <f t="shared" si="331"/>
        <v>0</v>
      </c>
      <c r="AC2344" s="172">
        <f t="shared" si="331"/>
        <v>0</v>
      </c>
      <c r="AD2344" s="168">
        <f t="shared" si="331"/>
        <v>0</v>
      </c>
      <c r="AE2344" s="172">
        <f t="shared" si="331"/>
        <v>19</v>
      </c>
      <c r="AF2344" s="168">
        <f t="shared" si="331"/>
        <v>236044.76</v>
      </c>
      <c r="AG2344" s="173">
        <f t="shared" si="331"/>
        <v>19</v>
      </c>
      <c r="AH2344" s="168">
        <f t="shared" si="331"/>
        <v>236044.76</v>
      </c>
      <c r="AI2344" s="174">
        <f t="shared" si="331"/>
        <v>0</v>
      </c>
      <c r="AJ2344" s="174">
        <f t="shared" si="331"/>
        <v>0.7657208444545901</v>
      </c>
      <c r="AK2344" s="175">
        <f>AK2338</f>
        <v>0</v>
      </c>
      <c r="AL2344" s="176">
        <f>AH2344/C2331</f>
        <v>0.7657208444545901</v>
      </c>
    </row>
    <row r="2345" spans="1:38" ht="21.75" thickBot="1" x14ac:dyDescent="0.4">
      <c r="AF2345" s="177" t="s">
        <v>267</v>
      </c>
      <c r="AG2345" s="178">
        <v>4.1475999999999997</v>
      </c>
      <c r="AH2345" s="179">
        <f>AH2344/AG2345</f>
        <v>56911.167904330221</v>
      </c>
    </row>
    <row r="2346" spans="1:38" ht="15.75" thickTop="1" x14ac:dyDescent="0.25">
      <c r="A2346" s="604" t="s">
        <v>268</v>
      </c>
      <c r="B2346" s="684"/>
      <c r="C2346" s="684"/>
      <c r="D2346" s="684"/>
      <c r="E2346" s="684"/>
      <c r="F2346" s="684"/>
      <c r="G2346" s="684"/>
      <c r="H2346" s="684"/>
      <c r="I2346" s="684"/>
      <c r="J2346" s="684"/>
      <c r="K2346" s="685"/>
      <c r="L2346" s="684"/>
      <c r="M2346" s="684"/>
      <c r="N2346" s="684"/>
      <c r="O2346" s="684"/>
      <c r="P2346" s="684"/>
      <c r="Q2346" s="686"/>
    </row>
    <row r="2347" spans="1:38" ht="18.75" x14ac:dyDescent="0.3">
      <c r="A2347" s="687"/>
      <c r="B2347" s="688"/>
      <c r="C2347" s="688"/>
      <c r="D2347" s="688"/>
      <c r="E2347" s="688"/>
      <c r="F2347" s="688"/>
      <c r="G2347" s="688"/>
      <c r="H2347" s="688"/>
      <c r="I2347" s="688"/>
      <c r="J2347" s="688"/>
      <c r="K2347" s="689"/>
      <c r="L2347" s="688"/>
      <c r="M2347" s="688"/>
      <c r="N2347" s="688"/>
      <c r="O2347" s="688"/>
      <c r="P2347" s="688"/>
      <c r="Q2347" s="690"/>
      <c r="AF2347" s="180"/>
    </row>
    <row r="2348" spans="1:38" ht="15.75" x14ac:dyDescent="0.25">
      <c r="A2348" s="687"/>
      <c r="B2348" s="688"/>
      <c r="C2348" s="688"/>
      <c r="D2348" s="688"/>
      <c r="E2348" s="688"/>
      <c r="F2348" s="688"/>
      <c r="G2348" s="688"/>
      <c r="H2348" s="688"/>
      <c r="I2348" s="688"/>
      <c r="J2348" s="688"/>
      <c r="K2348" s="689"/>
      <c r="L2348" s="688"/>
      <c r="M2348" s="688"/>
      <c r="N2348" s="688"/>
      <c r="O2348" s="688"/>
      <c r="P2348" s="688"/>
      <c r="Q2348" s="690"/>
      <c r="AE2348" s="181" t="s">
        <v>269</v>
      </c>
      <c r="AF2348" s="182"/>
    </row>
    <row r="2349" spans="1:38" ht="15.75" x14ac:dyDescent="0.25">
      <c r="A2349" s="687"/>
      <c r="B2349" s="688"/>
      <c r="C2349" s="688"/>
      <c r="D2349" s="688"/>
      <c r="E2349" s="688"/>
      <c r="F2349" s="688"/>
      <c r="G2349" s="688"/>
      <c r="H2349" s="688"/>
      <c r="I2349" s="688"/>
      <c r="J2349" s="688"/>
      <c r="K2349" s="689"/>
      <c r="L2349" s="688"/>
      <c r="M2349" s="688"/>
      <c r="N2349" s="688"/>
      <c r="O2349" s="688"/>
      <c r="P2349" s="688"/>
      <c r="Q2349" s="690"/>
      <c r="AE2349" s="181" t="s">
        <v>270</v>
      </c>
      <c r="AF2349" s="183">
        <f>(AF2344-AF2338)+(Z2344-Z2338)</f>
        <v>236044.76</v>
      </c>
    </row>
    <row r="2350" spans="1:38" ht="15.75" x14ac:dyDescent="0.25">
      <c r="A2350" s="687"/>
      <c r="B2350" s="688"/>
      <c r="C2350" s="688"/>
      <c r="D2350" s="688"/>
      <c r="E2350" s="688"/>
      <c r="F2350" s="688"/>
      <c r="G2350" s="688"/>
      <c r="H2350" s="688"/>
      <c r="I2350" s="688"/>
      <c r="J2350" s="688"/>
      <c r="K2350" s="689"/>
      <c r="L2350" s="688"/>
      <c r="M2350" s="688"/>
      <c r="N2350" s="688"/>
      <c r="O2350" s="688"/>
      <c r="P2350" s="688"/>
      <c r="Q2350" s="690"/>
      <c r="AE2350" s="181" t="s">
        <v>271</v>
      </c>
      <c r="AF2350" s="183">
        <f>AD2344+W2344</f>
        <v>0</v>
      </c>
    </row>
    <row r="2351" spans="1:38" ht="15.75" x14ac:dyDescent="0.25">
      <c r="A2351" s="687"/>
      <c r="B2351" s="688"/>
      <c r="C2351" s="688"/>
      <c r="D2351" s="688"/>
      <c r="E2351" s="688"/>
      <c r="F2351" s="688"/>
      <c r="G2351" s="688"/>
      <c r="H2351" s="688"/>
      <c r="I2351" s="688"/>
      <c r="J2351" s="688"/>
      <c r="K2351" s="689"/>
      <c r="L2351" s="688"/>
      <c r="M2351" s="688"/>
      <c r="N2351" s="688"/>
      <c r="O2351" s="688"/>
      <c r="P2351" s="688"/>
      <c r="Q2351" s="690"/>
      <c r="AE2351" s="181" t="s">
        <v>272</v>
      </c>
      <c r="AF2351" s="183">
        <f>AF2338+Z2338</f>
        <v>0</v>
      </c>
    </row>
    <row r="2352" spans="1:38" ht="15.75" x14ac:dyDescent="0.25">
      <c r="A2352" s="687"/>
      <c r="B2352" s="688"/>
      <c r="C2352" s="688"/>
      <c r="D2352" s="688"/>
      <c r="E2352" s="688"/>
      <c r="F2352" s="688"/>
      <c r="G2352" s="688"/>
      <c r="H2352" s="688"/>
      <c r="I2352" s="688"/>
      <c r="J2352" s="688"/>
      <c r="K2352" s="689"/>
      <c r="L2352" s="688"/>
      <c r="M2352" s="688"/>
      <c r="N2352" s="688"/>
      <c r="O2352" s="688"/>
      <c r="P2352" s="688"/>
      <c r="Q2352" s="690"/>
      <c r="AE2352" s="181" t="s">
        <v>2</v>
      </c>
      <c r="AF2352" s="184">
        <f>SUM(AF2349:AF2351)</f>
        <v>236044.76</v>
      </c>
    </row>
    <row r="2353" spans="1:38" x14ac:dyDescent="0.25">
      <c r="A2353" s="687"/>
      <c r="B2353" s="688"/>
      <c r="C2353" s="688"/>
      <c r="D2353" s="688"/>
      <c r="E2353" s="688"/>
      <c r="F2353" s="688"/>
      <c r="G2353" s="688"/>
      <c r="H2353" s="688"/>
      <c r="I2353" s="688"/>
      <c r="J2353" s="688"/>
      <c r="K2353" s="689"/>
      <c r="L2353" s="688"/>
      <c r="M2353" s="688"/>
      <c r="N2353" s="688"/>
      <c r="O2353" s="688"/>
      <c r="P2353" s="688"/>
      <c r="Q2353" s="690"/>
    </row>
    <row r="2354" spans="1:38" ht="15.75" thickBot="1" x14ac:dyDescent="0.3">
      <c r="A2354" s="691"/>
      <c r="B2354" s="692"/>
      <c r="C2354" s="692"/>
      <c r="D2354" s="692"/>
      <c r="E2354" s="692"/>
      <c r="F2354" s="692"/>
      <c r="G2354" s="692"/>
      <c r="H2354" s="692"/>
      <c r="I2354" s="692"/>
      <c r="J2354" s="692"/>
      <c r="K2354" s="693"/>
      <c r="L2354" s="692"/>
      <c r="M2354" s="692"/>
      <c r="N2354" s="692"/>
      <c r="O2354" s="692"/>
      <c r="P2354" s="692"/>
      <c r="Q2354" s="694"/>
    </row>
    <row r="2355" spans="1:38" ht="15.75" thickTop="1" x14ac:dyDescent="0.25"/>
    <row r="2357" spans="1:38" ht="15.75" thickBot="1" x14ac:dyDescent="0.3"/>
    <row r="2358" spans="1:38" ht="27" thickBot="1" x14ac:dyDescent="0.3">
      <c r="A2358" s="695" t="s">
        <v>330</v>
      </c>
      <c r="B2358" s="696"/>
      <c r="C2358" s="696"/>
      <c r="D2358" s="696"/>
      <c r="E2358" s="696"/>
      <c r="F2358" s="696"/>
      <c r="G2358" s="696"/>
      <c r="H2358" s="696"/>
      <c r="I2358" s="696"/>
      <c r="J2358" s="696"/>
      <c r="K2358" s="697"/>
      <c r="L2358" s="696"/>
      <c r="M2358" s="696"/>
      <c r="N2358" s="696"/>
      <c r="O2358" s="696"/>
      <c r="P2358" s="696"/>
      <c r="Q2358" s="696"/>
      <c r="R2358" s="696"/>
      <c r="S2358" s="696"/>
      <c r="T2358" s="696"/>
      <c r="U2358" s="696"/>
      <c r="V2358" s="696"/>
      <c r="W2358" s="696"/>
      <c r="X2358" s="696"/>
      <c r="Y2358" s="696"/>
      <c r="Z2358" s="696"/>
      <c r="AA2358" s="696"/>
      <c r="AB2358" s="696"/>
      <c r="AC2358" s="696"/>
      <c r="AD2358" s="696"/>
      <c r="AE2358" s="696"/>
      <c r="AF2358" s="696"/>
      <c r="AG2358" s="696"/>
      <c r="AH2358" s="696"/>
      <c r="AI2358" s="696"/>
      <c r="AJ2358" s="696"/>
      <c r="AK2358" s="698"/>
      <c r="AL2358" s="185"/>
    </row>
    <row r="2359" spans="1:38" ht="21" customHeight="1" x14ac:dyDescent="0.25">
      <c r="A2359" s="699" t="s">
        <v>273</v>
      </c>
      <c r="B2359" s="700"/>
      <c r="C2359" s="706" t="s">
        <v>197</v>
      </c>
      <c r="D2359" s="707"/>
      <c r="E2359" s="710" t="s">
        <v>274</v>
      </c>
      <c r="F2359" s="711"/>
      <c r="G2359" s="711"/>
      <c r="H2359" s="711"/>
      <c r="I2359" s="711"/>
      <c r="J2359" s="711"/>
      <c r="K2359" s="712"/>
      <c r="L2359" s="711"/>
      <c r="M2359" s="711"/>
      <c r="N2359" s="711"/>
      <c r="O2359" s="613" t="s">
        <v>199</v>
      </c>
      <c r="P2359" s="614"/>
      <c r="Q2359" s="614"/>
      <c r="R2359" s="614"/>
      <c r="S2359" s="614"/>
      <c r="T2359" s="614"/>
      <c r="U2359" s="614"/>
      <c r="V2359" s="614"/>
      <c r="W2359" s="614"/>
      <c r="X2359" s="614"/>
      <c r="Y2359" s="614"/>
      <c r="Z2359" s="614"/>
      <c r="AA2359" s="614"/>
      <c r="AB2359" s="614"/>
      <c r="AC2359" s="614"/>
      <c r="AD2359" s="614"/>
      <c r="AE2359" s="614"/>
      <c r="AF2359" s="614"/>
      <c r="AG2359" s="614"/>
      <c r="AH2359" s="614"/>
      <c r="AI2359" s="614"/>
      <c r="AJ2359" s="614"/>
      <c r="AK2359" s="615"/>
      <c r="AL2359" s="186"/>
    </row>
    <row r="2360" spans="1:38" ht="36" customHeight="1" thickBot="1" x14ac:dyDescent="0.3">
      <c r="A2360" s="701"/>
      <c r="B2360" s="702"/>
      <c r="C2360" s="708"/>
      <c r="D2360" s="709"/>
      <c r="E2360" s="713"/>
      <c r="F2360" s="714"/>
      <c r="G2360" s="714"/>
      <c r="H2360" s="714"/>
      <c r="I2360" s="714"/>
      <c r="J2360" s="714"/>
      <c r="K2360" s="715"/>
      <c r="L2360" s="714"/>
      <c r="M2360" s="714"/>
      <c r="N2360" s="714"/>
      <c r="O2360" s="716"/>
      <c r="P2360" s="717"/>
      <c r="Q2360" s="717"/>
      <c r="R2360" s="717"/>
      <c r="S2360" s="717"/>
      <c r="T2360" s="717"/>
      <c r="U2360" s="717"/>
      <c r="V2360" s="717"/>
      <c r="W2360" s="717"/>
      <c r="X2360" s="717"/>
      <c r="Y2360" s="717"/>
      <c r="Z2360" s="717"/>
      <c r="AA2360" s="717"/>
      <c r="AB2360" s="717"/>
      <c r="AC2360" s="717"/>
      <c r="AD2360" s="717"/>
      <c r="AE2360" s="717"/>
      <c r="AF2360" s="717"/>
      <c r="AG2360" s="717"/>
      <c r="AH2360" s="717"/>
      <c r="AI2360" s="717"/>
      <c r="AJ2360" s="717"/>
      <c r="AK2360" s="718"/>
      <c r="AL2360" s="186"/>
    </row>
    <row r="2361" spans="1:38" s="180" customFormat="1" ht="84" customHeight="1" thickBot="1" x14ac:dyDescent="0.35">
      <c r="A2361" s="701"/>
      <c r="B2361" s="703"/>
      <c r="C2361" s="719" t="s">
        <v>200</v>
      </c>
      <c r="D2361" s="721" t="s">
        <v>201</v>
      </c>
      <c r="E2361" s="723" t="s">
        <v>0</v>
      </c>
      <c r="F2361" s="724"/>
      <c r="G2361" s="724"/>
      <c r="H2361" s="725"/>
      <c r="I2361" s="726" t="s">
        <v>1</v>
      </c>
      <c r="J2361" s="727"/>
      <c r="K2361" s="728"/>
      <c r="L2361" s="729"/>
      <c r="M2361" s="578" t="s">
        <v>2</v>
      </c>
      <c r="N2361" s="579"/>
      <c r="O2361" s="580" t="s">
        <v>202</v>
      </c>
      <c r="P2361" s="581"/>
      <c r="Q2361" s="581"/>
      <c r="R2361" s="582"/>
      <c r="S2361" s="583" t="s">
        <v>2</v>
      </c>
      <c r="T2361" s="584"/>
      <c r="U2361" s="585" t="s">
        <v>203</v>
      </c>
      <c r="V2361" s="586"/>
      <c r="W2361" s="586"/>
      <c r="X2361" s="586"/>
      <c r="Y2361" s="586"/>
      <c r="Z2361" s="587"/>
      <c r="AA2361" s="588" t="s">
        <v>2</v>
      </c>
      <c r="AB2361" s="589"/>
      <c r="AC2361" s="590" t="s">
        <v>5</v>
      </c>
      <c r="AD2361" s="591"/>
      <c r="AE2361" s="591"/>
      <c r="AF2361" s="592"/>
      <c r="AG2361" s="593" t="s">
        <v>2</v>
      </c>
      <c r="AH2361" s="594"/>
      <c r="AI2361" s="595" t="s">
        <v>204</v>
      </c>
      <c r="AJ2361" s="596"/>
      <c r="AK2361" s="597"/>
      <c r="AL2361" s="187"/>
    </row>
    <row r="2362" spans="1:38" ht="113.25" thickBot="1" x14ac:dyDescent="0.3">
      <c r="A2362" s="704"/>
      <c r="B2362" s="705"/>
      <c r="C2362" s="720"/>
      <c r="D2362" s="722"/>
      <c r="E2362" s="41" t="s">
        <v>15</v>
      </c>
      <c r="F2362" s="42" t="s">
        <v>205</v>
      </c>
      <c r="G2362" s="41" t="s">
        <v>206</v>
      </c>
      <c r="H2362" s="42" t="s">
        <v>14</v>
      </c>
      <c r="I2362" s="43" t="s">
        <v>15</v>
      </c>
      <c r="J2362" s="44" t="s">
        <v>207</v>
      </c>
      <c r="K2362" s="43" t="s">
        <v>17</v>
      </c>
      <c r="L2362" s="44" t="s">
        <v>208</v>
      </c>
      <c r="M2362" s="45" t="s">
        <v>19</v>
      </c>
      <c r="N2362" s="46" t="s">
        <v>20</v>
      </c>
      <c r="O2362" s="47" t="s">
        <v>209</v>
      </c>
      <c r="P2362" s="48" t="s">
        <v>210</v>
      </c>
      <c r="Q2362" s="47" t="s">
        <v>211</v>
      </c>
      <c r="R2362" s="48" t="s">
        <v>212</v>
      </c>
      <c r="S2362" s="49" t="s">
        <v>213</v>
      </c>
      <c r="T2362" s="50" t="s">
        <v>214</v>
      </c>
      <c r="U2362" s="51" t="s">
        <v>209</v>
      </c>
      <c r="V2362" s="52" t="s">
        <v>215</v>
      </c>
      <c r="W2362" s="53" t="s">
        <v>216</v>
      </c>
      <c r="X2362" s="54" t="s">
        <v>211</v>
      </c>
      <c r="Y2362" s="52" t="s">
        <v>217</v>
      </c>
      <c r="Z2362" s="53" t="s">
        <v>218</v>
      </c>
      <c r="AA2362" s="55" t="s">
        <v>219</v>
      </c>
      <c r="AB2362" s="56" t="s">
        <v>220</v>
      </c>
      <c r="AC2362" s="57" t="s">
        <v>209</v>
      </c>
      <c r="AD2362" s="58" t="s">
        <v>210</v>
      </c>
      <c r="AE2362" s="57" t="s">
        <v>211</v>
      </c>
      <c r="AF2362" s="58" t="s">
        <v>212</v>
      </c>
      <c r="AG2362" s="59" t="s">
        <v>221</v>
      </c>
      <c r="AH2362" s="60" t="s">
        <v>222</v>
      </c>
      <c r="AI2362" s="61" t="s">
        <v>223</v>
      </c>
      <c r="AJ2362" s="63" t="s">
        <v>224</v>
      </c>
      <c r="AK2362" s="188" t="s">
        <v>275</v>
      </c>
      <c r="AL2362" s="189"/>
    </row>
    <row r="2363" spans="1:38" ht="15.75" thickBot="1" x14ac:dyDescent="0.3">
      <c r="A2363" s="598" t="s">
        <v>227</v>
      </c>
      <c r="B2363" s="599"/>
      <c r="C2363" s="190" t="s">
        <v>228</v>
      </c>
      <c r="D2363" s="191" t="s">
        <v>229</v>
      </c>
      <c r="E2363" s="192" t="s">
        <v>230</v>
      </c>
      <c r="F2363" s="193" t="s">
        <v>231</v>
      </c>
      <c r="G2363" s="192" t="s">
        <v>232</v>
      </c>
      <c r="H2363" s="193" t="s">
        <v>233</v>
      </c>
      <c r="I2363" s="194" t="s">
        <v>234</v>
      </c>
      <c r="J2363" s="193" t="s">
        <v>235</v>
      </c>
      <c r="K2363" s="194" t="s">
        <v>236</v>
      </c>
      <c r="L2363" s="193" t="s">
        <v>237</v>
      </c>
      <c r="M2363" s="194" t="s">
        <v>238</v>
      </c>
      <c r="N2363" s="193" t="s">
        <v>239</v>
      </c>
      <c r="O2363" s="192" t="s">
        <v>240</v>
      </c>
      <c r="P2363" s="193" t="s">
        <v>241</v>
      </c>
      <c r="Q2363" s="192" t="s">
        <v>242</v>
      </c>
      <c r="R2363" s="193" t="s">
        <v>243</v>
      </c>
      <c r="S2363" s="194" t="s">
        <v>244</v>
      </c>
      <c r="T2363" s="193" t="s">
        <v>245</v>
      </c>
      <c r="U2363" s="192" t="s">
        <v>246</v>
      </c>
      <c r="V2363" s="195" t="s">
        <v>247</v>
      </c>
      <c r="W2363" s="196" t="s">
        <v>248</v>
      </c>
      <c r="X2363" s="197" t="s">
        <v>249</v>
      </c>
      <c r="Y2363" s="198" t="s">
        <v>250</v>
      </c>
      <c r="Z2363" s="193" t="s">
        <v>251</v>
      </c>
      <c r="AA2363" s="194" t="s">
        <v>252</v>
      </c>
      <c r="AB2363" s="199" t="s">
        <v>253</v>
      </c>
      <c r="AC2363" s="192" t="s">
        <v>254</v>
      </c>
      <c r="AD2363" s="199" t="s">
        <v>255</v>
      </c>
      <c r="AE2363" s="192" t="s">
        <v>256</v>
      </c>
      <c r="AF2363" s="199" t="s">
        <v>257</v>
      </c>
      <c r="AG2363" s="194" t="s">
        <v>258</v>
      </c>
      <c r="AH2363" s="199" t="s">
        <v>259</v>
      </c>
      <c r="AI2363" s="190" t="s">
        <v>260</v>
      </c>
      <c r="AJ2363" s="199" t="s">
        <v>261</v>
      </c>
      <c r="AK2363" s="200" t="s">
        <v>262</v>
      </c>
      <c r="AL2363" s="201"/>
    </row>
    <row r="2364" spans="1:38" ht="37.5" x14ac:dyDescent="0.25">
      <c r="A2364" s="202">
        <v>1</v>
      </c>
      <c r="B2364" s="203" t="s">
        <v>276</v>
      </c>
      <c r="C2364" s="748">
        <f>N2374</f>
        <v>308264.76999999996</v>
      </c>
      <c r="D2364" s="749">
        <f>C2364-AH2374</f>
        <v>72220.009999999951</v>
      </c>
      <c r="E2364" s="81">
        <v>0</v>
      </c>
      <c r="F2364" s="82">
        <v>0</v>
      </c>
      <c r="G2364" s="83">
        <v>16</v>
      </c>
      <c r="H2364" s="84">
        <v>219076.83</v>
      </c>
      <c r="I2364" s="339">
        <v>0</v>
      </c>
      <c r="J2364" s="86">
        <v>0</v>
      </c>
      <c r="K2364" s="339">
        <v>16</v>
      </c>
      <c r="L2364" s="86">
        <v>219076.83</v>
      </c>
      <c r="M2364" s="87">
        <f>SUM(I2364,K2364)</f>
        <v>16</v>
      </c>
      <c r="N2364" s="88">
        <f>SUM(J2364,L2364)</f>
        <v>219076.83</v>
      </c>
      <c r="O2364" s="89">
        <v>0</v>
      </c>
      <c r="P2364" s="90">
        <v>0</v>
      </c>
      <c r="Q2364" s="89">
        <v>0</v>
      </c>
      <c r="R2364" s="90">
        <v>0</v>
      </c>
      <c r="S2364" s="91">
        <f>SUM(O2364,Q2364)</f>
        <v>0</v>
      </c>
      <c r="T2364" s="92">
        <f>SUM(P2364,R2364)</f>
        <v>0</v>
      </c>
      <c r="U2364" s="93">
        <v>0</v>
      </c>
      <c r="V2364" s="94">
        <v>0</v>
      </c>
      <c r="W2364" s="95">
        <v>0</v>
      </c>
      <c r="X2364" s="96">
        <v>0</v>
      </c>
      <c r="Y2364" s="94">
        <v>0</v>
      </c>
      <c r="Z2364" s="95">
        <v>0</v>
      </c>
      <c r="AA2364" s="97">
        <f>SUM(U2364,X2364)</f>
        <v>0</v>
      </c>
      <c r="AB2364" s="98">
        <f>SUM(W2364,Z2364)</f>
        <v>0</v>
      </c>
      <c r="AC2364" s="99">
        <v>0</v>
      </c>
      <c r="AD2364" s="100">
        <v>0</v>
      </c>
      <c r="AE2364" s="99">
        <v>16</v>
      </c>
      <c r="AF2364" s="100">
        <v>162668.39000000001</v>
      </c>
      <c r="AG2364" s="101">
        <f>SUM(AC2364,AE2364)</f>
        <v>16</v>
      </c>
      <c r="AH2364" s="102">
        <f>SUM(AD2364,AF2364,AB2364)</f>
        <v>162668.39000000001</v>
      </c>
      <c r="AI2364" s="103">
        <f>IFERROR(AD2364/C2364,0)</f>
        <v>0</v>
      </c>
      <c r="AJ2364" s="134">
        <f>IFERROR(AF2364/C2364,0)</f>
        <v>0.52769049800922774</v>
      </c>
      <c r="AK2364" s="222">
        <f>IFERROR(AH2364/C2364,0)</f>
        <v>0.52769049800922774</v>
      </c>
      <c r="AL2364" s="223"/>
    </row>
    <row r="2365" spans="1:38" ht="75" x14ac:dyDescent="0.25">
      <c r="A2365" s="224">
        <v>2</v>
      </c>
      <c r="B2365" s="203" t="s">
        <v>277</v>
      </c>
      <c r="C2365" s="748"/>
      <c r="D2365" s="749"/>
      <c r="E2365" s="81">
        <v>1</v>
      </c>
      <c r="F2365" s="82">
        <v>15169.51</v>
      </c>
      <c r="G2365" s="83">
        <v>0</v>
      </c>
      <c r="H2365" s="84">
        <v>0</v>
      </c>
      <c r="I2365" s="339">
        <v>0</v>
      </c>
      <c r="J2365" s="86">
        <v>0</v>
      </c>
      <c r="K2365" s="339">
        <v>0</v>
      </c>
      <c r="L2365" s="86">
        <v>0</v>
      </c>
      <c r="M2365" s="87">
        <f>SUM(I2365,K2365)</f>
        <v>0</v>
      </c>
      <c r="N2365" s="88">
        <f>SUM(J2365,L2365)</f>
        <v>0</v>
      </c>
      <c r="O2365" s="89">
        <v>0</v>
      </c>
      <c r="P2365" s="90">
        <v>0</v>
      </c>
      <c r="Q2365" s="89">
        <v>0</v>
      </c>
      <c r="R2365" s="90">
        <v>0</v>
      </c>
      <c r="S2365" s="91">
        <f>SUM(O2365,Q2365)</f>
        <v>0</v>
      </c>
      <c r="T2365" s="92">
        <f>SUM(P2365,R2365)</f>
        <v>0</v>
      </c>
      <c r="U2365" s="93">
        <v>0</v>
      </c>
      <c r="V2365" s="94">
        <v>0</v>
      </c>
      <c r="W2365" s="95">
        <v>0</v>
      </c>
      <c r="X2365" s="96">
        <v>0</v>
      </c>
      <c r="Y2365" s="94">
        <v>0</v>
      </c>
      <c r="Z2365" s="95">
        <v>0</v>
      </c>
      <c r="AA2365" s="97">
        <f>SUM(U2365,X2365)</f>
        <v>0</v>
      </c>
      <c r="AB2365" s="98">
        <f>SUM(W2365,Z2365)</f>
        <v>0</v>
      </c>
      <c r="AC2365" s="99">
        <v>0</v>
      </c>
      <c r="AD2365" s="100">
        <v>0</v>
      </c>
      <c r="AE2365" s="99">
        <v>0</v>
      </c>
      <c r="AF2365" s="100">
        <v>0</v>
      </c>
      <c r="AG2365" s="101">
        <f>SUM(AC2365,AE2365)</f>
        <v>0</v>
      </c>
      <c r="AH2365" s="102">
        <f>SUM(AD2365,AF2365,AB2365)</f>
        <v>0</v>
      </c>
      <c r="AI2365" s="103">
        <f>IFERROR(AD2365/C2364,0)</f>
        <v>0</v>
      </c>
      <c r="AJ2365" s="134">
        <f>IFERROR(AF2365/C2364,0)</f>
        <v>0</v>
      </c>
      <c r="AK2365" s="222">
        <f>IFERROR(AH2365/C2364,0)</f>
        <v>0</v>
      </c>
      <c r="AL2365" s="223"/>
    </row>
    <row r="2366" spans="1:38" ht="37.5" x14ac:dyDescent="0.25">
      <c r="A2366" s="224">
        <v>3</v>
      </c>
      <c r="B2366" s="203" t="s">
        <v>278</v>
      </c>
      <c r="C2366" s="748"/>
      <c r="D2366" s="749"/>
      <c r="E2366" s="81"/>
      <c r="F2366" s="82"/>
      <c r="G2366" s="83"/>
      <c r="H2366" s="84"/>
      <c r="I2366" s="339"/>
      <c r="J2366" s="86"/>
      <c r="K2366" s="339"/>
      <c r="L2366" s="86"/>
      <c r="M2366" s="87"/>
      <c r="N2366" s="88"/>
      <c r="O2366" s="89"/>
      <c r="P2366" s="90"/>
      <c r="Q2366" s="89"/>
      <c r="R2366" s="90"/>
      <c r="S2366" s="91"/>
      <c r="T2366" s="92"/>
      <c r="U2366" s="93"/>
      <c r="V2366" s="94"/>
      <c r="W2366" s="95"/>
      <c r="X2366" s="96"/>
      <c r="Y2366" s="94"/>
      <c r="Z2366" s="95"/>
      <c r="AA2366" s="97"/>
      <c r="AB2366" s="98"/>
      <c r="AC2366" s="99"/>
      <c r="AD2366" s="100"/>
      <c r="AE2366" s="99"/>
      <c r="AF2366" s="100"/>
      <c r="AG2366" s="101"/>
      <c r="AH2366" s="102"/>
      <c r="AI2366" s="103"/>
      <c r="AJ2366" s="134"/>
      <c r="AK2366" s="222"/>
      <c r="AL2366" s="223"/>
    </row>
    <row r="2367" spans="1:38" ht="37.5" x14ac:dyDescent="0.25">
      <c r="A2367" s="224">
        <v>4</v>
      </c>
      <c r="B2367" s="203" t="s">
        <v>279</v>
      </c>
      <c r="C2367" s="748"/>
      <c r="D2367" s="749"/>
      <c r="E2367" s="81"/>
      <c r="F2367" s="82"/>
      <c r="G2367" s="83"/>
      <c r="H2367" s="84"/>
      <c r="I2367" s="339"/>
      <c r="J2367" s="86"/>
      <c r="K2367" s="339"/>
      <c r="L2367" s="86"/>
      <c r="M2367" s="87"/>
      <c r="N2367" s="88"/>
      <c r="O2367" s="89"/>
      <c r="P2367" s="90"/>
      <c r="Q2367" s="89"/>
      <c r="R2367" s="90"/>
      <c r="S2367" s="91"/>
      <c r="T2367" s="92"/>
      <c r="U2367" s="93"/>
      <c r="V2367" s="94"/>
      <c r="W2367" s="95"/>
      <c r="X2367" s="96"/>
      <c r="Y2367" s="94"/>
      <c r="Z2367" s="95"/>
      <c r="AA2367" s="97"/>
      <c r="AB2367" s="98"/>
      <c r="AC2367" s="99"/>
      <c r="AD2367" s="100"/>
      <c r="AE2367" s="99"/>
      <c r="AF2367" s="100"/>
      <c r="AG2367" s="101"/>
      <c r="AH2367" s="102"/>
      <c r="AI2367" s="103"/>
      <c r="AJ2367" s="134"/>
      <c r="AK2367" s="222"/>
      <c r="AL2367" s="223"/>
    </row>
    <row r="2368" spans="1:38" ht="37.5" x14ac:dyDescent="0.25">
      <c r="A2368" s="224">
        <v>5</v>
      </c>
      <c r="B2368" s="203" t="s">
        <v>280</v>
      </c>
      <c r="C2368" s="748"/>
      <c r="D2368" s="749"/>
      <c r="E2368" s="81"/>
      <c r="F2368" s="82"/>
      <c r="G2368" s="83"/>
      <c r="H2368" s="84"/>
      <c r="I2368" s="339"/>
      <c r="J2368" s="86"/>
      <c r="K2368" s="339"/>
      <c r="L2368" s="86"/>
      <c r="M2368" s="87"/>
      <c r="N2368" s="88"/>
      <c r="O2368" s="89"/>
      <c r="P2368" s="342"/>
      <c r="Q2368" s="89"/>
      <c r="R2368" s="90"/>
      <c r="S2368" s="91"/>
      <c r="T2368" s="92"/>
      <c r="U2368" s="93"/>
      <c r="V2368" s="94"/>
      <c r="W2368" s="95"/>
      <c r="X2368" s="96"/>
      <c r="Y2368" s="94"/>
      <c r="Z2368" s="95"/>
      <c r="AA2368" s="97"/>
      <c r="AB2368" s="98"/>
      <c r="AC2368" s="99"/>
      <c r="AD2368" s="100"/>
      <c r="AE2368" s="99"/>
      <c r="AF2368" s="100"/>
      <c r="AG2368" s="101"/>
      <c r="AH2368" s="102"/>
      <c r="AI2368" s="103"/>
      <c r="AJ2368" s="134"/>
      <c r="AK2368" s="222"/>
      <c r="AL2368" s="223"/>
    </row>
    <row r="2369" spans="1:38" ht="37.5" x14ac:dyDescent="0.25">
      <c r="A2369" s="224">
        <v>6</v>
      </c>
      <c r="B2369" s="203" t="s">
        <v>281</v>
      </c>
      <c r="C2369" s="748"/>
      <c r="D2369" s="749"/>
      <c r="E2369" s="81"/>
      <c r="F2369" s="82"/>
      <c r="G2369" s="83"/>
      <c r="H2369" s="84"/>
      <c r="I2369" s="339"/>
      <c r="J2369" s="340"/>
      <c r="K2369" s="339"/>
      <c r="L2369" s="340"/>
      <c r="M2369" s="87"/>
      <c r="N2369" s="88"/>
      <c r="O2369" s="89"/>
      <c r="P2369" s="342"/>
      <c r="Q2369" s="89"/>
      <c r="R2369" s="90"/>
      <c r="S2369" s="91"/>
      <c r="T2369" s="92"/>
      <c r="U2369" s="93"/>
      <c r="V2369" s="94"/>
      <c r="W2369" s="95"/>
      <c r="X2369" s="96"/>
      <c r="Y2369" s="94"/>
      <c r="Z2369" s="95"/>
      <c r="AA2369" s="97"/>
      <c r="AB2369" s="98"/>
      <c r="AC2369" s="99"/>
      <c r="AD2369" s="100"/>
      <c r="AE2369" s="99"/>
      <c r="AF2369" s="100"/>
      <c r="AG2369" s="101"/>
      <c r="AH2369" s="102"/>
      <c r="AI2369" s="103"/>
      <c r="AJ2369" s="134"/>
      <c r="AK2369" s="222"/>
      <c r="AL2369" s="223"/>
    </row>
    <row r="2370" spans="1:38" ht="37.5" x14ac:dyDescent="0.3">
      <c r="A2370" s="306">
        <v>7</v>
      </c>
      <c r="B2370" s="225" t="s">
        <v>282</v>
      </c>
      <c r="C2370" s="748"/>
      <c r="D2370" s="749"/>
      <c r="E2370" s="81"/>
      <c r="F2370" s="82"/>
      <c r="G2370" s="83"/>
      <c r="H2370" s="84"/>
      <c r="I2370" s="339"/>
      <c r="J2370" s="340"/>
      <c r="K2370" s="339"/>
      <c r="L2370" s="340"/>
      <c r="M2370" s="87"/>
      <c r="N2370" s="88"/>
      <c r="O2370" s="89"/>
      <c r="P2370" s="342"/>
      <c r="Q2370" s="89"/>
      <c r="R2370" s="90"/>
      <c r="S2370" s="91"/>
      <c r="T2370" s="92"/>
      <c r="U2370" s="93"/>
      <c r="V2370" s="94"/>
      <c r="W2370" s="95"/>
      <c r="X2370" s="96"/>
      <c r="Y2370" s="94"/>
      <c r="Z2370" s="95"/>
      <c r="AA2370" s="97"/>
      <c r="AB2370" s="98"/>
      <c r="AC2370" s="99"/>
      <c r="AD2370" s="100"/>
      <c r="AE2370" s="99"/>
      <c r="AF2370" s="100"/>
      <c r="AG2370" s="101"/>
      <c r="AH2370" s="102"/>
      <c r="AI2370" s="103"/>
      <c r="AJ2370" s="134"/>
      <c r="AK2370" s="222"/>
      <c r="AL2370" s="223"/>
    </row>
    <row r="2371" spans="1:38" ht="37.5" x14ac:dyDescent="0.25">
      <c r="A2371" s="229">
        <v>8</v>
      </c>
      <c r="B2371" s="226" t="s">
        <v>283</v>
      </c>
      <c r="C2371" s="748"/>
      <c r="D2371" s="749"/>
      <c r="E2371" s="81"/>
      <c r="F2371" s="82"/>
      <c r="G2371" s="83"/>
      <c r="H2371" s="84"/>
      <c r="I2371" s="339"/>
      <c r="J2371" s="340"/>
      <c r="K2371" s="339"/>
      <c r="L2371" s="340"/>
      <c r="M2371" s="122"/>
      <c r="N2371" s="123"/>
      <c r="O2371" s="89"/>
      <c r="P2371" s="342"/>
      <c r="Q2371" s="89"/>
      <c r="R2371" s="90"/>
      <c r="S2371" s="91"/>
      <c r="T2371" s="92"/>
      <c r="U2371" s="93"/>
      <c r="V2371" s="94"/>
      <c r="W2371" s="95"/>
      <c r="X2371" s="96"/>
      <c r="Y2371" s="94"/>
      <c r="Z2371" s="95"/>
      <c r="AA2371" s="97"/>
      <c r="AB2371" s="98"/>
      <c r="AC2371" s="99"/>
      <c r="AD2371" s="100"/>
      <c r="AE2371" s="99"/>
      <c r="AF2371" s="100"/>
      <c r="AG2371" s="101"/>
      <c r="AH2371" s="102"/>
      <c r="AI2371" s="103"/>
      <c r="AJ2371" s="134"/>
      <c r="AK2371" s="222"/>
      <c r="AL2371" s="223"/>
    </row>
    <row r="2372" spans="1:38" ht="37.5" x14ac:dyDescent="0.25">
      <c r="A2372" s="229" t="s">
        <v>332</v>
      </c>
      <c r="B2372" s="226" t="s">
        <v>108</v>
      </c>
      <c r="C2372" s="748"/>
      <c r="D2372" s="749"/>
      <c r="E2372" s="81">
        <v>1</v>
      </c>
      <c r="F2372" s="82">
        <v>19132.22</v>
      </c>
      <c r="G2372" s="83">
        <v>2</v>
      </c>
      <c r="H2372" s="84">
        <v>25301.39</v>
      </c>
      <c r="I2372" s="339">
        <v>0</v>
      </c>
      <c r="J2372" s="340">
        <v>0</v>
      </c>
      <c r="K2372" s="339">
        <v>2</v>
      </c>
      <c r="L2372" s="340">
        <v>25301.39</v>
      </c>
      <c r="M2372" s="122">
        <f>SUM(I2372,K2372)</f>
        <v>2</v>
      </c>
      <c r="N2372" s="123">
        <f>SUM(J2372,L2372)</f>
        <v>25301.39</v>
      </c>
      <c r="O2372" s="89">
        <v>0</v>
      </c>
      <c r="P2372" s="342">
        <v>0</v>
      </c>
      <c r="Q2372" s="89">
        <v>0</v>
      </c>
      <c r="R2372" s="90">
        <v>0</v>
      </c>
      <c r="S2372" s="91">
        <f>SUM(O2372,Q2372)</f>
        <v>0</v>
      </c>
      <c r="T2372" s="92">
        <f>SUM(P2372,R2372)</f>
        <v>0</v>
      </c>
      <c r="U2372" s="93">
        <v>0</v>
      </c>
      <c r="V2372" s="94">
        <v>0</v>
      </c>
      <c r="W2372" s="95">
        <v>0</v>
      </c>
      <c r="X2372" s="96">
        <v>0</v>
      </c>
      <c r="Y2372" s="94">
        <v>0</v>
      </c>
      <c r="Z2372" s="95">
        <v>0</v>
      </c>
      <c r="AA2372" s="97">
        <f>SUM(U2372,X2372)</f>
        <v>0</v>
      </c>
      <c r="AB2372" s="98">
        <f>SUM(W2372,Z2372)</f>
        <v>0</v>
      </c>
      <c r="AC2372" s="99">
        <v>0</v>
      </c>
      <c r="AD2372" s="100">
        <v>0</v>
      </c>
      <c r="AE2372" s="99">
        <v>2</v>
      </c>
      <c r="AF2372" s="100">
        <v>22014.47</v>
      </c>
      <c r="AG2372" s="101">
        <f>SUM(AC2372,AE2372)</f>
        <v>2</v>
      </c>
      <c r="AH2372" s="102">
        <f>SUM(AD2372,AF2372,AB2372)</f>
        <v>22014.47</v>
      </c>
      <c r="AI2372" s="103">
        <f>IFERROR(AD2372/C2364,0)</f>
        <v>0</v>
      </c>
      <c r="AJ2372" s="134">
        <f>IFERROR(AF2372/C2364,0)</f>
        <v>7.1414161274413565E-2</v>
      </c>
      <c r="AK2372" s="222">
        <f>IFERROR(AH2372/C2364,0)</f>
        <v>7.1414161274413565E-2</v>
      </c>
      <c r="AL2372" s="223"/>
    </row>
    <row r="2373" spans="1:38" ht="37.5" x14ac:dyDescent="0.25">
      <c r="A2373" s="229" t="s">
        <v>333</v>
      </c>
      <c r="B2373" s="226" t="s">
        <v>109</v>
      </c>
      <c r="C2373" s="748"/>
      <c r="D2373" s="749"/>
      <c r="E2373" s="81">
        <v>0</v>
      </c>
      <c r="F2373" s="82">
        <v>0</v>
      </c>
      <c r="G2373" s="83">
        <v>1</v>
      </c>
      <c r="H2373" s="84">
        <v>63886.55</v>
      </c>
      <c r="I2373" s="339">
        <v>0</v>
      </c>
      <c r="J2373" s="340">
        <v>0</v>
      </c>
      <c r="K2373" s="339">
        <v>1</v>
      </c>
      <c r="L2373" s="340">
        <v>63886.55</v>
      </c>
      <c r="M2373" s="122">
        <f>SUM(I2373,K2373)</f>
        <v>1</v>
      </c>
      <c r="N2373" s="123">
        <f>SUM(J2373,L2373)</f>
        <v>63886.55</v>
      </c>
      <c r="O2373" s="89">
        <v>0</v>
      </c>
      <c r="P2373" s="342">
        <v>0</v>
      </c>
      <c r="Q2373" s="89">
        <v>0</v>
      </c>
      <c r="R2373" s="90">
        <v>0</v>
      </c>
      <c r="S2373" s="91">
        <f>SUM(O2373,Q2373)</f>
        <v>0</v>
      </c>
      <c r="T2373" s="92">
        <f>SUM(P2373,R2373)</f>
        <v>0</v>
      </c>
      <c r="U2373" s="93">
        <v>0</v>
      </c>
      <c r="V2373" s="94">
        <v>0</v>
      </c>
      <c r="W2373" s="95">
        <v>0</v>
      </c>
      <c r="X2373" s="96">
        <v>0</v>
      </c>
      <c r="Y2373" s="94">
        <v>0</v>
      </c>
      <c r="Z2373" s="95">
        <v>0</v>
      </c>
      <c r="AA2373" s="97">
        <f>SUM(U2373,X2373)</f>
        <v>0</v>
      </c>
      <c r="AB2373" s="98">
        <f>SUM(W2373,Z2373)</f>
        <v>0</v>
      </c>
      <c r="AC2373" s="99">
        <v>0</v>
      </c>
      <c r="AD2373" s="100">
        <v>0</v>
      </c>
      <c r="AE2373" s="99">
        <v>1</v>
      </c>
      <c r="AF2373" s="100">
        <v>51361.9</v>
      </c>
      <c r="AG2373" s="101">
        <f>SUM(AC2373,AE2373)</f>
        <v>1</v>
      </c>
      <c r="AH2373" s="102">
        <f>SUM(AD2373,AF2373,AB2373)</f>
        <v>51361.9</v>
      </c>
      <c r="AI2373" s="103">
        <f>IFERROR(AD2373/C2364,0)</f>
        <v>0</v>
      </c>
      <c r="AJ2373" s="134">
        <f>IFERROR(AF2373/C2364,0)</f>
        <v>0.166616185170949</v>
      </c>
      <c r="AK2373" s="222">
        <f>IFERROR(AH2373/C2364,0)</f>
        <v>0.166616185170949</v>
      </c>
      <c r="AL2373" s="223"/>
    </row>
    <row r="2374" spans="1:38" ht="24" thickBot="1" x14ac:dyDescent="0.3">
      <c r="A2374" s="616" t="s">
        <v>266</v>
      </c>
      <c r="B2374" s="618"/>
      <c r="C2374" s="231">
        <f>C2364</f>
        <v>308264.76999999996</v>
      </c>
      <c r="D2374" s="231">
        <f>D2364</f>
        <v>72220.009999999951</v>
      </c>
      <c r="E2374" s="167">
        <f t="shared" ref="E2374:AH2374" si="332">SUM(E2364:E2373)</f>
        <v>2</v>
      </c>
      <c r="F2374" s="168">
        <f t="shared" si="332"/>
        <v>34301.730000000003</v>
      </c>
      <c r="G2374" s="167">
        <f t="shared" si="332"/>
        <v>19</v>
      </c>
      <c r="H2374" s="232">
        <f t="shared" si="332"/>
        <v>308264.76999999996</v>
      </c>
      <c r="I2374" s="233">
        <f t="shared" si="332"/>
        <v>0</v>
      </c>
      <c r="J2374" s="168">
        <f t="shared" si="332"/>
        <v>0</v>
      </c>
      <c r="K2374" s="233">
        <f t="shared" si="332"/>
        <v>19</v>
      </c>
      <c r="L2374" s="168">
        <f t="shared" si="332"/>
        <v>308264.76999999996</v>
      </c>
      <c r="M2374" s="233">
        <f t="shared" si="332"/>
        <v>19</v>
      </c>
      <c r="N2374" s="168">
        <f t="shared" si="332"/>
        <v>308264.76999999996</v>
      </c>
      <c r="O2374" s="172">
        <f t="shared" si="332"/>
        <v>0</v>
      </c>
      <c r="P2374" s="168">
        <f t="shared" si="332"/>
        <v>0</v>
      </c>
      <c r="Q2374" s="172">
        <f t="shared" si="332"/>
        <v>0</v>
      </c>
      <c r="R2374" s="234">
        <f t="shared" si="332"/>
        <v>0</v>
      </c>
      <c r="S2374" s="173">
        <f t="shared" si="332"/>
        <v>0</v>
      </c>
      <c r="T2374" s="234">
        <f t="shared" si="332"/>
        <v>0</v>
      </c>
      <c r="U2374" s="235">
        <f t="shared" si="332"/>
        <v>0</v>
      </c>
      <c r="V2374" s="234">
        <f t="shared" si="332"/>
        <v>0</v>
      </c>
      <c r="W2374" s="232">
        <f t="shared" si="332"/>
        <v>0</v>
      </c>
      <c r="X2374" s="173">
        <f t="shared" si="332"/>
        <v>0</v>
      </c>
      <c r="Y2374" s="234">
        <f t="shared" si="332"/>
        <v>0</v>
      </c>
      <c r="Z2374" s="234">
        <f t="shared" si="332"/>
        <v>0</v>
      </c>
      <c r="AA2374" s="236">
        <f t="shared" si="332"/>
        <v>0</v>
      </c>
      <c r="AB2374" s="168">
        <f t="shared" si="332"/>
        <v>0</v>
      </c>
      <c r="AC2374" s="171">
        <f t="shared" si="332"/>
        <v>0</v>
      </c>
      <c r="AD2374" s="168">
        <f t="shared" si="332"/>
        <v>0</v>
      </c>
      <c r="AE2374" s="172">
        <f t="shared" si="332"/>
        <v>19</v>
      </c>
      <c r="AF2374" s="168">
        <f t="shared" si="332"/>
        <v>236044.76</v>
      </c>
      <c r="AG2374" s="173">
        <f t="shared" si="332"/>
        <v>19</v>
      </c>
      <c r="AH2374" s="232">
        <f t="shared" si="332"/>
        <v>236044.76</v>
      </c>
      <c r="AI2374" s="237">
        <f>AD2374/C2331</f>
        <v>0</v>
      </c>
      <c r="AJ2374" s="238">
        <f>AF2374/C2331</f>
        <v>0.7657208444545901</v>
      </c>
      <c r="AK2374" s="239">
        <f>AH2374/C2331</f>
        <v>0.7657208444545901</v>
      </c>
      <c r="AL2374" s="223"/>
    </row>
    <row r="2375" spans="1:38" ht="15.75" thickBot="1" x14ac:dyDescent="0.3">
      <c r="E2375" s="240"/>
      <c r="F2375" s="241"/>
      <c r="G2375" s="240"/>
      <c r="H2375" s="241"/>
      <c r="I2375" s="242"/>
      <c r="J2375" s="240"/>
      <c r="K2375" s="242"/>
      <c r="L2375" s="241"/>
      <c r="M2375" s="240"/>
      <c r="N2375" s="240"/>
      <c r="O2375" s="240"/>
      <c r="P2375" s="240"/>
      <c r="Q2375" s="240"/>
      <c r="R2375" s="240"/>
      <c r="S2375" s="240"/>
      <c r="T2375" s="240"/>
      <c r="U2375" s="240"/>
      <c r="V2375" s="240"/>
      <c r="W2375" s="240"/>
      <c r="X2375" s="240"/>
      <c r="Y2375" s="240"/>
      <c r="Z2375" s="240"/>
      <c r="AA2375" s="240"/>
      <c r="AB2375" s="240"/>
      <c r="AC2375" s="240"/>
      <c r="AD2375" s="240"/>
      <c r="AE2375" s="240"/>
      <c r="AF2375" s="240"/>
      <c r="AG2375" s="240"/>
      <c r="AH2375" s="240"/>
      <c r="AJ2375" s="243"/>
      <c r="AK2375" s="243"/>
      <c r="AL2375" s="243"/>
    </row>
    <row r="2376" spans="1:38" ht="19.5" thickTop="1" x14ac:dyDescent="0.3">
      <c r="A2376" s="604" t="s">
        <v>268</v>
      </c>
      <c r="B2376" s="684"/>
      <c r="C2376" s="684"/>
      <c r="D2376" s="684"/>
      <c r="E2376" s="684"/>
      <c r="F2376" s="684"/>
      <c r="G2376" s="684"/>
      <c r="H2376" s="684"/>
      <c r="I2376" s="684"/>
      <c r="J2376" s="684"/>
      <c r="K2376" s="685"/>
      <c r="L2376" s="684"/>
      <c r="M2376" s="684"/>
      <c r="N2376" s="684"/>
      <c r="O2376" s="684"/>
      <c r="P2376" s="684"/>
      <c r="Q2376" s="686"/>
      <c r="AD2376" s="180"/>
    </row>
    <row r="2377" spans="1:38" x14ac:dyDescent="0.25">
      <c r="A2377" s="687"/>
      <c r="B2377" s="688"/>
      <c r="C2377" s="688"/>
      <c r="D2377" s="688"/>
      <c r="E2377" s="688"/>
      <c r="F2377" s="688"/>
      <c r="G2377" s="688"/>
      <c r="H2377" s="688"/>
      <c r="I2377" s="688"/>
      <c r="J2377" s="688"/>
      <c r="K2377" s="689"/>
      <c r="L2377" s="688"/>
      <c r="M2377" s="688"/>
      <c r="N2377" s="688"/>
      <c r="O2377" s="688"/>
      <c r="P2377" s="688"/>
      <c r="Q2377" s="690"/>
    </row>
    <row r="2378" spans="1:38" x14ac:dyDescent="0.25">
      <c r="A2378" s="687"/>
      <c r="B2378" s="688"/>
      <c r="C2378" s="688"/>
      <c r="D2378" s="688"/>
      <c r="E2378" s="688"/>
      <c r="F2378" s="688"/>
      <c r="G2378" s="688"/>
      <c r="H2378" s="688"/>
      <c r="I2378" s="688"/>
      <c r="J2378" s="688"/>
      <c r="K2378" s="689"/>
      <c r="L2378" s="688"/>
      <c r="M2378" s="688"/>
      <c r="N2378" s="688"/>
      <c r="O2378" s="688"/>
      <c r="P2378" s="688"/>
      <c r="Q2378" s="690"/>
    </row>
    <row r="2379" spans="1:38" x14ac:dyDescent="0.25">
      <c r="A2379" s="687"/>
      <c r="B2379" s="688"/>
      <c r="C2379" s="688"/>
      <c r="D2379" s="688"/>
      <c r="E2379" s="688"/>
      <c r="F2379" s="688"/>
      <c r="G2379" s="688"/>
      <c r="H2379" s="688"/>
      <c r="I2379" s="688"/>
      <c r="J2379" s="688"/>
      <c r="K2379" s="689"/>
      <c r="L2379" s="688"/>
      <c r="M2379" s="688"/>
      <c r="N2379" s="688"/>
      <c r="O2379" s="688"/>
      <c r="P2379" s="688"/>
      <c r="Q2379" s="690"/>
    </row>
    <row r="2380" spans="1:38" x14ac:dyDescent="0.25">
      <c r="A2380" s="687"/>
      <c r="B2380" s="688"/>
      <c r="C2380" s="688"/>
      <c r="D2380" s="688"/>
      <c r="E2380" s="688"/>
      <c r="F2380" s="688"/>
      <c r="G2380" s="688"/>
      <c r="H2380" s="688"/>
      <c r="I2380" s="688"/>
      <c r="J2380" s="688"/>
      <c r="K2380" s="689"/>
      <c r="L2380" s="688"/>
      <c r="M2380" s="688"/>
      <c r="N2380" s="688"/>
      <c r="O2380" s="688"/>
      <c r="P2380" s="688"/>
      <c r="Q2380" s="690"/>
    </row>
    <row r="2381" spans="1:38" x14ac:dyDescent="0.25">
      <c r="A2381" s="687"/>
      <c r="B2381" s="688"/>
      <c r="C2381" s="688"/>
      <c r="D2381" s="688"/>
      <c r="E2381" s="688"/>
      <c r="F2381" s="688"/>
      <c r="G2381" s="688"/>
      <c r="H2381" s="688"/>
      <c r="I2381" s="688"/>
      <c r="J2381" s="688"/>
      <c r="K2381" s="689"/>
      <c r="L2381" s="688"/>
      <c r="M2381" s="688"/>
      <c r="N2381" s="688"/>
      <c r="O2381" s="688"/>
      <c r="P2381" s="688"/>
      <c r="Q2381" s="690"/>
    </row>
    <row r="2382" spans="1:38" x14ac:dyDescent="0.25">
      <c r="A2382" s="687"/>
      <c r="B2382" s="688"/>
      <c r="C2382" s="688"/>
      <c r="D2382" s="688"/>
      <c r="E2382" s="688"/>
      <c r="F2382" s="688"/>
      <c r="G2382" s="688"/>
      <c r="H2382" s="688"/>
      <c r="I2382" s="688"/>
      <c r="J2382" s="688"/>
      <c r="K2382" s="689"/>
      <c r="L2382" s="688"/>
      <c r="M2382" s="688"/>
      <c r="N2382" s="688"/>
      <c r="O2382" s="688"/>
      <c r="P2382" s="688"/>
      <c r="Q2382" s="690"/>
    </row>
    <row r="2383" spans="1:38" x14ac:dyDescent="0.25">
      <c r="A2383" s="687"/>
      <c r="B2383" s="688"/>
      <c r="C2383" s="688"/>
      <c r="D2383" s="688"/>
      <c r="E2383" s="688"/>
      <c r="F2383" s="688"/>
      <c r="G2383" s="688"/>
      <c r="H2383" s="688"/>
      <c r="I2383" s="688"/>
      <c r="J2383" s="688"/>
      <c r="K2383" s="689"/>
      <c r="L2383" s="688"/>
      <c r="M2383" s="688"/>
      <c r="N2383" s="688"/>
      <c r="O2383" s="688"/>
      <c r="P2383" s="688"/>
      <c r="Q2383" s="690"/>
    </row>
    <row r="2384" spans="1:38" ht="15.75" thickBot="1" x14ac:dyDescent="0.3">
      <c r="A2384" s="691"/>
      <c r="B2384" s="692"/>
      <c r="C2384" s="692"/>
      <c r="D2384" s="692"/>
      <c r="E2384" s="692"/>
      <c r="F2384" s="692"/>
      <c r="G2384" s="692"/>
      <c r="H2384" s="692"/>
      <c r="I2384" s="692"/>
      <c r="J2384" s="692"/>
      <c r="K2384" s="693"/>
      <c r="L2384" s="692"/>
      <c r="M2384" s="692"/>
      <c r="N2384" s="692"/>
      <c r="O2384" s="692"/>
      <c r="P2384" s="692"/>
      <c r="Q2384" s="694"/>
    </row>
    <row r="2385" spans="1:38" ht="15.75" thickTop="1" x14ac:dyDescent="0.25"/>
    <row r="2386" spans="1:38" x14ac:dyDescent="0.25">
      <c r="B2386" s="244"/>
      <c r="C2386" s="244"/>
    </row>
    <row r="2389" spans="1:38" ht="23.25" x14ac:dyDescent="0.35">
      <c r="A2389" s="245"/>
      <c r="B2389" s="730" t="s">
        <v>323</v>
      </c>
      <c r="C2389" s="730"/>
      <c r="D2389" s="730"/>
      <c r="E2389" s="730"/>
      <c r="F2389" s="730"/>
      <c r="G2389" s="730"/>
      <c r="H2389" s="730"/>
      <c r="I2389" s="730"/>
      <c r="J2389" s="730"/>
      <c r="K2389" s="731"/>
      <c r="L2389" s="730"/>
      <c r="M2389" s="730"/>
      <c r="N2389" s="730"/>
      <c r="O2389" s="730"/>
      <c r="S2389" s="4"/>
      <c r="X2389" s="4"/>
      <c r="AA2389" s="4"/>
      <c r="AG2389" s="4"/>
    </row>
    <row r="2390" spans="1:38" ht="21.75" thickBot="1" x14ac:dyDescent="0.4">
      <c r="B2390" s="37"/>
      <c r="C2390" s="37"/>
      <c r="D2390" s="37"/>
      <c r="E2390" s="37"/>
      <c r="F2390" s="38"/>
      <c r="G2390" s="37"/>
      <c r="H2390" s="38"/>
      <c r="I2390" s="39"/>
      <c r="J2390" s="38"/>
      <c r="K2390" s="39"/>
      <c r="L2390" s="38"/>
    </row>
    <row r="2391" spans="1:38" ht="27" customHeight="1" thickBot="1" x14ac:dyDescent="0.3">
      <c r="A2391" s="732" t="s">
        <v>330</v>
      </c>
      <c r="B2391" s="733"/>
      <c r="C2391" s="733"/>
      <c r="D2391" s="733"/>
      <c r="E2391" s="733"/>
      <c r="F2391" s="733"/>
      <c r="G2391" s="733"/>
      <c r="H2391" s="733"/>
      <c r="I2391" s="733"/>
      <c r="J2391" s="733"/>
      <c r="K2391" s="734"/>
      <c r="L2391" s="733"/>
      <c r="M2391" s="733"/>
      <c r="N2391" s="733"/>
      <c r="O2391" s="733"/>
      <c r="P2391" s="733"/>
      <c r="Q2391" s="733"/>
      <c r="R2391" s="733"/>
      <c r="S2391" s="733"/>
      <c r="T2391" s="733"/>
      <c r="U2391" s="733"/>
      <c r="V2391" s="733"/>
      <c r="W2391" s="733"/>
      <c r="X2391" s="733"/>
      <c r="Y2391" s="733"/>
      <c r="Z2391" s="733"/>
      <c r="AA2391" s="733"/>
      <c r="AB2391" s="733"/>
      <c r="AC2391" s="733"/>
      <c r="AD2391" s="733"/>
      <c r="AE2391" s="733"/>
      <c r="AF2391" s="733"/>
      <c r="AG2391" s="733"/>
      <c r="AH2391" s="733"/>
      <c r="AI2391" s="733"/>
      <c r="AJ2391" s="733"/>
      <c r="AK2391" s="733"/>
      <c r="AL2391" s="40"/>
    </row>
    <row r="2392" spans="1:38" ht="33.75" customHeight="1" x14ac:dyDescent="0.25">
      <c r="A2392" s="735" t="s">
        <v>8</v>
      </c>
      <c r="B2392" s="736"/>
      <c r="C2392" s="706" t="s">
        <v>197</v>
      </c>
      <c r="D2392" s="707"/>
      <c r="E2392" s="710" t="s">
        <v>198</v>
      </c>
      <c r="F2392" s="711"/>
      <c r="G2392" s="711"/>
      <c r="H2392" s="711"/>
      <c r="I2392" s="711"/>
      <c r="J2392" s="711"/>
      <c r="K2392" s="712"/>
      <c r="L2392" s="711"/>
      <c r="M2392" s="711"/>
      <c r="N2392" s="743"/>
      <c r="O2392" s="613" t="s">
        <v>199</v>
      </c>
      <c r="P2392" s="614"/>
      <c r="Q2392" s="614"/>
      <c r="R2392" s="614"/>
      <c r="S2392" s="614"/>
      <c r="T2392" s="614"/>
      <c r="U2392" s="614"/>
      <c r="V2392" s="614"/>
      <c r="W2392" s="614"/>
      <c r="X2392" s="614"/>
      <c r="Y2392" s="614"/>
      <c r="Z2392" s="614"/>
      <c r="AA2392" s="614"/>
      <c r="AB2392" s="614"/>
      <c r="AC2392" s="614"/>
      <c r="AD2392" s="614"/>
      <c r="AE2392" s="614"/>
      <c r="AF2392" s="614"/>
      <c r="AG2392" s="614"/>
      <c r="AH2392" s="614"/>
      <c r="AI2392" s="614"/>
      <c r="AJ2392" s="614"/>
      <c r="AK2392" s="614"/>
      <c r="AL2392" s="615"/>
    </row>
    <row r="2393" spans="1:38" ht="51" customHeight="1" thickBot="1" x14ac:dyDescent="0.3">
      <c r="A2393" s="737"/>
      <c r="B2393" s="738"/>
      <c r="C2393" s="741"/>
      <c r="D2393" s="742"/>
      <c r="E2393" s="744"/>
      <c r="F2393" s="745"/>
      <c r="G2393" s="745"/>
      <c r="H2393" s="745"/>
      <c r="I2393" s="745"/>
      <c r="J2393" s="745"/>
      <c r="K2393" s="746"/>
      <c r="L2393" s="745"/>
      <c r="M2393" s="745"/>
      <c r="N2393" s="747"/>
      <c r="O2393" s="616"/>
      <c r="P2393" s="617"/>
      <c r="Q2393" s="617"/>
      <c r="R2393" s="617"/>
      <c r="S2393" s="617"/>
      <c r="T2393" s="617"/>
      <c r="U2393" s="617"/>
      <c r="V2393" s="617"/>
      <c r="W2393" s="617"/>
      <c r="X2393" s="617"/>
      <c r="Y2393" s="617"/>
      <c r="Z2393" s="617"/>
      <c r="AA2393" s="617"/>
      <c r="AB2393" s="617"/>
      <c r="AC2393" s="617"/>
      <c r="AD2393" s="617"/>
      <c r="AE2393" s="617"/>
      <c r="AF2393" s="617"/>
      <c r="AG2393" s="617"/>
      <c r="AH2393" s="617"/>
      <c r="AI2393" s="617"/>
      <c r="AJ2393" s="617"/>
      <c r="AK2393" s="617"/>
      <c r="AL2393" s="618"/>
    </row>
    <row r="2394" spans="1:38" ht="75" customHeight="1" x14ac:dyDescent="0.25">
      <c r="A2394" s="737"/>
      <c r="B2394" s="738"/>
      <c r="C2394" s="619" t="s">
        <v>200</v>
      </c>
      <c r="D2394" s="621" t="s">
        <v>201</v>
      </c>
      <c r="E2394" s="623" t="s">
        <v>0</v>
      </c>
      <c r="F2394" s="624"/>
      <c r="G2394" s="624"/>
      <c r="H2394" s="625"/>
      <c r="I2394" s="629" t="s">
        <v>1</v>
      </c>
      <c r="J2394" s="630"/>
      <c r="K2394" s="631"/>
      <c r="L2394" s="632"/>
      <c r="M2394" s="637" t="s">
        <v>2</v>
      </c>
      <c r="N2394" s="638"/>
      <c r="O2394" s="641" t="s">
        <v>202</v>
      </c>
      <c r="P2394" s="642"/>
      <c r="Q2394" s="642"/>
      <c r="R2394" s="642"/>
      <c r="S2394" s="645" t="s">
        <v>2</v>
      </c>
      <c r="T2394" s="646"/>
      <c r="U2394" s="649" t="s">
        <v>203</v>
      </c>
      <c r="V2394" s="650"/>
      <c r="W2394" s="650"/>
      <c r="X2394" s="650"/>
      <c r="Y2394" s="650"/>
      <c r="Z2394" s="651"/>
      <c r="AA2394" s="655" t="s">
        <v>2</v>
      </c>
      <c r="AB2394" s="656"/>
      <c r="AC2394" s="659" t="s">
        <v>5</v>
      </c>
      <c r="AD2394" s="660"/>
      <c r="AE2394" s="660"/>
      <c r="AF2394" s="661"/>
      <c r="AG2394" s="665" t="s">
        <v>2</v>
      </c>
      <c r="AH2394" s="666"/>
      <c r="AI2394" s="669" t="s">
        <v>204</v>
      </c>
      <c r="AJ2394" s="670"/>
      <c r="AK2394" s="670"/>
      <c r="AL2394" s="671"/>
    </row>
    <row r="2395" spans="1:38" ht="75" customHeight="1" thickBot="1" x14ac:dyDescent="0.3">
      <c r="A2395" s="737"/>
      <c r="B2395" s="738"/>
      <c r="C2395" s="619"/>
      <c r="D2395" s="621"/>
      <c r="E2395" s="626"/>
      <c r="F2395" s="627"/>
      <c r="G2395" s="627"/>
      <c r="H2395" s="628"/>
      <c r="I2395" s="633"/>
      <c r="J2395" s="634"/>
      <c r="K2395" s="635"/>
      <c r="L2395" s="636"/>
      <c r="M2395" s="639"/>
      <c r="N2395" s="640"/>
      <c r="O2395" s="643"/>
      <c r="P2395" s="644"/>
      <c r="Q2395" s="644"/>
      <c r="R2395" s="644"/>
      <c r="S2395" s="647"/>
      <c r="T2395" s="648"/>
      <c r="U2395" s="652"/>
      <c r="V2395" s="653"/>
      <c r="W2395" s="653"/>
      <c r="X2395" s="653"/>
      <c r="Y2395" s="653"/>
      <c r="Z2395" s="654"/>
      <c r="AA2395" s="657"/>
      <c r="AB2395" s="658"/>
      <c r="AC2395" s="662"/>
      <c r="AD2395" s="663"/>
      <c r="AE2395" s="663"/>
      <c r="AF2395" s="664"/>
      <c r="AG2395" s="667"/>
      <c r="AH2395" s="668"/>
      <c r="AI2395" s="672"/>
      <c r="AJ2395" s="673"/>
      <c r="AK2395" s="673"/>
      <c r="AL2395" s="674"/>
    </row>
    <row r="2396" spans="1:38" ht="139.5" customHeight="1" thickBot="1" x14ac:dyDescent="0.3">
      <c r="A2396" s="739"/>
      <c r="B2396" s="740"/>
      <c r="C2396" s="620"/>
      <c r="D2396" s="622"/>
      <c r="E2396" s="41" t="s">
        <v>15</v>
      </c>
      <c r="F2396" s="42" t="s">
        <v>205</v>
      </c>
      <c r="G2396" s="41" t="s">
        <v>206</v>
      </c>
      <c r="H2396" s="42" t="s">
        <v>14</v>
      </c>
      <c r="I2396" s="43" t="s">
        <v>15</v>
      </c>
      <c r="J2396" s="44" t="s">
        <v>207</v>
      </c>
      <c r="K2396" s="43" t="s">
        <v>17</v>
      </c>
      <c r="L2396" s="44" t="s">
        <v>208</v>
      </c>
      <c r="M2396" s="45" t="s">
        <v>19</v>
      </c>
      <c r="N2396" s="46" t="s">
        <v>20</v>
      </c>
      <c r="O2396" s="47" t="s">
        <v>209</v>
      </c>
      <c r="P2396" s="48" t="s">
        <v>210</v>
      </c>
      <c r="Q2396" s="47" t="s">
        <v>211</v>
      </c>
      <c r="R2396" s="48" t="s">
        <v>212</v>
      </c>
      <c r="S2396" s="49" t="s">
        <v>213</v>
      </c>
      <c r="T2396" s="50" t="s">
        <v>214</v>
      </c>
      <c r="U2396" s="51" t="s">
        <v>209</v>
      </c>
      <c r="V2396" s="52" t="s">
        <v>215</v>
      </c>
      <c r="W2396" s="53" t="s">
        <v>216</v>
      </c>
      <c r="X2396" s="54" t="s">
        <v>211</v>
      </c>
      <c r="Y2396" s="52" t="s">
        <v>217</v>
      </c>
      <c r="Z2396" s="53" t="s">
        <v>218</v>
      </c>
      <c r="AA2396" s="55" t="s">
        <v>219</v>
      </c>
      <c r="AB2396" s="56" t="s">
        <v>220</v>
      </c>
      <c r="AC2396" s="57" t="s">
        <v>209</v>
      </c>
      <c r="AD2396" s="58" t="s">
        <v>210</v>
      </c>
      <c r="AE2396" s="57" t="s">
        <v>211</v>
      </c>
      <c r="AF2396" s="58" t="s">
        <v>212</v>
      </c>
      <c r="AG2396" s="59" t="s">
        <v>221</v>
      </c>
      <c r="AH2396" s="60" t="s">
        <v>222</v>
      </c>
      <c r="AI2396" s="61" t="s">
        <v>223</v>
      </c>
      <c r="AJ2396" s="62" t="s">
        <v>224</v>
      </c>
      <c r="AK2396" s="63" t="s">
        <v>225</v>
      </c>
      <c r="AL2396" s="64" t="s">
        <v>226</v>
      </c>
    </row>
    <row r="2397" spans="1:38" ht="38.25" customHeight="1" thickBot="1" x14ac:dyDescent="0.3">
      <c r="A2397" s="598" t="s">
        <v>227</v>
      </c>
      <c r="B2397" s="675"/>
      <c r="C2397" s="65" t="s">
        <v>228</v>
      </c>
      <c r="D2397" s="575" t="s">
        <v>229</v>
      </c>
      <c r="E2397" s="65" t="s">
        <v>230</v>
      </c>
      <c r="F2397" s="66" t="s">
        <v>231</v>
      </c>
      <c r="G2397" s="65" t="s">
        <v>232</v>
      </c>
      <c r="H2397" s="66" t="s">
        <v>233</v>
      </c>
      <c r="I2397" s="67" t="s">
        <v>234</v>
      </c>
      <c r="J2397" s="66" t="s">
        <v>235</v>
      </c>
      <c r="K2397" s="67" t="s">
        <v>236</v>
      </c>
      <c r="L2397" s="66" t="s">
        <v>237</v>
      </c>
      <c r="M2397" s="65" t="s">
        <v>238</v>
      </c>
      <c r="N2397" s="66" t="s">
        <v>239</v>
      </c>
      <c r="O2397" s="65" t="s">
        <v>240</v>
      </c>
      <c r="P2397" s="66" t="s">
        <v>241</v>
      </c>
      <c r="Q2397" s="65" t="s">
        <v>242</v>
      </c>
      <c r="R2397" s="66" t="s">
        <v>243</v>
      </c>
      <c r="S2397" s="65" t="s">
        <v>244</v>
      </c>
      <c r="T2397" s="66" t="s">
        <v>245</v>
      </c>
      <c r="U2397" s="65" t="s">
        <v>246</v>
      </c>
      <c r="V2397" s="68" t="s">
        <v>247</v>
      </c>
      <c r="W2397" s="66" t="s">
        <v>248</v>
      </c>
      <c r="X2397" s="575" t="s">
        <v>249</v>
      </c>
      <c r="Y2397" s="66" t="s">
        <v>250</v>
      </c>
      <c r="Z2397" s="66" t="s">
        <v>251</v>
      </c>
      <c r="AA2397" s="65" t="s">
        <v>252</v>
      </c>
      <c r="AB2397" s="65" t="s">
        <v>253</v>
      </c>
      <c r="AC2397" s="65" t="s">
        <v>254</v>
      </c>
      <c r="AD2397" s="65" t="s">
        <v>255</v>
      </c>
      <c r="AE2397" s="65" t="s">
        <v>256</v>
      </c>
      <c r="AF2397" s="65" t="s">
        <v>257</v>
      </c>
      <c r="AG2397" s="65" t="s">
        <v>258</v>
      </c>
      <c r="AH2397" s="65" t="s">
        <v>259</v>
      </c>
      <c r="AI2397" s="65" t="s">
        <v>260</v>
      </c>
      <c r="AJ2397" s="575" t="s">
        <v>261</v>
      </c>
      <c r="AK2397" s="65" t="s">
        <v>262</v>
      </c>
      <c r="AL2397" s="576" t="s">
        <v>263</v>
      </c>
    </row>
    <row r="2398" spans="1:38" ht="99" customHeight="1" x14ac:dyDescent="0.25">
      <c r="A2398" s="69">
        <v>1</v>
      </c>
      <c r="B2398" s="70" t="s">
        <v>264</v>
      </c>
      <c r="C2398" s="676">
        <f>N2411</f>
        <v>250794.6</v>
      </c>
      <c r="D2398" s="679">
        <f>C2398-AH2411</f>
        <v>55910.03</v>
      </c>
      <c r="E2398" s="71"/>
      <c r="F2398" s="72"/>
      <c r="G2398" s="71"/>
      <c r="H2398" s="72"/>
      <c r="I2398" s="73"/>
      <c r="J2398" s="72"/>
      <c r="K2398" s="73"/>
      <c r="L2398" s="72"/>
      <c r="M2398" s="71"/>
      <c r="N2398" s="72"/>
      <c r="O2398" s="71"/>
      <c r="P2398" s="72"/>
      <c r="Q2398" s="71"/>
      <c r="R2398" s="72"/>
      <c r="S2398" s="71"/>
      <c r="T2398" s="72"/>
      <c r="U2398" s="71"/>
      <c r="V2398" s="74"/>
      <c r="W2398" s="72"/>
      <c r="X2398" s="71"/>
      <c r="Y2398" s="74"/>
      <c r="Z2398" s="72"/>
      <c r="AA2398" s="71"/>
      <c r="AB2398" s="72"/>
      <c r="AC2398" s="71"/>
      <c r="AD2398" s="72"/>
      <c r="AE2398" s="71"/>
      <c r="AF2398" s="72"/>
      <c r="AG2398" s="71"/>
      <c r="AH2398" s="72"/>
      <c r="AI2398" s="75"/>
      <c r="AJ2398" s="76"/>
      <c r="AK2398" s="77"/>
      <c r="AL2398" s="78"/>
    </row>
    <row r="2399" spans="1:38" ht="87" customHeight="1" x14ac:dyDescent="0.25">
      <c r="A2399" s="79">
        <v>2</v>
      </c>
      <c r="B2399" s="80" t="s">
        <v>40</v>
      </c>
      <c r="C2399" s="677"/>
      <c r="D2399" s="680"/>
      <c r="E2399" s="81">
        <v>0</v>
      </c>
      <c r="F2399" s="82">
        <v>0</v>
      </c>
      <c r="G2399" s="83">
        <v>12</v>
      </c>
      <c r="H2399" s="84">
        <v>184674.72</v>
      </c>
      <c r="I2399" s="85">
        <v>0</v>
      </c>
      <c r="J2399" s="86">
        <v>0</v>
      </c>
      <c r="K2399" s="85">
        <v>12</v>
      </c>
      <c r="L2399" s="86">
        <v>184674.72</v>
      </c>
      <c r="M2399" s="87">
        <f>SUM(I2399,K2399)</f>
        <v>12</v>
      </c>
      <c r="N2399" s="88">
        <f>SUM(J2399,L2399)</f>
        <v>184674.72</v>
      </c>
      <c r="O2399" s="89">
        <v>0</v>
      </c>
      <c r="P2399" s="90">
        <v>0</v>
      </c>
      <c r="Q2399" s="89">
        <v>0</v>
      </c>
      <c r="R2399" s="90">
        <v>0</v>
      </c>
      <c r="S2399" s="91">
        <f>SUM(O2399,Q2399)</f>
        <v>0</v>
      </c>
      <c r="T2399" s="92">
        <f>SUM(P2399,R2399)</f>
        <v>0</v>
      </c>
      <c r="U2399" s="93">
        <v>0</v>
      </c>
      <c r="V2399" s="94">
        <v>0</v>
      </c>
      <c r="W2399" s="95">
        <v>0</v>
      </c>
      <c r="X2399" s="96">
        <v>0</v>
      </c>
      <c r="Y2399" s="94">
        <v>0</v>
      </c>
      <c r="Z2399" s="95">
        <v>0</v>
      </c>
      <c r="AA2399" s="97">
        <f>SUM(U2399,X2399)</f>
        <v>0</v>
      </c>
      <c r="AB2399" s="98">
        <f>SUM(W2399,Z2399)</f>
        <v>0</v>
      </c>
      <c r="AC2399" s="99">
        <v>0</v>
      </c>
      <c r="AD2399" s="100">
        <v>0</v>
      </c>
      <c r="AE2399" s="99">
        <v>12</v>
      </c>
      <c r="AF2399" s="95">
        <v>140612.26999999999</v>
      </c>
      <c r="AG2399" s="101">
        <f>SUM(AC2399,AE2399)</f>
        <v>12</v>
      </c>
      <c r="AH2399" s="95">
        <f>SUM(AD2399,AF2399,AB2399)</f>
        <v>140612.26999999999</v>
      </c>
      <c r="AI2399" s="103">
        <f>IFERROR(AD2399/(C2398-AH2405),0)</f>
        <v>0</v>
      </c>
      <c r="AJ2399" s="104">
        <f>IFERROR(AF2399/(C2398-AH2405),0)</f>
        <v>0.56066705582975063</v>
      </c>
      <c r="AK2399" s="77"/>
      <c r="AL2399" s="105">
        <f>IFERROR(AH2399/C2398,0)</f>
        <v>0.56066705582975063</v>
      </c>
    </row>
    <row r="2400" spans="1:38" ht="85.5" customHeight="1" x14ac:dyDescent="0.25">
      <c r="A2400" s="79">
        <v>3</v>
      </c>
      <c r="B2400" s="80" t="s">
        <v>135</v>
      </c>
      <c r="C2400" s="677"/>
      <c r="D2400" s="680"/>
      <c r="E2400" s="441"/>
      <c r="F2400" s="442"/>
      <c r="G2400" s="443"/>
      <c r="H2400" s="444"/>
      <c r="I2400" s="440"/>
      <c r="J2400" s="444"/>
      <c r="K2400" s="440"/>
      <c r="L2400" s="444"/>
      <c r="M2400" s="445"/>
      <c r="N2400" s="444"/>
      <c r="O2400" s="443"/>
      <c r="P2400" s="444"/>
      <c r="Q2400" s="443"/>
      <c r="R2400" s="444"/>
      <c r="S2400" s="445"/>
      <c r="T2400" s="444"/>
      <c r="U2400" s="443"/>
      <c r="V2400" s="446"/>
      <c r="W2400" s="444"/>
      <c r="X2400" s="445"/>
      <c r="Y2400" s="446"/>
      <c r="Z2400" s="444"/>
      <c r="AA2400" s="445"/>
      <c r="AB2400" s="444"/>
      <c r="AC2400" s="443"/>
      <c r="AD2400" s="444"/>
      <c r="AE2400" s="443"/>
      <c r="AF2400" s="444"/>
      <c r="AG2400" s="445"/>
      <c r="AH2400" s="444"/>
      <c r="AI2400" s="132"/>
      <c r="AJ2400" s="133"/>
      <c r="AK2400" s="447"/>
      <c r="AL2400" s="448"/>
    </row>
    <row r="2401" spans="1:38" ht="101.25" customHeight="1" x14ac:dyDescent="0.25">
      <c r="A2401" s="79">
        <v>4</v>
      </c>
      <c r="B2401" s="80" t="s">
        <v>117</v>
      </c>
      <c r="C2401" s="677"/>
      <c r="D2401" s="680"/>
      <c r="E2401" s="441"/>
      <c r="F2401" s="442"/>
      <c r="G2401" s="443"/>
      <c r="H2401" s="444"/>
      <c r="I2401" s="440"/>
      <c r="J2401" s="444"/>
      <c r="K2401" s="440"/>
      <c r="L2401" s="444"/>
      <c r="M2401" s="445"/>
      <c r="N2401" s="444"/>
      <c r="O2401" s="443"/>
      <c r="P2401" s="444"/>
      <c r="Q2401" s="443"/>
      <c r="R2401" s="444"/>
      <c r="S2401" s="445"/>
      <c r="T2401" s="444"/>
      <c r="U2401" s="443"/>
      <c r="V2401" s="446"/>
      <c r="W2401" s="444"/>
      <c r="X2401" s="445"/>
      <c r="Y2401" s="446"/>
      <c r="Z2401" s="444"/>
      <c r="AA2401" s="445"/>
      <c r="AB2401" s="444"/>
      <c r="AC2401" s="443"/>
      <c r="AD2401" s="444"/>
      <c r="AE2401" s="443"/>
      <c r="AF2401" s="444"/>
      <c r="AG2401" s="445"/>
      <c r="AH2401" s="444"/>
      <c r="AI2401" s="132"/>
      <c r="AJ2401" s="133"/>
      <c r="AK2401" s="447"/>
      <c r="AL2401" s="448"/>
    </row>
    <row r="2402" spans="1:38" ht="138" customHeight="1" x14ac:dyDescent="0.25">
      <c r="A2402" s="79">
        <v>5</v>
      </c>
      <c r="B2402" s="80" t="s">
        <v>42</v>
      </c>
      <c r="C2402" s="677"/>
      <c r="D2402" s="680"/>
      <c r="E2402" s="81">
        <v>1</v>
      </c>
      <c r="F2402" s="82">
        <v>19449.82</v>
      </c>
      <c r="G2402" s="83">
        <v>5</v>
      </c>
      <c r="H2402" s="84">
        <v>104722.42</v>
      </c>
      <c r="I2402" s="85">
        <v>0</v>
      </c>
      <c r="J2402" s="86">
        <v>0</v>
      </c>
      <c r="K2402" s="85">
        <v>4</v>
      </c>
      <c r="L2402" s="86">
        <v>66119.88</v>
      </c>
      <c r="M2402" s="87">
        <f>SUM(I2402,K2402)</f>
        <v>4</v>
      </c>
      <c r="N2402" s="88">
        <f>SUM(J2402,L2402)</f>
        <v>66119.88</v>
      </c>
      <c r="O2402" s="89">
        <v>0</v>
      </c>
      <c r="P2402" s="90">
        <v>0</v>
      </c>
      <c r="Q2402" s="89">
        <v>0</v>
      </c>
      <c r="R2402" s="90">
        <v>0</v>
      </c>
      <c r="S2402" s="91">
        <f>SUM(O2402,Q2402)</f>
        <v>0</v>
      </c>
      <c r="T2402" s="92">
        <f>SUM(P2402,R2402)</f>
        <v>0</v>
      </c>
      <c r="U2402" s="93">
        <v>0</v>
      </c>
      <c r="V2402" s="94">
        <v>0</v>
      </c>
      <c r="W2402" s="95">
        <v>0</v>
      </c>
      <c r="X2402" s="96">
        <v>0</v>
      </c>
      <c r="Y2402" s="94">
        <v>0</v>
      </c>
      <c r="Z2402" s="95">
        <v>0</v>
      </c>
      <c r="AA2402" s="97">
        <f>SUM(U2402,X2402)</f>
        <v>0</v>
      </c>
      <c r="AB2402" s="98">
        <f>SUM(W2402,Z2402)</f>
        <v>0</v>
      </c>
      <c r="AC2402" s="99">
        <v>0</v>
      </c>
      <c r="AD2402" s="100">
        <v>0</v>
      </c>
      <c r="AE2402" s="99">
        <v>4</v>
      </c>
      <c r="AF2402" s="100">
        <v>54272.3</v>
      </c>
      <c r="AG2402" s="101">
        <f>SUM(AC2402,AE2402)</f>
        <v>4</v>
      </c>
      <c r="AH2402" s="102">
        <f>SUM(AD2402,AF2402,AB2402)</f>
        <v>54272.3</v>
      </c>
      <c r="AI2402" s="103">
        <f>IFERROR(AD2402/(C2398-AH2405),0)</f>
        <v>0</v>
      </c>
      <c r="AJ2402" s="104">
        <f>IFERROR(AF2402/(C2398-AH2405),0)</f>
        <v>0.21640138982258789</v>
      </c>
      <c r="AK2402" s="77"/>
      <c r="AL2402" s="105">
        <f>IFERROR(AH2402/C2398,0)</f>
        <v>0.21640138982258789</v>
      </c>
    </row>
    <row r="2403" spans="1:38" ht="116.25" customHeight="1" x14ac:dyDescent="0.25">
      <c r="A2403" s="79">
        <v>6</v>
      </c>
      <c r="B2403" s="80" t="s">
        <v>119</v>
      </c>
      <c r="C2403" s="677"/>
      <c r="D2403" s="680"/>
      <c r="E2403" s="441"/>
      <c r="F2403" s="442"/>
      <c r="G2403" s="443"/>
      <c r="H2403" s="444"/>
      <c r="I2403" s="440"/>
      <c r="J2403" s="444"/>
      <c r="K2403" s="440"/>
      <c r="L2403" s="444"/>
      <c r="M2403" s="445"/>
      <c r="N2403" s="444"/>
      <c r="O2403" s="443"/>
      <c r="P2403" s="444"/>
      <c r="Q2403" s="443"/>
      <c r="R2403" s="444"/>
      <c r="S2403" s="445"/>
      <c r="T2403" s="444"/>
      <c r="U2403" s="443"/>
      <c r="V2403" s="446"/>
      <c r="W2403" s="444"/>
      <c r="X2403" s="445"/>
      <c r="Y2403" s="446"/>
      <c r="Z2403" s="444"/>
      <c r="AA2403" s="445"/>
      <c r="AB2403" s="444"/>
      <c r="AC2403" s="443"/>
      <c r="AD2403" s="444"/>
      <c r="AE2403" s="443"/>
      <c r="AF2403" s="444"/>
      <c r="AG2403" s="445"/>
      <c r="AH2403" s="444"/>
      <c r="AI2403" s="132"/>
      <c r="AJ2403" s="133"/>
      <c r="AK2403" s="447"/>
      <c r="AL2403" s="448"/>
    </row>
    <row r="2404" spans="1:38" ht="65.25" customHeight="1" x14ac:dyDescent="0.25">
      <c r="A2404" s="79">
        <v>7</v>
      </c>
      <c r="B2404" s="80" t="s">
        <v>193</v>
      </c>
      <c r="C2404" s="677"/>
      <c r="D2404" s="680"/>
      <c r="E2404" s="441"/>
      <c r="F2404" s="442"/>
      <c r="G2404" s="443"/>
      <c r="H2404" s="444"/>
      <c r="I2404" s="443"/>
      <c r="J2404" s="444"/>
      <c r="K2404" s="443"/>
      <c r="L2404" s="444"/>
      <c r="M2404" s="445"/>
      <c r="N2404" s="444"/>
      <c r="O2404" s="443"/>
      <c r="P2404" s="444"/>
      <c r="Q2404" s="443"/>
      <c r="R2404" s="444"/>
      <c r="S2404" s="445"/>
      <c r="T2404" s="473"/>
      <c r="U2404" s="443"/>
      <c r="V2404" s="446"/>
      <c r="W2404" s="444"/>
      <c r="X2404" s="445"/>
      <c r="Y2404" s="446"/>
      <c r="Z2404" s="444"/>
      <c r="AA2404" s="445"/>
      <c r="AB2404" s="473"/>
      <c r="AC2404" s="443"/>
      <c r="AD2404" s="444"/>
      <c r="AE2404" s="443"/>
      <c r="AF2404" s="444"/>
      <c r="AG2404" s="440"/>
      <c r="AH2404" s="444"/>
      <c r="AI2404" s="132"/>
      <c r="AJ2404" s="133"/>
      <c r="AK2404" s="447"/>
      <c r="AL2404" s="449"/>
    </row>
    <row r="2405" spans="1:38" ht="59.25" customHeight="1" x14ac:dyDescent="0.25">
      <c r="A2405" s="79">
        <v>8</v>
      </c>
      <c r="B2405" s="80" t="s">
        <v>265</v>
      </c>
      <c r="C2405" s="677"/>
      <c r="D2405" s="680"/>
      <c r="E2405" s="474"/>
      <c r="F2405" s="475"/>
      <c r="G2405" s="450"/>
      <c r="H2405" s="451"/>
      <c r="I2405" s="443"/>
      <c r="J2405" s="444"/>
      <c r="K2405" s="440"/>
      <c r="L2405" s="444"/>
      <c r="M2405" s="476"/>
      <c r="N2405" s="442"/>
      <c r="O2405" s="450"/>
      <c r="P2405" s="451"/>
      <c r="Q2405" s="450"/>
      <c r="R2405" s="451"/>
      <c r="S2405" s="476"/>
      <c r="T2405" s="442"/>
      <c r="U2405" s="443"/>
      <c r="V2405" s="446"/>
      <c r="W2405" s="444"/>
      <c r="X2405" s="445"/>
      <c r="Y2405" s="446"/>
      <c r="Z2405" s="444"/>
      <c r="AA2405" s="476"/>
      <c r="AB2405" s="442"/>
      <c r="AC2405" s="443"/>
      <c r="AD2405" s="444"/>
      <c r="AE2405" s="443"/>
      <c r="AF2405" s="444"/>
      <c r="AG2405" s="445"/>
      <c r="AH2405" s="444"/>
      <c r="AI2405" s="132"/>
      <c r="AJ2405" s="133"/>
      <c r="AK2405" s="447"/>
      <c r="AL2405" s="448"/>
    </row>
    <row r="2406" spans="1:38" ht="60" customHeight="1" x14ac:dyDescent="0.25">
      <c r="A2406" s="79">
        <v>9</v>
      </c>
      <c r="B2406" s="80" t="s">
        <v>120</v>
      </c>
      <c r="C2406" s="677"/>
      <c r="D2406" s="680"/>
      <c r="E2406" s="441"/>
      <c r="F2406" s="442"/>
      <c r="G2406" s="443"/>
      <c r="H2406" s="444"/>
      <c r="I2406" s="440"/>
      <c r="J2406" s="444"/>
      <c r="K2406" s="440"/>
      <c r="L2406" s="444"/>
      <c r="M2406" s="445"/>
      <c r="N2406" s="444"/>
      <c r="O2406" s="443"/>
      <c r="P2406" s="444"/>
      <c r="Q2406" s="443"/>
      <c r="R2406" s="444"/>
      <c r="S2406" s="445"/>
      <c r="T2406" s="444"/>
      <c r="U2406" s="443"/>
      <c r="V2406" s="446"/>
      <c r="W2406" s="444"/>
      <c r="X2406" s="445"/>
      <c r="Y2406" s="446"/>
      <c r="Z2406" s="444"/>
      <c r="AA2406" s="445"/>
      <c r="AB2406" s="444"/>
      <c r="AC2406" s="443"/>
      <c r="AD2406" s="444"/>
      <c r="AE2406" s="443"/>
      <c r="AF2406" s="444"/>
      <c r="AG2406" s="445"/>
      <c r="AH2406" s="444"/>
      <c r="AI2406" s="132"/>
      <c r="AJ2406" s="133"/>
      <c r="AK2406" s="447"/>
      <c r="AL2406" s="448"/>
    </row>
    <row r="2407" spans="1:38" ht="73.5" customHeight="1" x14ac:dyDescent="0.25">
      <c r="A2407" s="79">
        <v>10</v>
      </c>
      <c r="B2407" s="80" t="s">
        <v>121</v>
      </c>
      <c r="C2407" s="677"/>
      <c r="D2407" s="680"/>
      <c r="E2407" s="441"/>
      <c r="F2407" s="442"/>
      <c r="G2407" s="443"/>
      <c r="H2407" s="444"/>
      <c r="I2407" s="440"/>
      <c r="J2407" s="444"/>
      <c r="K2407" s="440"/>
      <c r="L2407" s="444"/>
      <c r="M2407" s="445"/>
      <c r="N2407" s="444"/>
      <c r="O2407" s="443"/>
      <c r="P2407" s="444"/>
      <c r="Q2407" s="443"/>
      <c r="R2407" s="444"/>
      <c r="S2407" s="445"/>
      <c r="T2407" s="444"/>
      <c r="U2407" s="443"/>
      <c r="V2407" s="446"/>
      <c r="W2407" s="444"/>
      <c r="X2407" s="445"/>
      <c r="Y2407" s="446"/>
      <c r="Z2407" s="444"/>
      <c r="AA2407" s="445"/>
      <c r="AB2407" s="444"/>
      <c r="AC2407" s="450"/>
      <c r="AD2407" s="451"/>
      <c r="AE2407" s="450"/>
      <c r="AF2407" s="451"/>
      <c r="AG2407" s="445"/>
      <c r="AH2407" s="444"/>
      <c r="AI2407" s="132"/>
      <c r="AJ2407" s="133"/>
      <c r="AK2407" s="447"/>
      <c r="AL2407" s="448"/>
    </row>
    <row r="2408" spans="1:38" ht="120" customHeight="1" x14ac:dyDescent="0.25">
      <c r="A2408" s="79">
        <v>11</v>
      </c>
      <c r="B2408" s="80" t="s">
        <v>122</v>
      </c>
      <c r="C2408" s="677"/>
      <c r="D2408" s="680"/>
      <c r="E2408" s="441"/>
      <c r="F2408" s="442"/>
      <c r="G2408" s="443"/>
      <c r="H2408" s="444"/>
      <c r="I2408" s="440"/>
      <c r="J2408" s="444"/>
      <c r="K2408" s="440"/>
      <c r="L2408" s="444"/>
      <c r="M2408" s="445"/>
      <c r="N2408" s="444"/>
      <c r="O2408" s="443"/>
      <c r="P2408" s="444"/>
      <c r="Q2408" s="443"/>
      <c r="R2408" s="444"/>
      <c r="S2408" s="445"/>
      <c r="T2408" s="444"/>
      <c r="U2408" s="443"/>
      <c r="V2408" s="446"/>
      <c r="W2408" s="444"/>
      <c r="X2408" s="445"/>
      <c r="Y2408" s="446"/>
      <c r="Z2408" s="444"/>
      <c r="AA2408" s="445"/>
      <c r="AB2408" s="444"/>
      <c r="AC2408" s="443"/>
      <c r="AD2408" s="444"/>
      <c r="AE2408" s="443"/>
      <c r="AF2408" s="444"/>
      <c r="AG2408" s="445"/>
      <c r="AH2408" s="444"/>
      <c r="AI2408" s="132"/>
      <c r="AJ2408" s="133"/>
      <c r="AK2408" s="447"/>
      <c r="AL2408" s="448"/>
    </row>
    <row r="2409" spans="1:38" ht="63.75" customHeight="1" x14ac:dyDescent="0.25">
      <c r="A2409" s="79">
        <v>12</v>
      </c>
      <c r="B2409" s="80" t="s">
        <v>123</v>
      </c>
      <c r="C2409" s="677"/>
      <c r="D2409" s="680"/>
      <c r="E2409" s="441"/>
      <c r="F2409" s="442"/>
      <c r="G2409" s="443"/>
      <c r="H2409" s="444"/>
      <c r="I2409" s="440"/>
      <c r="J2409" s="444"/>
      <c r="K2409" s="440"/>
      <c r="L2409" s="444"/>
      <c r="M2409" s="445"/>
      <c r="N2409" s="444"/>
      <c r="O2409" s="443"/>
      <c r="P2409" s="444"/>
      <c r="Q2409" s="443"/>
      <c r="R2409" s="444"/>
      <c r="S2409" s="445"/>
      <c r="T2409" s="444"/>
      <c r="U2409" s="443"/>
      <c r="V2409" s="446"/>
      <c r="W2409" s="444"/>
      <c r="X2409" s="445"/>
      <c r="Y2409" s="446"/>
      <c r="Z2409" s="444"/>
      <c r="AA2409" s="445"/>
      <c r="AB2409" s="444"/>
      <c r="AC2409" s="443"/>
      <c r="AD2409" s="444"/>
      <c r="AE2409" s="443"/>
      <c r="AF2409" s="444"/>
      <c r="AG2409" s="445"/>
      <c r="AH2409" s="444"/>
      <c r="AI2409" s="132"/>
      <c r="AJ2409" s="133"/>
      <c r="AK2409" s="447"/>
      <c r="AL2409" s="448"/>
    </row>
    <row r="2410" spans="1:38" ht="62.25" customHeight="1" thickBot="1" x14ac:dyDescent="0.3">
      <c r="A2410" s="138">
        <v>13</v>
      </c>
      <c r="B2410" s="139" t="s">
        <v>124</v>
      </c>
      <c r="C2410" s="678"/>
      <c r="D2410" s="681"/>
      <c r="E2410" s="452"/>
      <c r="F2410" s="453"/>
      <c r="G2410" s="454"/>
      <c r="H2410" s="455"/>
      <c r="I2410" s="477"/>
      <c r="J2410" s="457"/>
      <c r="K2410" s="477"/>
      <c r="L2410" s="457"/>
      <c r="M2410" s="456"/>
      <c r="N2410" s="457"/>
      <c r="O2410" s="454"/>
      <c r="P2410" s="455"/>
      <c r="Q2410" s="454"/>
      <c r="R2410" s="455"/>
      <c r="S2410" s="458"/>
      <c r="T2410" s="455"/>
      <c r="U2410" s="454"/>
      <c r="V2410" s="459"/>
      <c r="W2410" s="455"/>
      <c r="X2410" s="458"/>
      <c r="Y2410" s="459"/>
      <c r="Z2410" s="455"/>
      <c r="AA2410" s="458"/>
      <c r="AB2410" s="455"/>
      <c r="AC2410" s="454"/>
      <c r="AD2410" s="455"/>
      <c r="AE2410" s="454"/>
      <c r="AF2410" s="455"/>
      <c r="AG2410" s="458"/>
      <c r="AH2410" s="455"/>
      <c r="AI2410" s="460"/>
      <c r="AJ2410" s="461"/>
      <c r="AK2410" s="462"/>
      <c r="AL2410" s="463"/>
    </row>
    <row r="2411" spans="1:38" ht="29.25" customHeight="1" thickBot="1" x14ac:dyDescent="0.3">
      <c r="A2411" s="682" t="s">
        <v>266</v>
      </c>
      <c r="B2411" s="683"/>
      <c r="C2411" s="166">
        <f>C2398</f>
        <v>250794.6</v>
      </c>
      <c r="D2411" s="166">
        <f>D2398</f>
        <v>55910.03</v>
      </c>
      <c r="E2411" s="167">
        <f t="shared" ref="E2411:L2411" si="333">SUM(E2398:E2410)</f>
        <v>1</v>
      </c>
      <c r="F2411" s="168">
        <f t="shared" si="333"/>
        <v>19449.82</v>
      </c>
      <c r="G2411" s="167">
        <f t="shared" si="333"/>
        <v>17</v>
      </c>
      <c r="H2411" s="168">
        <f t="shared" si="333"/>
        <v>289397.14</v>
      </c>
      <c r="I2411" s="169">
        <f t="shared" si="333"/>
        <v>0</v>
      </c>
      <c r="J2411" s="170">
        <f t="shared" si="333"/>
        <v>0</v>
      </c>
      <c r="K2411" s="169">
        <f t="shared" si="333"/>
        <v>16</v>
      </c>
      <c r="L2411" s="170">
        <f t="shared" si="333"/>
        <v>250794.6</v>
      </c>
      <c r="M2411" s="169">
        <f>SUM(M2398:M2410)</f>
        <v>16</v>
      </c>
      <c r="N2411" s="170">
        <f>SUM(N2398:N2410)</f>
        <v>250794.6</v>
      </c>
      <c r="O2411" s="171">
        <f>SUM(O2398:O2410)</f>
        <v>0</v>
      </c>
      <c r="P2411" s="168">
        <f>SUM(P2398:P2410)</f>
        <v>0</v>
      </c>
      <c r="Q2411" s="172">
        <f t="shared" ref="Q2411:AJ2411" si="334">SUM(Q2398:Q2410)</f>
        <v>0</v>
      </c>
      <c r="R2411" s="168">
        <f t="shared" si="334"/>
        <v>0</v>
      </c>
      <c r="S2411" s="173">
        <f t="shared" si="334"/>
        <v>0</v>
      </c>
      <c r="T2411" s="168">
        <f t="shared" si="334"/>
        <v>0</v>
      </c>
      <c r="U2411" s="172">
        <f t="shared" si="334"/>
        <v>0</v>
      </c>
      <c r="V2411" s="168">
        <f t="shared" si="334"/>
        <v>0</v>
      </c>
      <c r="W2411" s="168">
        <f t="shared" si="334"/>
        <v>0</v>
      </c>
      <c r="X2411" s="173">
        <f t="shared" si="334"/>
        <v>0</v>
      </c>
      <c r="Y2411" s="168">
        <f t="shared" si="334"/>
        <v>0</v>
      </c>
      <c r="Z2411" s="168">
        <f t="shared" si="334"/>
        <v>0</v>
      </c>
      <c r="AA2411" s="173">
        <f t="shared" si="334"/>
        <v>0</v>
      </c>
      <c r="AB2411" s="168">
        <f t="shared" si="334"/>
        <v>0</v>
      </c>
      <c r="AC2411" s="172">
        <f t="shared" si="334"/>
        <v>0</v>
      </c>
      <c r="AD2411" s="168">
        <f t="shared" si="334"/>
        <v>0</v>
      </c>
      <c r="AE2411" s="172">
        <f t="shared" si="334"/>
        <v>16</v>
      </c>
      <c r="AF2411" s="168">
        <f t="shared" si="334"/>
        <v>194884.57</v>
      </c>
      <c r="AG2411" s="173">
        <f t="shared" si="334"/>
        <v>16</v>
      </c>
      <c r="AH2411" s="168">
        <f t="shared" si="334"/>
        <v>194884.57</v>
      </c>
      <c r="AI2411" s="174">
        <f t="shared" si="334"/>
        <v>0</v>
      </c>
      <c r="AJ2411" s="174">
        <f t="shared" si="334"/>
        <v>0.77706844565233846</v>
      </c>
      <c r="AK2411" s="175">
        <f>AK2405</f>
        <v>0</v>
      </c>
      <c r="AL2411" s="176">
        <f>AH2411/C2398</f>
        <v>0.77706844565233857</v>
      </c>
    </row>
    <row r="2412" spans="1:38" ht="21.75" thickBot="1" x14ac:dyDescent="0.4">
      <c r="AF2412" s="177" t="s">
        <v>267</v>
      </c>
      <c r="AG2412" s="178">
        <v>4.1475999999999997</v>
      </c>
      <c r="AH2412" s="179">
        <f>AH2411/AG2412</f>
        <v>46987.310733918413</v>
      </c>
    </row>
    <row r="2413" spans="1:38" ht="15.75" thickTop="1" x14ac:dyDescent="0.25">
      <c r="A2413" s="604" t="s">
        <v>268</v>
      </c>
      <c r="B2413" s="684"/>
      <c r="C2413" s="684"/>
      <c r="D2413" s="684"/>
      <c r="E2413" s="684"/>
      <c r="F2413" s="684"/>
      <c r="G2413" s="684"/>
      <c r="H2413" s="684"/>
      <c r="I2413" s="684"/>
      <c r="J2413" s="684"/>
      <c r="K2413" s="685"/>
      <c r="L2413" s="684"/>
      <c r="M2413" s="684"/>
      <c r="N2413" s="684"/>
      <c r="O2413" s="684"/>
      <c r="P2413" s="684"/>
      <c r="Q2413" s="686"/>
    </row>
    <row r="2414" spans="1:38" ht="18.75" x14ac:dyDescent="0.3">
      <c r="A2414" s="687"/>
      <c r="B2414" s="688"/>
      <c r="C2414" s="688"/>
      <c r="D2414" s="688"/>
      <c r="E2414" s="688"/>
      <c r="F2414" s="688"/>
      <c r="G2414" s="688"/>
      <c r="H2414" s="688"/>
      <c r="I2414" s="688"/>
      <c r="J2414" s="688"/>
      <c r="K2414" s="689"/>
      <c r="L2414" s="688"/>
      <c r="M2414" s="688"/>
      <c r="N2414" s="688"/>
      <c r="O2414" s="688"/>
      <c r="P2414" s="688"/>
      <c r="Q2414" s="690"/>
      <c r="AF2414" s="180"/>
    </row>
    <row r="2415" spans="1:38" ht="15.75" x14ac:dyDescent="0.25">
      <c r="A2415" s="687"/>
      <c r="B2415" s="688"/>
      <c r="C2415" s="688"/>
      <c r="D2415" s="688"/>
      <c r="E2415" s="688"/>
      <c r="F2415" s="688"/>
      <c r="G2415" s="688"/>
      <c r="H2415" s="688"/>
      <c r="I2415" s="688"/>
      <c r="J2415" s="688"/>
      <c r="K2415" s="689"/>
      <c r="L2415" s="688"/>
      <c r="M2415" s="688"/>
      <c r="N2415" s="688"/>
      <c r="O2415" s="688"/>
      <c r="P2415" s="688"/>
      <c r="Q2415" s="690"/>
      <c r="AE2415" s="181" t="s">
        <v>269</v>
      </c>
      <c r="AF2415" s="182"/>
    </row>
    <row r="2416" spans="1:38" ht="15.75" x14ac:dyDescent="0.25">
      <c r="A2416" s="687"/>
      <c r="B2416" s="688"/>
      <c r="C2416" s="688"/>
      <c r="D2416" s="688"/>
      <c r="E2416" s="688"/>
      <c r="F2416" s="688"/>
      <c r="G2416" s="688"/>
      <c r="H2416" s="688"/>
      <c r="I2416" s="688"/>
      <c r="J2416" s="688"/>
      <c r="K2416" s="689"/>
      <c r="L2416" s="688"/>
      <c r="M2416" s="688"/>
      <c r="N2416" s="688"/>
      <c r="O2416" s="688"/>
      <c r="P2416" s="688"/>
      <c r="Q2416" s="690"/>
      <c r="AE2416" s="181" t="s">
        <v>270</v>
      </c>
      <c r="AF2416" s="183">
        <f>(AF2411-AF2405)+(Z2411-Z2405)</f>
        <v>194884.57</v>
      </c>
    </row>
    <row r="2417" spans="1:38" ht="15.75" x14ac:dyDescent="0.25">
      <c r="A2417" s="687"/>
      <c r="B2417" s="688"/>
      <c r="C2417" s="688"/>
      <c r="D2417" s="688"/>
      <c r="E2417" s="688"/>
      <c r="F2417" s="688"/>
      <c r="G2417" s="688"/>
      <c r="H2417" s="688"/>
      <c r="I2417" s="688"/>
      <c r="J2417" s="688"/>
      <c r="K2417" s="689"/>
      <c r="L2417" s="688"/>
      <c r="M2417" s="688"/>
      <c r="N2417" s="688"/>
      <c r="O2417" s="688"/>
      <c r="P2417" s="688"/>
      <c r="Q2417" s="690"/>
      <c r="AE2417" s="181" t="s">
        <v>271</v>
      </c>
      <c r="AF2417" s="183">
        <f>AD2411+W2411</f>
        <v>0</v>
      </c>
    </row>
    <row r="2418" spans="1:38" ht="15.75" x14ac:dyDescent="0.25">
      <c r="A2418" s="687"/>
      <c r="B2418" s="688"/>
      <c r="C2418" s="688"/>
      <c r="D2418" s="688"/>
      <c r="E2418" s="688"/>
      <c r="F2418" s="688"/>
      <c r="G2418" s="688"/>
      <c r="H2418" s="688"/>
      <c r="I2418" s="688"/>
      <c r="J2418" s="688"/>
      <c r="K2418" s="689"/>
      <c r="L2418" s="688"/>
      <c r="M2418" s="688"/>
      <c r="N2418" s="688"/>
      <c r="O2418" s="688"/>
      <c r="P2418" s="688"/>
      <c r="Q2418" s="690"/>
      <c r="AE2418" s="181" t="s">
        <v>272</v>
      </c>
      <c r="AF2418" s="183">
        <f>AF2405+Z2405</f>
        <v>0</v>
      </c>
    </row>
    <row r="2419" spans="1:38" ht="15.75" x14ac:dyDescent="0.25">
      <c r="A2419" s="687"/>
      <c r="B2419" s="688"/>
      <c r="C2419" s="688"/>
      <c r="D2419" s="688"/>
      <c r="E2419" s="688"/>
      <c r="F2419" s="688"/>
      <c r="G2419" s="688"/>
      <c r="H2419" s="688"/>
      <c r="I2419" s="688"/>
      <c r="J2419" s="688"/>
      <c r="K2419" s="689"/>
      <c r="L2419" s="688"/>
      <c r="M2419" s="688"/>
      <c r="N2419" s="688"/>
      <c r="O2419" s="688"/>
      <c r="P2419" s="688"/>
      <c r="Q2419" s="690"/>
      <c r="AE2419" s="181" t="s">
        <v>2</v>
      </c>
      <c r="AF2419" s="184">
        <f>SUM(AF2416:AF2418)</f>
        <v>194884.57</v>
      </c>
    </row>
    <row r="2420" spans="1:38" x14ac:dyDescent="0.25">
      <c r="A2420" s="687"/>
      <c r="B2420" s="688"/>
      <c r="C2420" s="688"/>
      <c r="D2420" s="688"/>
      <c r="E2420" s="688"/>
      <c r="F2420" s="688"/>
      <c r="G2420" s="688"/>
      <c r="H2420" s="688"/>
      <c r="I2420" s="688"/>
      <c r="J2420" s="688"/>
      <c r="K2420" s="689"/>
      <c r="L2420" s="688"/>
      <c r="M2420" s="688"/>
      <c r="N2420" s="688"/>
      <c r="O2420" s="688"/>
      <c r="P2420" s="688"/>
      <c r="Q2420" s="690"/>
    </row>
    <row r="2421" spans="1:38" ht="15.75" thickBot="1" x14ac:dyDescent="0.3">
      <c r="A2421" s="691"/>
      <c r="B2421" s="692"/>
      <c r="C2421" s="692"/>
      <c r="D2421" s="692"/>
      <c r="E2421" s="692"/>
      <c r="F2421" s="692"/>
      <c r="G2421" s="692"/>
      <c r="H2421" s="692"/>
      <c r="I2421" s="692"/>
      <c r="J2421" s="692"/>
      <c r="K2421" s="693"/>
      <c r="L2421" s="692"/>
      <c r="M2421" s="692"/>
      <c r="N2421" s="692"/>
      <c r="O2421" s="692"/>
      <c r="P2421" s="692"/>
      <c r="Q2421" s="694"/>
    </row>
    <row r="2422" spans="1:38" ht="15.75" thickTop="1" x14ac:dyDescent="0.25"/>
    <row r="2424" spans="1:38" ht="15.75" thickBot="1" x14ac:dyDescent="0.3"/>
    <row r="2425" spans="1:38" ht="27" thickBot="1" x14ac:dyDescent="0.3">
      <c r="A2425" s="695" t="s">
        <v>330</v>
      </c>
      <c r="B2425" s="696"/>
      <c r="C2425" s="696"/>
      <c r="D2425" s="696"/>
      <c r="E2425" s="696"/>
      <c r="F2425" s="696"/>
      <c r="G2425" s="696"/>
      <c r="H2425" s="696"/>
      <c r="I2425" s="696"/>
      <c r="J2425" s="696"/>
      <c r="K2425" s="697"/>
      <c r="L2425" s="696"/>
      <c r="M2425" s="696"/>
      <c r="N2425" s="696"/>
      <c r="O2425" s="696"/>
      <c r="P2425" s="696"/>
      <c r="Q2425" s="696"/>
      <c r="R2425" s="696"/>
      <c r="S2425" s="696"/>
      <c r="T2425" s="696"/>
      <c r="U2425" s="696"/>
      <c r="V2425" s="696"/>
      <c r="W2425" s="696"/>
      <c r="X2425" s="696"/>
      <c r="Y2425" s="696"/>
      <c r="Z2425" s="696"/>
      <c r="AA2425" s="696"/>
      <c r="AB2425" s="696"/>
      <c r="AC2425" s="696"/>
      <c r="AD2425" s="696"/>
      <c r="AE2425" s="696"/>
      <c r="AF2425" s="696"/>
      <c r="AG2425" s="696"/>
      <c r="AH2425" s="696"/>
      <c r="AI2425" s="696"/>
      <c r="AJ2425" s="696"/>
      <c r="AK2425" s="698"/>
      <c r="AL2425" s="185"/>
    </row>
    <row r="2426" spans="1:38" ht="21" customHeight="1" x14ac:dyDescent="0.25">
      <c r="A2426" s="699" t="s">
        <v>273</v>
      </c>
      <c r="B2426" s="700"/>
      <c r="C2426" s="706" t="s">
        <v>197</v>
      </c>
      <c r="D2426" s="707"/>
      <c r="E2426" s="710" t="s">
        <v>274</v>
      </c>
      <c r="F2426" s="711"/>
      <c r="G2426" s="711"/>
      <c r="H2426" s="711"/>
      <c r="I2426" s="711"/>
      <c r="J2426" s="711"/>
      <c r="K2426" s="712"/>
      <c r="L2426" s="711"/>
      <c r="M2426" s="711"/>
      <c r="N2426" s="711"/>
      <c r="O2426" s="613" t="s">
        <v>199</v>
      </c>
      <c r="P2426" s="614"/>
      <c r="Q2426" s="614"/>
      <c r="R2426" s="614"/>
      <c r="S2426" s="614"/>
      <c r="T2426" s="614"/>
      <c r="U2426" s="614"/>
      <c r="V2426" s="614"/>
      <c r="W2426" s="614"/>
      <c r="X2426" s="614"/>
      <c r="Y2426" s="614"/>
      <c r="Z2426" s="614"/>
      <c r="AA2426" s="614"/>
      <c r="AB2426" s="614"/>
      <c r="AC2426" s="614"/>
      <c r="AD2426" s="614"/>
      <c r="AE2426" s="614"/>
      <c r="AF2426" s="614"/>
      <c r="AG2426" s="614"/>
      <c r="AH2426" s="614"/>
      <c r="AI2426" s="614"/>
      <c r="AJ2426" s="614"/>
      <c r="AK2426" s="615"/>
      <c r="AL2426" s="186"/>
    </row>
    <row r="2427" spans="1:38" ht="36" customHeight="1" thickBot="1" x14ac:dyDescent="0.3">
      <c r="A2427" s="701"/>
      <c r="B2427" s="702"/>
      <c r="C2427" s="708"/>
      <c r="D2427" s="709"/>
      <c r="E2427" s="713"/>
      <c r="F2427" s="714"/>
      <c r="G2427" s="714"/>
      <c r="H2427" s="714"/>
      <c r="I2427" s="714"/>
      <c r="J2427" s="714"/>
      <c r="K2427" s="715"/>
      <c r="L2427" s="714"/>
      <c r="M2427" s="714"/>
      <c r="N2427" s="714"/>
      <c r="O2427" s="716"/>
      <c r="P2427" s="717"/>
      <c r="Q2427" s="717"/>
      <c r="R2427" s="717"/>
      <c r="S2427" s="717"/>
      <c r="T2427" s="717"/>
      <c r="U2427" s="717"/>
      <c r="V2427" s="717"/>
      <c r="W2427" s="717"/>
      <c r="X2427" s="717"/>
      <c r="Y2427" s="717"/>
      <c r="Z2427" s="717"/>
      <c r="AA2427" s="717"/>
      <c r="AB2427" s="717"/>
      <c r="AC2427" s="717"/>
      <c r="AD2427" s="717"/>
      <c r="AE2427" s="717"/>
      <c r="AF2427" s="717"/>
      <c r="AG2427" s="717"/>
      <c r="AH2427" s="717"/>
      <c r="AI2427" s="717"/>
      <c r="AJ2427" s="717"/>
      <c r="AK2427" s="718"/>
      <c r="AL2427" s="186"/>
    </row>
    <row r="2428" spans="1:38" s="180" customFormat="1" ht="84" customHeight="1" thickBot="1" x14ac:dyDescent="0.35">
      <c r="A2428" s="701"/>
      <c r="B2428" s="703"/>
      <c r="C2428" s="719" t="s">
        <v>200</v>
      </c>
      <c r="D2428" s="721" t="s">
        <v>201</v>
      </c>
      <c r="E2428" s="723" t="s">
        <v>0</v>
      </c>
      <c r="F2428" s="724"/>
      <c r="G2428" s="724"/>
      <c r="H2428" s="725"/>
      <c r="I2428" s="726" t="s">
        <v>1</v>
      </c>
      <c r="J2428" s="727"/>
      <c r="K2428" s="728"/>
      <c r="L2428" s="729"/>
      <c r="M2428" s="578" t="s">
        <v>2</v>
      </c>
      <c r="N2428" s="579"/>
      <c r="O2428" s="580" t="s">
        <v>202</v>
      </c>
      <c r="P2428" s="581"/>
      <c r="Q2428" s="581"/>
      <c r="R2428" s="582"/>
      <c r="S2428" s="583" t="s">
        <v>2</v>
      </c>
      <c r="T2428" s="584"/>
      <c r="U2428" s="585" t="s">
        <v>203</v>
      </c>
      <c r="V2428" s="586"/>
      <c r="W2428" s="586"/>
      <c r="X2428" s="586"/>
      <c r="Y2428" s="586"/>
      <c r="Z2428" s="587"/>
      <c r="AA2428" s="588" t="s">
        <v>2</v>
      </c>
      <c r="AB2428" s="589"/>
      <c r="AC2428" s="590" t="s">
        <v>5</v>
      </c>
      <c r="AD2428" s="591"/>
      <c r="AE2428" s="591"/>
      <c r="AF2428" s="592"/>
      <c r="AG2428" s="593" t="s">
        <v>2</v>
      </c>
      <c r="AH2428" s="594"/>
      <c r="AI2428" s="595" t="s">
        <v>204</v>
      </c>
      <c r="AJ2428" s="596"/>
      <c r="AK2428" s="597"/>
      <c r="AL2428" s="187"/>
    </row>
    <row r="2429" spans="1:38" ht="113.25" thickBot="1" x14ac:dyDescent="0.3">
      <c r="A2429" s="704"/>
      <c r="B2429" s="705"/>
      <c r="C2429" s="720"/>
      <c r="D2429" s="722"/>
      <c r="E2429" s="41" t="s">
        <v>15</v>
      </c>
      <c r="F2429" s="42" t="s">
        <v>205</v>
      </c>
      <c r="G2429" s="41" t="s">
        <v>206</v>
      </c>
      <c r="H2429" s="42" t="s">
        <v>14</v>
      </c>
      <c r="I2429" s="43" t="s">
        <v>15</v>
      </c>
      <c r="J2429" s="44" t="s">
        <v>207</v>
      </c>
      <c r="K2429" s="43" t="s">
        <v>17</v>
      </c>
      <c r="L2429" s="44" t="s">
        <v>208</v>
      </c>
      <c r="M2429" s="45" t="s">
        <v>19</v>
      </c>
      <c r="N2429" s="46" t="s">
        <v>20</v>
      </c>
      <c r="O2429" s="47" t="s">
        <v>209</v>
      </c>
      <c r="P2429" s="48" t="s">
        <v>210</v>
      </c>
      <c r="Q2429" s="47" t="s">
        <v>211</v>
      </c>
      <c r="R2429" s="48" t="s">
        <v>212</v>
      </c>
      <c r="S2429" s="49" t="s">
        <v>213</v>
      </c>
      <c r="T2429" s="50" t="s">
        <v>214</v>
      </c>
      <c r="U2429" s="51" t="s">
        <v>209</v>
      </c>
      <c r="V2429" s="52" t="s">
        <v>215</v>
      </c>
      <c r="W2429" s="53" t="s">
        <v>216</v>
      </c>
      <c r="X2429" s="54" t="s">
        <v>211</v>
      </c>
      <c r="Y2429" s="52" t="s">
        <v>217</v>
      </c>
      <c r="Z2429" s="53" t="s">
        <v>218</v>
      </c>
      <c r="AA2429" s="55" t="s">
        <v>219</v>
      </c>
      <c r="AB2429" s="56" t="s">
        <v>220</v>
      </c>
      <c r="AC2429" s="57" t="s">
        <v>209</v>
      </c>
      <c r="AD2429" s="58" t="s">
        <v>210</v>
      </c>
      <c r="AE2429" s="57" t="s">
        <v>211</v>
      </c>
      <c r="AF2429" s="58" t="s">
        <v>212</v>
      </c>
      <c r="AG2429" s="59" t="s">
        <v>221</v>
      </c>
      <c r="AH2429" s="60" t="s">
        <v>222</v>
      </c>
      <c r="AI2429" s="61" t="s">
        <v>223</v>
      </c>
      <c r="AJ2429" s="63" t="s">
        <v>224</v>
      </c>
      <c r="AK2429" s="188" t="s">
        <v>275</v>
      </c>
      <c r="AL2429" s="189"/>
    </row>
    <row r="2430" spans="1:38" ht="15.75" thickBot="1" x14ac:dyDescent="0.3">
      <c r="A2430" s="598" t="s">
        <v>227</v>
      </c>
      <c r="B2430" s="599"/>
      <c r="C2430" s="190" t="s">
        <v>228</v>
      </c>
      <c r="D2430" s="191" t="s">
        <v>229</v>
      </c>
      <c r="E2430" s="192" t="s">
        <v>230</v>
      </c>
      <c r="F2430" s="193" t="s">
        <v>231</v>
      </c>
      <c r="G2430" s="192" t="s">
        <v>232</v>
      </c>
      <c r="H2430" s="193" t="s">
        <v>233</v>
      </c>
      <c r="I2430" s="194" t="s">
        <v>234</v>
      </c>
      <c r="J2430" s="193" t="s">
        <v>235</v>
      </c>
      <c r="K2430" s="194" t="s">
        <v>236</v>
      </c>
      <c r="L2430" s="193" t="s">
        <v>237</v>
      </c>
      <c r="M2430" s="194" t="s">
        <v>238</v>
      </c>
      <c r="N2430" s="193" t="s">
        <v>239</v>
      </c>
      <c r="O2430" s="192" t="s">
        <v>240</v>
      </c>
      <c r="P2430" s="193" t="s">
        <v>241</v>
      </c>
      <c r="Q2430" s="192" t="s">
        <v>242</v>
      </c>
      <c r="R2430" s="193" t="s">
        <v>243</v>
      </c>
      <c r="S2430" s="194" t="s">
        <v>244</v>
      </c>
      <c r="T2430" s="193" t="s">
        <v>245</v>
      </c>
      <c r="U2430" s="192" t="s">
        <v>246</v>
      </c>
      <c r="V2430" s="195" t="s">
        <v>247</v>
      </c>
      <c r="W2430" s="196" t="s">
        <v>248</v>
      </c>
      <c r="X2430" s="197" t="s">
        <v>249</v>
      </c>
      <c r="Y2430" s="198" t="s">
        <v>250</v>
      </c>
      <c r="Z2430" s="193" t="s">
        <v>251</v>
      </c>
      <c r="AA2430" s="194" t="s">
        <v>252</v>
      </c>
      <c r="AB2430" s="199" t="s">
        <v>253</v>
      </c>
      <c r="AC2430" s="192" t="s">
        <v>254</v>
      </c>
      <c r="AD2430" s="199" t="s">
        <v>255</v>
      </c>
      <c r="AE2430" s="192" t="s">
        <v>256</v>
      </c>
      <c r="AF2430" s="199" t="s">
        <v>257</v>
      </c>
      <c r="AG2430" s="194" t="s">
        <v>258</v>
      </c>
      <c r="AH2430" s="199" t="s">
        <v>259</v>
      </c>
      <c r="AI2430" s="190" t="s">
        <v>260</v>
      </c>
      <c r="AJ2430" s="199" t="s">
        <v>261</v>
      </c>
      <c r="AK2430" s="200" t="s">
        <v>262</v>
      </c>
      <c r="AL2430" s="201"/>
    </row>
    <row r="2431" spans="1:38" ht="37.5" x14ac:dyDescent="0.25">
      <c r="A2431" s="202">
        <v>1</v>
      </c>
      <c r="B2431" s="203" t="s">
        <v>276</v>
      </c>
      <c r="C2431" s="748">
        <f>N2443</f>
        <v>250794.60000000003</v>
      </c>
      <c r="D2431" s="749">
        <f>C2431-AH2443</f>
        <v>55910.030000000028</v>
      </c>
      <c r="E2431" s="81">
        <v>0</v>
      </c>
      <c r="F2431" s="82">
        <v>0</v>
      </c>
      <c r="G2431" s="83">
        <v>11</v>
      </c>
      <c r="H2431" s="84">
        <v>216900.34</v>
      </c>
      <c r="I2431" s="339">
        <v>0</v>
      </c>
      <c r="J2431" s="86">
        <v>0</v>
      </c>
      <c r="K2431" s="339">
        <v>10</v>
      </c>
      <c r="L2431" s="86">
        <v>178297.8</v>
      </c>
      <c r="M2431" s="87">
        <f>SUM(I2431,K2431)</f>
        <v>10</v>
      </c>
      <c r="N2431" s="88">
        <f>SUM(J2431,L2431)</f>
        <v>178297.8</v>
      </c>
      <c r="O2431" s="89">
        <v>0</v>
      </c>
      <c r="P2431" s="90">
        <v>0</v>
      </c>
      <c r="Q2431" s="89">
        <v>0</v>
      </c>
      <c r="R2431" s="90">
        <v>0</v>
      </c>
      <c r="S2431" s="91">
        <f>SUM(O2431,Q2431)</f>
        <v>0</v>
      </c>
      <c r="T2431" s="92">
        <f>SUM(P2431,R2431)</f>
        <v>0</v>
      </c>
      <c r="U2431" s="93">
        <v>0</v>
      </c>
      <c r="V2431" s="94">
        <v>0</v>
      </c>
      <c r="W2431" s="95">
        <v>0</v>
      </c>
      <c r="X2431" s="96">
        <v>0</v>
      </c>
      <c r="Y2431" s="94">
        <v>0</v>
      </c>
      <c r="Z2431" s="95">
        <v>0</v>
      </c>
      <c r="AA2431" s="97">
        <f>SUM(U2431,X2431)</f>
        <v>0</v>
      </c>
      <c r="AB2431" s="98">
        <f>SUM(W2431,Z2431)</f>
        <v>0</v>
      </c>
      <c r="AC2431" s="99">
        <v>0</v>
      </c>
      <c r="AD2431" s="100">
        <v>0</v>
      </c>
      <c r="AE2431" s="99">
        <v>10</v>
      </c>
      <c r="AF2431" s="100">
        <v>139546.96</v>
      </c>
      <c r="AG2431" s="101">
        <f>SUM(AC2431,AE2431)</f>
        <v>10</v>
      </c>
      <c r="AH2431" s="102">
        <f>SUM(AD2431,AF2431,AB2431)</f>
        <v>139546.96</v>
      </c>
      <c r="AI2431" s="103">
        <f>IFERROR(AD2431/C2431,0)</f>
        <v>0</v>
      </c>
      <c r="AJ2431" s="134">
        <f>IFERROR(AF2431/C2431,0)</f>
        <v>0.556419316843345</v>
      </c>
      <c r="AK2431" s="222">
        <f>IFERROR(AH2431/C2431,0)</f>
        <v>0.556419316843345</v>
      </c>
      <c r="AL2431" s="223"/>
    </row>
    <row r="2432" spans="1:38" ht="75" x14ac:dyDescent="0.25">
      <c r="A2432" s="224">
        <v>2</v>
      </c>
      <c r="B2432" s="203" t="s">
        <v>277</v>
      </c>
      <c r="C2432" s="748"/>
      <c r="D2432" s="749"/>
      <c r="E2432" s="81"/>
      <c r="F2432" s="82"/>
      <c r="G2432" s="83"/>
      <c r="H2432" s="84"/>
      <c r="I2432" s="339"/>
      <c r="J2432" s="86"/>
      <c r="K2432" s="339"/>
      <c r="L2432" s="86"/>
      <c r="M2432" s="87"/>
      <c r="N2432" s="88"/>
      <c r="O2432" s="89"/>
      <c r="P2432" s="90"/>
      <c r="Q2432" s="89"/>
      <c r="R2432" s="90"/>
      <c r="S2432" s="91"/>
      <c r="T2432" s="92"/>
      <c r="U2432" s="93"/>
      <c r="V2432" s="94"/>
      <c r="W2432" s="95"/>
      <c r="X2432" s="96"/>
      <c r="Y2432" s="94"/>
      <c r="Z2432" s="95"/>
      <c r="AA2432" s="97"/>
      <c r="AB2432" s="98"/>
      <c r="AC2432" s="99"/>
      <c r="AD2432" s="100"/>
      <c r="AE2432" s="99"/>
      <c r="AF2432" s="100"/>
      <c r="AG2432" s="101"/>
      <c r="AH2432" s="102"/>
      <c r="AI2432" s="103"/>
      <c r="AJ2432" s="134"/>
      <c r="AK2432" s="222"/>
      <c r="AL2432" s="223"/>
    </row>
    <row r="2433" spans="1:38" ht="37.5" x14ac:dyDescent="0.25">
      <c r="A2433" s="224">
        <v>3</v>
      </c>
      <c r="B2433" s="203" t="s">
        <v>278</v>
      </c>
      <c r="C2433" s="748"/>
      <c r="D2433" s="749"/>
      <c r="E2433" s="81"/>
      <c r="F2433" s="82"/>
      <c r="G2433" s="83"/>
      <c r="H2433" s="84"/>
      <c r="I2433" s="339"/>
      <c r="J2433" s="86"/>
      <c r="K2433" s="339"/>
      <c r="L2433" s="86"/>
      <c r="M2433" s="87"/>
      <c r="N2433" s="88"/>
      <c r="O2433" s="89"/>
      <c r="P2433" s="90"/>
      <c r="Q2433" s="89"/>
      <c r="R2433" s="90"/>
      <c r="S2433" s="91"/>
      <c r="T2433" s="92"/>
      <c r="U2433" s="93"/>
      <c r="V2433" s="94"/>
      <c r="W2433" s="95"/>
      <c r="X2433" s="96"/>
      <c r="Y2433" s="94"/>
      <c r="Z2433" s="95"/>
      <c r="AA2433" s="97"/>
      <c r="AB2433" s="98"/>
      <c r="AC2433" s="99"/>
      <c r="AD2433" s="100"/>
      <c r="AE2433" s="99"/>
      <c r="AF2433" s="100"/>
      <c r="AG2433" s="101"/>
      <c r="AH2433" s="102"/>
      <c r="AI2433" s="103"/>
      <c r="AJ2433" s="134"/>
      <c r="AK2433" s="222"/>
      <c r="AL2433" s="223"/>
    </row>
    <row r="2434" spans="1:38" ht="37.5" x14ac:dyDescent="0.25">
      <c r="A2434" s="224">
        <v>4</v>
      </c>
      <c r="B2434" s="203" t="s">
        <v>279</v>
      </c>
      <c r="C2434" s="748"/>
      <c r="D2434" s="749"/>
      <c r="E2434" s="81"/>
      <c r="F2434" s="82"/>
      <c r="G2434" s="83"/>
      <c r="H2434" s="84"/>
      <c r="I2434" s="339"/>
      <c r="J2434" s="86"/>
      <c r="K2434" s="339"/>
      <c r="L2434" s="86"/>
      <c r="M2434" s="87"/>
      <c r="N2434" s="88"/>
      <c r="O2434" s="89"/>
      <c r="P2434" s="90"/>
      <c r="Q2434" s="89"/>
      <c r="R2434" s="90"/>
      <c r="S2434" s="91"/>
      <c r="T2434" s="92"/>
      <c r="U2434" s="93"/>
      <c r="V2434" s="94"/>
      <c r="W2434" s="95"/>
      <c r="X2434" s="96"/>
      <c r="Y2434" s="94"/>
      <c r="Z2434" s="95"/>
      <c r="AA2434" s="97"/>
      <c r="AB2434" s="98"/>
      <c r="AC2434" s="99"/>
      <c r="AD2434" s="100"/>
      <c r="AE2434" s="99"/>
      <c r="AF2434" s="100"/>
      <c r="AG2434" s="101"/>
      <c r="AH2434" s="102"/>
      <c r="AI2434" s="103"/>
      <c r="AJ2434" s="134"/>
      <c r="AK2434" s="222"/>
      <c r="AL2434" s="223"/>
    </row>
    <row r="2435" spans="1:38" ht="37.5" x14ac:dyDescent="0.25">
      <c r="A2435" s="224">
        <v>5</v>
      </c>
      <c r="B2435" s="203" t="s">
        <v>280</v>
      </c>
      <c r="C2435" s="748"/>
      <c r="D2435" s="749"/>
      <c r="E2435" s="81"/>
      <c r="F2435" s="82"/>
      <c r="G2435" s="83"/>
      <c r="H2435" s="84"/>
      <c r="I2435" s="339"/>
      <c r="J2435" s="86"/>
      <c r="K2435" s="339"/>
      <c r="L2435" s="86"/>
      <c r="M2435" s="87"/>
      <c r="N2435" s="88"/>
      <c r="O2435" s="89"/>
      <c r="P2435" s="342"/>
      <c r="Q2435" s="89"/>
      <c r="R2435" s="90"/>
      <c r="S2435" s="91"/>
      <c r="T2435" s="92"/>
      <c r="U2435" s="93"/>
      <c r="V2435" s="94"/>
      <c r="W2435" s="95"/>
      <c r="X2435" s="96"/>
      <c r="Y2435" s="94"/>
      <c r="Z2435" s="95"/>
      <c r="AA2435" s="97"/>
      <c r="AB2435" s="98"/>
      <c r="AC2435" s="99"/>
      <c r="AD2435" s="100"/>
      <c r="AE2435" s="99"/>
      <c r="AF2435" s="100"/>
      <c r="AG2435" s="101"/>
      <c r="AH2435" s="102"/>
      <c r="AI2435" s="103"/>
      <c r="AJ2435" s="134"/>
      <c r="AK2435" s="222"/>
      <c r="AL2435" s="223"/>
    </row>
    <row r="2436" spans="1:38" ht="37.5" x14ac:dyDescent="0.25">
      <c r="A2436" s="224">
        <v>6</v>
      </c>
      <c r="B2436" s="203" t="s">
        <v>281</v>
      </c>
      <c r="C2436" s="748"/>
      <c r="D2436" s="749"/>
      <c r="E2436" s="81"/>
      <c r="F2436" s="82"/>
      <c r="G2436" s="83"/>
      <c r="H2436" s="84"/>
      <c r="I2436" s="339"/>
      <c r="J2436" s="340"/>
      <c r="K2436" s="339"/>
      <c r="L2436" s="340"/>
      <c r="M2436" s="87"/>
      <c r="N2436" s="88"/>
      <c r="O2436" s="89"/>
      <c r="P2436" s="342"/>
      <c r="Q2436" s="89"/>
      <c r="R2436" s="90"/>
      <c r="S2436" s="91"/>
      <c r="T2436" s="92"/>
      <c r="U2436" s="93"/>
      <c r="V2436" s="94"/>
      <c r="W2436" s="95"/>
      <c r="X2436" s="96"/>
      <c r="Y2436" s="94"/>
      <c r="Z2436" s="95"/>
      <c r="AA2436" s="97"/>
      <c r="AB2436" s="98"/>
      <c r="AC2436" s="99"/>
      <c r="AD2436" s="100"/>
      <c r="AE2436" s="99"/>
      <c r="AF2436" s="100"/>
      <c r="AG2436" s="101"/>
      <c r="AH2436" s="102"/>
      <c r="AI2436" s="103"/>
      <c r="AJ2436" s="134"/>
      <c r="AK2436" s="222"/>
      <c r="AL2436" s="223"/>
    </row>
    <row r="2437" spans="1:38" ht="37.5" x14ac:dyDescent="0.3">
      <c r="A2437" s="306">
        <v>7</v>
      </c>
      <c r="B2437" s="225" t="s">
        <v>282</v>
      </c>
      <c r="C2437" s="748"/>
      <c r="D2437" s="749"/>
      <c r="E2437" s="81"/>
      <c r="F2437" s="82"/>
      <c r="G2437" s="83"/>
      <c r="H2437" s="84"/>
      <c r="I2437" s="339"/>
      <c r="J2437" s="340"/>
      <c r="K2437" s="339"/>
      <c r="L2437" s="340"/>
      <c r="M2437" s="87"/>
      <c r="N2437" s="88"/>
      <c r="O2437" s="89"/>
      <c r="P2437" s="342"/>
      <c r="Q2437" s="89"/>
      <c r="R2437" s="90"/>
      <c r="S2437" s="91"/>
      <c r="T2437" s="92"/>
      <c r="U2437" s="93"/>
      <c r="V2437" s="94"/>
      <c r="W2437" s="95"/>
      <c r="X2437" s="96"/>
      <c r="Y2437" s="94"/>
      <c r="Z2437" s="95"/>
      <c r="AA2437" s="97"/>
      <c r="AB2437" s="98"/>
      <c r="AC2437" s="99"/>
      <c r="AD2437" s="100"/>
      <c r="AE2437" s="99"/>
      <c r="AF2437" s="100"/>
      <c r="AG2437" s="101"/>
      <c r="AH2437" s="102"/>
      <c r="AI2437" s="103"/>
      <c r="AJ2437" s="134"/>
      <c r="AK2437" s="222"/>
      <c r="AL2437" s="223"/>
    </row>
    <row r="2438" spans="1:38" ht="37.5" x14ac:dyDescent="0.25">
      <c r="A2438" s="229">
        <v>8</v>
      </c>
      <c r="B2438" s="226" t="s">
        <v>283</v>
      </c>
      <c r="C2438" s="748"/>
      <c r="D2438" s="749"/>
      <c r="E2438" s="81"/>
      <c r="F2438" s="82"/>
      <c r="G2438" s="83"/>
      <c r="H2438" s="84"/>
      <c r="I2438" s="339"/>
      <c r="J2438" s="340"/>
      <c r="K2438" s="339"/>
      <c r="L2438" s="340"/>
      <c r="M2438" s="122"/>
      <c r="N2438" s="123"/>
      <c r="O2438" s="89"/>
      <c r="P2438" s="342"/>
      <c r="Q2438" s="89"/>
      <c r="R2438" s="90"/>
      <c r="S2438" s="91"/>
      <c r="T2438" s="92"/>
      <c r="U2438" s="93"/>
      <c r="V2438" s="94"/>
      <c r="W2438" s="95"/>
      <c r="X2438" s="96"/>
      <c r="Y2438" s="94"/>
      <c r="Z2438" s="95"/>
      <c r="AA2438" s="97"/>
      <c r="AB2438" s="98"/>
      <c r="AC2438" s="99"/>
      <c r="AD2438" s="100"/>
      <c r="AE2438" s="99"/>
      <c r="AF2438" s="100"/>
      <c r="AG2438" s="101"/>
      <c r="AH2438" s="102"/>
      <c r="AI2438" s="103"/>
      <c r="AJ2438" s="134"/>
      <c r="AK2438" s="222"/>
      <c r="AL2438" s="223"/>
    </row>
    <row r="2439" spans="1:38" ht="37.5" x14ac:dyDescent="0.25">
      <c r="A2439" s="229" t="s">
        <v>332</v>
      </c>
      <c r="B2439" s="226" t="s">
        <v>111</v>
      </c>
      <c r="C2439" s="748"/>
      <c r="D2439" s="749"/>
      <c r="E2439" s="81">
        <v>0</v>
      </c>
      <c r="F2439" s="82">
        <v>0</v>
      </c>
      <c r="G2439" s="83">
        <v>1</v>
      </c>
      <c r="H2439" s="84">
        <v>12279.73</v>
      </c>
      <c r="I2439" s="339">
        <v>0</v>
      </c>
      <c r="J2439" s="340">
        <v>0</v>
      </c>
      <c r="K2439" s="339">
        <v>1</v>
      </c>
      <c r="L2439" s="340">
        <v>12279.73</v>
      </c>
      <c r="M2439" s="122">
        <f t="shared" ref="M2439:N2442" si="335">SUM(I2439,K2439)</f>
        <v>1</v>
      </c>
      <c r="N2439" s="123">
        <f t="shared" si="335"/>
        <v>12279.73</v>
      </c>
      <c r="O2439" s="89">
        <v>0</v>
      </c>
      <c r="P2439" s="342">
        <v>0</v>
      </c>
      <c r="Q2439" s="89">
        <v>0</v>
      </c>
      <c r="R2439" s="90">
        <v>0</v>
      </c>
      <c r="S2439" s="91">
        <f t="shared" ref="S2439:T2442" si="336">SUM(O2439,Q2439)</f>
        <v>0</v>
      </c>
      <c r="T2439" s="92">
        <f t="shared" si="336"/>
        <v>0</v>
      </c>
      <c r="U2439" s="93">
        <v>0</v>
      </c>
      <c r="V2439" s="94">
        <v>0</v>
      </c>
      <c r="W2439" s="95">
        <v>0</v>
      </c>
      <c r="X2439" s="96">
        <v>0</v>
      </c>
      <c r="Y2439" s="94">
        <v>0</v>
      </c>
      <c r="Z2439" s="95">
        <v>0</v>
      </c>
      <c r="AA2439" s="97">
        <f>SUM(U2439,X2439)</f>
        <v>0</v>
      </c>
      <c r="AB2439" s="98">
        <f>SUM(W2439,Z2439)</f>
        <v>0</v>
      </c>
      <c r="AC2439" s="99">
        <v>0</v>
      </c>
      <c r="AD2439" s="100">
        <v>0</v>
      </c>
      <c r="AE2439" s="99">
        <v>1</v>
      </c>
      <c r="AF2439" s="100">
        <v>12279.73</v>
      </c>
      <c r="AG2439" s="101">
        <f>SUM(AC2439,AE2439)</f>
        <v>1</v>
      </c>
      <c r="AH2439" s="102">
        <f>SUM(AD2439,AF2439,AB2439)</f>
        <v>12279.73</v>
      </c>
      <c r="AI2439" s="103">
        <f>IFERROR(AD2439/C2431,0)</f>
        <v>0</v>
      </c>
      <c r="AJ2439" s="134">
        <f>IFERROR(AF2439/C2431,0)</f>
        <v>4.896329506297184E-2</v>
      </c>
      <c r="AK2439" s="222">
        <f>IFERROR(AH2439/C2431,0)</f>
        <v>4.896329506297184E-2</v>
      </c>
      <c r="AL2439" s="223"/>
    </row>
    <row r="2440" spans="1:38" ht="56.25" x14ac:dyDescent="0.25">
      <c r="A2440" s="229" t="s">
        <v>333</v>
      </c>
      <c r="B2440" s="226" t="s">
        <v>112</v>
      </c>
      <c r="C2440" s="748"/>
      <c r="D2440" s="749"/>
      <c r="E2440" s="81">
        <v>1</v>
      </c>
      <c r="F2440" s="82">
        <v>19449.82</v>
      </c>
      <c r="G2440" s="83">
        <v>2</v>
      </c>
      <c r="H2440" s="84">
        <v>34608.800000000003</v>
      </c>
      <c r="I2440" s="339">
        <v>0</v>
      </c>
      <c r="J2440" s="340">
        <v>0</v>
      </c>
      <c r="K2440" s="339">
        <v>2</v>
      </c>
      <c r="L2440" s="340">
        <v>34608.800000000003</v>
      </c>
      <c r="M2440" s="122">
        <f t="shared" si="335"/>
        <v>2</v>
      </c>
      <c r="N2440" s="123">
        <f t="shared" si="335"/>
        <v>34608.800000000003</v>
      </c>
      <c r="O2440" s="89">
        <v>0</v>
      </c>
      <c r="P2440" s="342">
        <v>0</v>
      </c>
      <c r="Q2440" s="89">
        <v>0</v>
      </c>
      <c r="R2440" s="90">
        <v>0</v>
      </c>
      <c r="S2440" s="91">
        <f t="shared" si="336"/>
        <v>0</v>
      </c>
      <c r="T2440" s="92">
        <f t="shared" si="336"/>
        <v>0</v>
      </c>
      <c r="U2440" s="93">
        <v>0</v>
      </c>
      <c r="V2440" s="94">
        <v>0</v>
      </c>
      <c r="W2440" s="95">
        <v>0</v>
      </c>
      <c r="X2440" s="96">
        <v>0</v>
      </c>
      <c r="Y2440" s="94">
        <v>0</v>
      </c>
      <c r="Z2440" s="95">
        <v>0</v>
      </c>
      <c r="AA2440" s="97">
        <f>SUM(U2440,X2440)</f>
        <v>0</v>
      </c>
      <c r="AB2440" s="98">
        <f>SUM(W2440,Z2440)</f>
        <v>0</v>
      </c>
      <c r="AC2440" s="99">
        <v>0</v>
      </c>
      <c r="AD2440" s="100">
        <v>0</v>
      </c>
      <c r="AE2440" s="99">
        <v>2</v>
      </c>
      <c r="AF2440" s="100">
        <v>19880.25</v>
      </c>
      <c r="AG2440" s="101">
        <f>SUM(AC2440,AE2440)</f>
        <v>2</v>
      </c>
      <c r="AH2440" s="102">
        <f>SUM(AD2440,AF2440,AB2440)</f>
        <v>19880.25</v>
      </c>
      <c r="AI2440" s="103">
        <f>IFERROR(AD2440/C2431,0)</f>
        <v>0</v>
      </c>
      <c r="AJ2440" s="134">
        <f>IFERROR(AF2440/C2431,0)</f>
        <v>7.9269051247514891E-2</v>
      </c>
      <c r="AK2440" s="222">
        <f>IFERROR(AH2440/C2431,0)</f>
        <v>7.9269051247514891E-2</v>
      </c>
      <c r="AL2440" s="223"/>
    </row>
    <row r="2441" spans="1:38" ht="56.25" x14ac:dyDescent="0.25">
      <c r="A2441" s="229" t="s">
        <v>334</v>
      </c>
      <c r="B2441" s="226" t="s">
        <v>113</v>
      </c>
      <c r="C2441" s="748"/>
      <c r="D2441" s="749"/>
      <c r="E2441" s="81">
        <v>0</v>
      </c>
      <c r="F2441" s="82">
        <v>0</v>
      </c>
      <c r="G2441" s="83">
        <v>2</v>
      </c>
      <c r="H2441" s="84">
        <v>12014.88</v>
      </c>
      <c r="I2441" s="339">
        <v>0</v>
      </c>
      <c r="J2441" s="340">
        <v>0</v>
      </c>
      <c r="K2441" s="339">
        <v>2</v>
      </c>
      <c r="L2441" s="340">
        <v>12014.88</v>
      </c>
      <c r="M2441" s="122">
        <f t="shared" si="335"/>
        <v>2</v>
      </c>
      <c r="N2441" s="123">
        <f t="shared" si="335"/>
        <v>12014.88</v>
      </c>
      <c r="O2441" s="89">
        <v>0</v>
      </c>
      <c r="P2441" s="342">
        <v>0</v>
      </c>
      <c r="Q2441" s="89">
        <v>0</v>
      </c>
      <c r="R2441" s="90">
        <v>0</v>
      </c>
      <c r="S2441" s="91">
        <f t="shared" si="336"/>
        <v>0</v>
      </c>
      <c r="T2441" s="92">
        <f t="shared" si="336"/>
        <v>0</v>
      </c>
      <c r="U2441" s="93">
        <v>0</v>
      </c>
      <c r="V2441" s="94">
        <v>0</v>
      </c>
      <c r="W2441" s="95">
        <v>0</v>
      </c>
      <c r="X2441" s="96">
        <v>0</v>
      </c>
      <c r="Y2441" s="94">
        <v>0</v>
      </c>
      <c r="Z2441" s="95">
        <v>0</v>
      </c>
      <c r="AA2441" s="97">
        <f>SUM(U2441,X2441)</f>
        <v>0</v>
      </c>
      <c r="AB2441" s="98">
        <f>SUM(W2441,Z2441)</f>
        <v>0</v>
      </c>
      <c r="AC2441" s="99">
        <v>0</v>
      </c>
      <c r="AD2441" s="100">
        <v>0</v>
      </c>
      <c r="AE2441" s="99">
        <v>2</v>
      </c>
      <c r="AF2441" s="100">
        <v>10263.779999999999</v>
      </c>
      <c r="AG2441" s="101">
        <f>SUM(AC2441,AE2441)</f>
        <v>2</v>
      </c>
      <c r="AH2441" s="102">
        <f>SUM(AD2441,AF2441,AB2441)</f>
        <v>10263.779999999999</v>
      </c>
      <c r="AI2441" s="103">
        <f>IFERROR(AD2441/C2431,0)</f>
        <v>0</v>
      </c>
      <c r="AJ2441" s="134">
        <f>IFERROR(AF2441/C2431,0)</f>
        <v>4.0925043840656844E-2</v>
      </c>
      <c r="AK2441" s="222">
        <f>IFERROR(AH2441/C2431,0)</f>
        <v>4.0925043840656844E-2</v>
      </c>
      <c r="AL2441" s="223"/>
    </row>
    <row r="2442" spans="1:38" ht="37.5" x14ac:dyDescent="0.25">
      <c r="A2442" s="229" t="s">
        <v>335</v>
      </c>
      <c r="B2442" s="226" t="s">
        <v>114</v>
      </c>
      <c r="C2442" s="748"/>
      <c r="D2442" s="749"/>
      <c r="E2442" s="81">
        <v>0</v>
      </c>
      <c r="F2442" s="82">
        <v>0</v>
      </c>
      <c r="G2442" s="83">
        <v>1</v>
      </c>
      <c r="H2442" s="84">
        <v>13593.39</v>
      </c>
      <c r="I2442" s="339">
        <v>0</v>
      </c>
      <c r="J2442" s="340">
        <v>0</v>
      </c>
      <c r="K2442" s="339">
        <v>1</v>
      </c>
      <c r="L2442" s="340">
        <v>13593.39</v>
      </c>
      <c r="M2442" s="122">
        <f t="shared" si="335"/>
        <v>1</v>
      </c>
      <c r="N2442" s="123">
        <f t="shared" si="335"/>
        <v>13593.39</v>
      </c>
      <c r="O2442" s="89">
        <v>0</v>
      </c>
      <c r="P2442" s="342">
        <v>0</v>
      </c>
      <c r="Q2442" s="89">
        <v>0</v>
      </c>
      <c r="R2442" s="90">
        <v>0</v>
      </c>
      <c r="S2442" s="91">
        <f t="shared" si="336"/>
        <v>0</v>
      </c>
      <c r="T2442" s="92">
        <f t="shared" si="336"/>
        <v>0</v>
      </c>
      <c r="U2442" s="93">
        <v>0</v>
      </c>
      <c r="V2442" s="94">
        <v>0</v>
      </c>
      <c r="W2442" s="95">
        <v>0</v>
      </c>
      <c r="X2442" s="96">
        <v>0</v>
      </c>
      <c r="Y2442" s="94">
        <v>0</v>
      </c>
      <c r="Z2442" s="95">
        <v>0</v>
      </c>
      <c r="AA2442" s="97">
        <f>SUM(U2442,X2442)</f>
        <v>0</v>
      </c>
      <c r="AB2442" s="98">
        <f>SUM(W2442,Z2442)</f>
        <v>0</v>
      </c>
      <c r="AC2442" s="99">
        <v>0</v>
      </c>
      <c r="AD2442" s="100">
        <v>0</v>
      </c>
      <c r="AE2442" s="99">
        <v>1</v>
      </c>
      <c r="AF2442" s="100">
        <v>12913.85</v>
      </c>
      <c r="AG2442" s="101">
        <f>SUM(AC2442,AE2442)</f>
        <v>1</v>
      </c>
      <c r="AH2442" s="102">
        <f>SUM(AD2442,AF2442,AB2442)</f>
        <v>12913.85</v>
      </c>
      <c r="AI2442" s="103">
        <f>IFERROR(AD2442/C2431,0)</f>
        <v>0</v>
      </c>
      <c r="AJ2442" s="134">
        <f>IFERROR(AF2442/C2431,0)</f>
        <v>5.1491738657849881E-2</v>
      </c>
      <c r="AK2442" s="222">
        <f>IFERROR(AH2442/C2431,0)</f>
        <v>5.1491738657849881E-2</v>
      </c>
      <c r="AL2442" s="223"/>
    </row>
    <row r="2443" spans="1:38" ht="24" thickBot="1" x14ac:dyDescent="0.3">
      <c r="A2443" s="616" t="s">
        <v>266</v>
      </c>
      <c r="B2443" s="618"/>
      <c r="C2443" s="231">
        <f>C2431</f>
        <v>250794.60000000003</v>
      </c>
      <c r="D2443" s="231">
        <f>D2431</f>
        <v>55910.030000000028</v>
      </c>
      <c r="E2443" s="167">
        <f t="shared" ref="E2443:AH2443" si="337">SUM(E2431:E2442)</f>
        <v>1</v>
      </c>
      <c r="F2443" s="168">
        <f t="shared" si="337"/>
        <v>19449.82</v>
      </c>
      <c r="G2443" s="167">
        <f t="shared" si="337"/>
        <v>17</v>
      </c>
      <c r="H2443" s="232">
        <f t="shared" si="337"/>
        <v>289397.14</v>
      </c>
      <c r="I2443" s="233">
        <f t="shared" si="337"/>
        <v>0</v>
      </c>
      <c r="J2443" s="168">
        <f t="shared" si="337"/>
        <v>0</v>
      </c>
      <c r="K2443" s="233">
        <f t="shared" si="337"/>
        <v>16</v>
      </c>
      <c r="L2443" s="168">
        <f t="shared" si="337"/>
        <v>250794.60000000003</v>
      </c>
      <c r="M2443" s="233">
        <f t="shared" si="337"/>
        <v>16</v>
      </c>
      <c r="N2443" s="168">
        <f t="shared" si="337"/>
        <v>250794.60000000003</v>
      </c>
      <c r="O2443" s="172">
        <f t="shared" si="337"/>
        <v>0</v>
      </c>
      <c r="P2443" s="168">
        <f t="shared" si="337"/>
        <v>0</v>
      </c>
      <c r="Q2443" s="172">
        <f t="shared" si="337"/>
        <v>0</v>
      </c>
      <c r="R2443" s="234">
        <f t="shared" si="337"/>
        <v>0</v>
      </c>
      <c r="S2443" s="173">
        <f t="shared" si="337"/>
        <v>0</v>
      </c>
      <c r="T2443" s="234">
        <f t="shared" si="337"/>
        <v>0</v>
      </c>
      <c r="U2443" s="235">
        <f t="shared" si="337"/>
        <v>0</v>
      </c>
      <c r="V2443" s="234">
        <f t="shared" si="337"/>
        <v>0</v>
      </c>
      <c r="W2443" s="232">
        <f t="shared" si="337"/>
        <v>0</v>
      </c>
      <c r="X2443" s="173">
        <f t="shared" si="337"/>
        <v>0</v>
      </c>
      <c r="Y2443" s="234">
        <f t="shared" si="337"/>
        <v>0</v>
      </c>
      <c r="Z2443" s="234">
        <f t="shared" si="337"/>
        <v>0</v>
      </c>
      <c r="AA2443" s="236">
        <f t="shared" si="337"/>
        <v>0</v>
      </c>
      <c r="AB2443" s="168">
        <f t="shared" si="337"/>
        <v>0</v>
      </c>
      <c r="AC2443" s="171">
        <f t="shared" si="337"/>
        <v>0</v>
      </c>
      <c r="AD2443" s="168">
        <f t="shared" si="337"/>
        <v>0</v>
      </c>
      <c r="AE2443" s="172">
        <f t="shared" si="337"/>
        <v>16</v>
      </c>
      <c r="AF2443" s="168">
        <f t="shared" si="337"/>
        <v>194884.57</v>
      </c>
      <c r="AG2443" s="173">
        <f t="shared" si="337"/>
        <v>16</v>
      </c>
      <c r="AH2443" s="232">
        <f t="shared" si="337"/>
        <v>194884.57</v>
      </c>
      <c r="AI2443" s="237">
        <f>AD2443/C2398</f>
        <v>0</v>
      </c>
      <c r="AJ2443" s="238">
        <f>AF2443/C2398</f>
        <v>0.77706844565233857</v>
      </c>
      <c r="AK2443" s="239">
        <f>AH2443/C2398</f>
        <v>0.77706844565233857</v>
      </c>
      <c r="AL2443" s="223"/>
    </row>
    <row r="2444" spans="1:38" ht="15.75" thickBot="1" x14ac:dyDescent="0.3">
      <c r="E2444" s="240"/>
      <c r="F2444" s="241"/>
      <c r="G2444" s="240"/>
      <c r="H2444" s="241"/>
      <c r="I2444" s="242"/>
      <c r="J2444" s="240"/>
      <c r="K2444" s="242"/>
      <c r="L2444" s="241"/>
      <c r="M2444" s="240"/>
      <c r="N2444" s="240"/>
      <c r="O2444" s="240"/>
      <c r="P2444" s="240"/>
      <c r="Q2444" s="240"/>
      <c r="R2444" s="240"/>
      <c r="S2444" s="240"/>
      <c r="T2444" s="240"/>
      <c r="U2444" s="240"/>
      <c r="V2444" s="240"/>
      <c r="W2444" s="240"/>
      <c r="X2444" s="240"/>
      <c r="Y2444" s="240"/>
      <c r="Z2444" s="240"/>
      <c r="AA2444" s="240"/>
      <c r="AB2444" s="240"/>
      <c r="AC2444" s="240"/>
      <c r="AD2444" s="240"/>
      <c r="AE2444" s="240"/>
      <c r="AF2444" s="240"/>
      <c r="AG2444" s="240"/>
      <c r="AH2444" s="240"/>
      <c r="AJ2444" s="243"/>
      <c r="AK2444" s="243"/>
      <c r="AL2444" s="243"/>
    </row>
    <row r="2445" spans="1:38" ht="19.5" thickTop="1" x14ac:dyDescent="0.3">
      <c r="A2445" s="604" t="s">
        <v>268</v>
      </c>
      <c r="B2445" s="684"/>
      <c r="C2445" s="684"/>
      <c r="D2445" s="684"/>
      <c r="E2445" s="684"/>
      <c r="F2445" s="684"/>
      <c r="G2445" s="684"/>
      <c r="H2445" s="684"/>
      <c r="I2445" s="684"/>
      <c r="J2445" s="684"/>
      <c r="K2445" s="685"/>
      <c r="L2445" s="684"/>
      <c r="M2445" s="684"/>
      <c r="N2445" s="684"/>
      <c r="O2445" s="684"/>
      <c r="P2445" s="684"/>
      <c r="Q2445" s="686"/>
      <c r="AD2445" s="180"/>
    </row>
    <row r="2446" spans="1:38" x14ac:dyDescent="0.25">
      <c r="A2446" s="687"/>
      <c r="B2446" s="688"/>
      <c r="C2446" s="688"/>
      <c r="D2446" s="688"/>
      <c r="E2446" s="688"/>
      <c r="F2446" s="688"/>
      <c r="G2446" s="688"/>
      <c r="H2446" s="688"/>
      <c r="I2446" s="688"/>
      <c r="J2446" s="688"/>
      <c r="K2446" s="689"/>
      <c r="L2446" s="688"/>
      <c r="M2446" s="688"/>
      <c r="N2446" s="688"/>
      <c r="O2446" s="688"/>
      <c r="P2446" s="688"/>
      <c r="Q2446" s="690"/>
    </row>
    <row r="2447" spans="1:38" x14ac:dyDescent="0.25">
      <c r="A2447" s="687"/>
      <c r="B2447" s="688"/>
      <c r="C2447" s="688"/>
      <c r="D2447" s="688"/>
      <c r="E2447" s="688"/>
      <c r="F2447" s="688"/>
      <c r="G2447" s="688"/>
      <c r="H2447" s="688"/>
      <c r="I2447" s="688"/>
      <c r="J2447" s="688"/>
      <c r="K2447" s="689"/>
      <c r="L2447" s="688"/>
      <c r="M2447" s="688"/>
      <c r="N2447" s="688"/>
      <c r="O2447" s="688"/>
      <c r="P2447" s="688"/>
      <c r="Q2447" s="690"/>
    </row>
    <row r="2448" spans="1:38" x14ac:dyDescent="0.25">
      <c r="A2448" s="687"/>
      <c r="B2448" s="688"/>
      <c r="C2448" s="688"/>
      <c r="D2448" s="688"/>
      <c r="E2448" s="688"/>
      <c r="F2448" s="688"/>
      <c r="G2448" s="688"/>
      <c r="H2448" s="688"/>
      <c r="I2448" s="688"/>
      <c r="J2448" s="688"/>
      <c r="K2448" s="689"/>
      <c r="L2448" s="688"/>
      <c r="M2448" s="688"/>
      <c r="N2448" s="688"/>
      <c r="O2448" s="688"/>
      <c r="P2448" s="688"/>
      <c r="Q2448" s="690"/>
    </row>
    <row r="2449" spans="1:38" x14ac:dyDescent="0.25">
      <c r="A2449" s="687"/>
      <c r="B2449" s="688"/>
      <c r="C2449" s="688"/>
      <c r="D2449" s="688"/>
      <c r="E2449" s="688"/>
      <c r="F2449" s="688"/>
      <c r="G2449" s="688"/>
      <c r="H2449" s="688"/>
      <c r="I2449" s="688"/>
      <c r="J2449" s="688"/>
      <c r="K2449" s="689"/>
      <c r="L2449" s="688"/>
      <c r="M2449" s="688"/>
      <c r="N2449" s="688"/>
      <c r="O2449" s="688"/>
      <c r="P2449" s="688"/>
      <c r="Q2449" s="690"/>
    </row>
    <row r="2450" spans="1:38" x14ac:dyDescent="0.25">
      <c r="A2450" s="687"/>
      <c r="B2450" s="688"/>
      <c r="C2450" s="688"/>
      <c r="D2450" s="688"/>
      <c r="E2450" s="688"/>
      <c r="F2450" s="688"/>
      <c r="G2450" s="688"/>
      <c r="H2450" s="688"/>
      <c r="I2450" s="688"/>
      <c r="J2450" s="688"/>
      <c r="K2450" s="689"/>
      <c r="L2450" s="688"/>
      <c r="M2450" s="688"/>
      <c r="N2450" s="688"/>
      <c r="O2450" s="688"/>
      <c r="P2450" s="688"/>
      <c r="Q2450" s="690"/>
    </row>
    <row r="2451" spans="1:38" x14ac:dyDescent="0.25">
      <c r="A2451" s="687"/>
      <c r="B2451" s="688"/>
      <c r="C2451" s="688"/>
      <c r="D2451" s="688"/>
      <c r="E2451" s="688"/>
      <c r="F2451" s="688"/>
      <c r="G2451" s="688"/>
      <c r="H2451" s="688"/>
      <c r="I2451" s="688"/>
      <c r="J2451" s="688"/>
      <c r="K2451" s="689"/>
      <c r="L2451" s="688"/>
      <c r="M2451" s="688"/>
      <c r="N2451" s="688"/>
      <c r="O2451" s="688"/>
      <c r="P2451" s="688"/>
      <c r="Q2451" s="690"/>
    </row>
    <row r="2452" spans="1:38" x14ac:dyDescent="0.25">
      <c r="A2452" s="687"/>
      <c r="B2452" s="688"/>
      <c r="C2452" s="688"/>
      <c r="D2452" s="688"/>
      <c r="E2452" s="688"/>
      <c r="F2452" s="688"/>
      <c r="G2452" s="688"/>
      <c r="H2452" s="688"/>
      <c r="I2452" s="688"/>
      <c r="J2452" s="688"/>
      <c r="K2452" s="689"/>
      <c r="L2452" s="688"/>
      <c r="M2452" s="688"/>
      <c r="N2452" s="688"/>
      <c r="O2452" s="688"/>
      <c r="P2452" s="688"/>
      <c r="Q2452" s="690"/>
    </row>
    <row r="2453" spans="1:38" ht="15.75" thickBot="1" x14ac:dyDescent="0.3">
      <c r="A2453" s="691"/>
      <c r="B2453" s="692"/>
      <c r="C2453" s="692"/>
      <c r="D2453" s="692"/>
      <c r="E2453" s="692"/>
      <c r="F2453" s="692"/>
      <c r="G2453" s="692"/>
      <c r="H2453" s="692"/>
      <c r="I2453" s="692"/>
      <c r="J2453" s="692"/>
      <c r="K2453" s="693"/>
      <c r="L2453" s="692"/>
      <c r="M2453" s="692"/>
      <c r="N2453" s="692"/>
      <c r="O2453" s="692"/>
      <c r="P2453" s="692"/>
      <c r="Q2453" s="694"/>
    </row>
    <row r="2454" spans="1:38" ht="15.75" thickTop="1" x14ac:dyDescent="0.25"/>
    <row r="2455" spans="1:38" x14ac:dyDescent="0.25">
      <c r="B2455" s="244"/>
      <c r="C2455" s="244"/>
    </row>
    <row r="2457" spans="1:38" ht="23.25" x14ac:dyDescent="0.35">
      <c r="A2457" s="548"/>
      <c r="B2457" s="766" t="s">
        <v>324</v>
      </c>
      <c r="C2457" s="766"/>
      <c r="D2457" s="766"/>
      <c r="E2457" s="766"/>
      <c r="F2457" s="766"/>
      <c r="G2457" s="766"/>
      <c r="H2457" s="766"/>
      <c r="I2457" s="766"/>
      <c r="J2457" s="766"/>
      <c r="K2457" s="766"/>
      <c r="L2457" s="766"/>
      <c r="M2457" s="549"/>
      <c r="N2457" s="550"/>
      <c r="O2457" s="551"/>
      <c r="P2457" s="550"/>
      <c r="Q2457" s="551"/>
      <c r="R2457" s="550"/>
      <c r="S2457" s="549"/>
      <c r="T2457" s="550"/>
      <c r="U2457" s="551"/>
      <c r="V2457" s="550"/>
      <c r="W2457" s="550"/>
      <c r="X2457" s="549"/>
      <c r="Y2457" s="550"/>
      <c r="Z2457" s="550"/>
      <c r="AA2457" s="549"/>
      <c r="AB2457" s="551"/>
      <c r="AC2457" s="551"/>
      <c r="AD2457" s="551"/>
      <c r="AE2457" s="551"/>
      <c r="AF2457" s="551"/>
      <c r="AG2457" s="549"/>
      <c r="AH2457" s="551"/>
      <c r="AI2457" s="551"/>
      <c r="AJ2457" s="551"/>
      <c r="AK2457" s="551"/>
      <c r="AL2457" s="551"/>
    </row>
    <row r="2458" spans="1:38" ht="21.75" customHeight="1" thickBot="1" x14ac:dyDescent="0.3">
      <c r="A2458" s="552"/>
      <c r="B2458" s="767"/>
      <c r="C2458" s="767"/>
      <c r="D2458" s="767"/>
      <c r="E2458" s="767"/>
      <c r="F2458" s="767"/>
      <c r="G2458" s="767"/>
      <c r="H2458" s="767"/>
      <c r="I2458" s="767"/>
      <c r="J2458" s="767"/>
      <c r="K2458" s="767"/>
      <c r="L2458" s="767"/>
      <c r="M2458" s="553"/>
      <c r="N2458" s="554"/>
      <c r="O2458" s="555"/>
      <c r="P2458" s="554"/>
      <c r="Q2458" s="555"/>
      <c r="R2458" s="554"/>
      <c r="S2458" s="553"/>
      <c r="T2458" s="554"/>
      <c r="U2458" s="555"/>
      <c r="V2458" s="554"/>
      <c r="W2458" s="554"/>
      <c r="X2458" s="553"/>
      <c r="Y2458" s="554"/>
      <c r="Z2458" s="554"/>
      <c r="AA2458" s="553"/>
      <c r="AB2458" s="555"/>
      <c r="AC2458" s="555"/>
      <c r="AD2458" s="555"/>
      <c r="AE2458" s="555"/>
      <c r="AF2458" s="555"/>
      <c r="AG2458" s="553"/>
      <c r="AH2458" s="555"/>
      <c r="AI2458" s="555"/>
      <c r="AJ2458" s="555"/>
      <c r="AK2458" s="555"/>
      <c r="AL2458" s="555"/>
    </row>
    <row r="2459" spans="1:38" ht="27" customHeight="1" thickBot="1" x14ac:dyDescent="0.3">
      <c r="A2459" s="732" t="s">
        <v>330</v>
      </c>
      <c r="B2459" s="733"/>
      <c r="C2459" s="733"/>
      <c r="D2459" s="733"/>
      <c r="E2459" s="733"/>
      <c r="F2459" s="733"/>
      <c r="G2459" s="733"/>
      <c r="H2459" s="733"/>
      <c r="I2459" s="733"/>
      <c r="J2459" s="733"/>
      <c r="K2459" s="734"/>
      <c r="L2459" s="733"/>
      <c r="M2459" s="733"/>
      <c r="N2459" s="733"/>
      <c r="O2459" s="733"/>
      <c r="P2459" s="733"/>
      <c r="Q2459" s="733"/>
      <c r="R2459" s="733"/>
      <c r="S2459" s="733"/>
      <c r="T2459" s="733"/>
      <c r="U2459" s="733"/>
      <c r="V2459" s="733"/>
      <c r="W2459" s="733"/>
      <c r="X2459" s="733"/>
      <c r="Y2459" s="733"/>
      <c r="Z2459" s="733"/>
      <c r="AA2459" s="733"/>
      <c r="AB2459" s="733"/>
      <c r="AC2459" s="733"/>
      <c r="AD2459" s="733"/>
      <c r="AE2459" s="733"/>
      <c r="AF2459" s="733"/>
      <c r="AG2459" s="733"/>
      <c r="AH2459" s="733"/>
      <c r="AI2459" s="733"/>
      <c r="AJ2459" s="733"/>
      <c r="AK2459" s="733"/>
      <c r="AL2459" s="40"/>
    </row>
    <row r="2460" spans="1:38" ht="33.75" customHeight="1" x14ac:dyDescent="0.25">
      <c r="A2460" s="735" t="s">
        <v>8</v>
      </c>
      <c r="B2460" s="736"/>
      <c r="C2460" s="706" t="s">
        <v>197</v>
      </c>
      <c r="D2460" s="707"/>
      <c r="E2460" s="710" t="s">
        <v>198</v>
      </c>
      <c r="F2460" s="711"/>
      <c r="G2460" s="711"/>
      <c r="H2460" s="711"/>
      <c r="I2460" s="711"/>
      <c r="J2460" s="711"/>
      <c r="K2460" s="712"/>
      <c r="L2460" s="711"/>
      <c r="M2460" s="711"/>
      <c r="N2460" s="743"/>
      <c r="O2460" s="613" t="s">
        <v>199</v>
      </c>
      <c r="P2460" s="614"/>
      <c r="Q2460" s="614"/>
      <c r="R2460" s="614"/>
      <c r="S2460" s="614"/>
      <c r="T2460" s="614"/>
      <c r="U2460" s="614"/>
      <c r="V2460" s="614"/>
      <c r="W2460" s="614"/>
      <c r="X2460" s="614"/>
      <c r="Y2460" s="614"/>
      <c r="Z2460" s="614"/>
      <c r="AA2460" s="614"/>
      <c r="AB2460" s="614"/>
      <c r="AC2460" s="614"/>
      <c r="AD2460" s="614"/>
      <c r="AE2460" s="614"/>
      <c r="AF2460" s="614"/>
      <c r="AG2460" s="614"/>
      <c r="AH2460" s="614"/>
      <c r="AI2460" s="614"/>
      <c r="AJ2460" s="614"/>
      <c r="AK2460" s="614"/>
      <c r="AL2460" s="615"/>
    </row>
    <row r="2461" spans="1:38" ht="51" customHeight="1" thickBot="1" x14ac:dyDescent="0.3">
      <c r="A2461" s="737"/>
      <c r="B2461" s="738"/>
      <c r="C2461" s="741"/>
      <c r="D2461" s="742"/>
      <c r="E2461" s="744"/>
      <c r="F2461" s="745"/>
      <c r="G2461" s="745"/>
      <c r="H2461" s="745"/>
      <c r="I2461" s="745"/>
      <c r="J2461" s="745"/>
      <c r="K2461" s="746"/>
      <c r="L2461" s="745"/>
      <c r="M2461" s="745"/>
      <c r="N2461" s="747"/>
      <c r="O2461" s="616"/>
      <c r="P2461" s="617"/>
      <c r="Q2461" s="617"/>
      <c r="R2461" s="617"/>
      <c r="S2461" s="617"/>
      <c r="T2461" s="617"/>
      <c r="U2461" s="617"/>
      <c r="V2461" s="617"/>
      <c r="W2461" s="617"/>
      <c r="X2461" s="617"/>
      <c r="Y2461" s="617"/>
      <c r="Z2461" s="617"/>
      <c r="AA2461" s="617"/>
      <c r="AB2461" s="617"/>
      <c r="AC2461" s="617"/>
      <c r="AD2461" s="617"/>
      <c r="AE2461" s="617"/>
      <c r="AF2461" s="617"/>
      <c r="AG2461" s="617"/>
      <c r="AH2461" s="617"/>
      <c r="AI2461" s="617"/>
      <c r="AJ2461" s="617"/>
      <c r="AK2461" s="617"/>
      <c r="AL2461" s="618"/>
    </row>
    <row r="2462" spans="1:38" ht="75" customHeight="1" x14ac:dyDescent="0.25">
      <c r="A2462" s="737"/>
      <c r="B2462" s="738"/>
      <c r="C2462" s="619" t="s">
        <v>200</v>
      </c>
      <c r="D2462" s="621" t="s">
        <v>201</v>
      </c>
      <c r="E2462" s="623" t="s">
        <v>0</v>
      </c>
      <c r="F2462" s="624"/>
      <c r="G2462" s="624"/>
      <c r="H2462" s="625"/>
      <c r="I2462" s="629" t="s">
        <v>1</v>
      </c>
      <c r="J2462" s="630"/>
      <c r="K2462" s="631"/>
      <c r="L2462" s="632"/>
      <c r="M2462" s="637" t="s">
        <v>2</v>
      </c>
      <c r="N2462" s="638"/>
      <c r="O2462" s="641" t="s">
        <v>202</v>
      </c>
      <c r="P2462" s="642"/>
      <c r="Q2462" s="642"/>
      <c r="R2462" s="642"/>
      <c r="S2462" s="645" t="s">
        <v>2</v>
      </c>
      <c r="T2462" s="646"/>
      <c r="U2462" s="649" t="s">
        <v>203</v>
      </c>
      <c r="V2462" s="650"/>
      <c r="W2462" s="650"/>
      <c r="X2462" s="650"/>
      <c r="Y2462" s="650"/>
      <c r="Z2462" s="651"/>
      <c r="AA2462" s="655" t="s">
        <v>2</v>
      </c>
      <c r="AB2462" s="656"/>
      <c r="AC2462" s="659" t="s">
        <v>5</v>
      </c>
      <c r="AD2462" s="660"/>
      <c r="AE2462" s="660"/>
      <c r="AF2462" s="661"/>
      <c r="AG2462" s="665" t="s">
        <v>2</v>
      </c>
      <c r="AH2462" s="666"/>
      <c r="AI2462" s="669" t="s">
        <v>204</v>
      </c>
      <c r="AJ2462" s="670"/>
      <c r="AK2462" s="670"/>
      <c r="AL2462" s="671"/>
    </row>
    <row r="2463" spans="1:38" ht="75" customHeight="1" thickBot="1" x14ac:dyDescent="0.3">
      <c r="A2463" s="737"/>
      <c r="B2463" s="738"/>
      <c r="C2463" s="619"/>
      <c r="D2463" s="621"/>
      <c r="E2463" s="626"/>
      <c r="F2463" s="627"/>
      <c r="G2463" s="627"/>
      <c r="H2463" s="628"/>
      <c r="I2463" s="633"/>
      <c r="J2463" s="634"/>
      <c r="K2463" s="635"/>
      <c r="L2463" s="636"/>
      <c r="M2463" s="639"/>
      <c r="N2463" s="640"/>
      <c r="O2463" s="643"/>
      <c r="P2463" s="644"/>
      <c r="Q2463" s="644"/>
      <c r="R2463" s="644"/>
      <c r="S2463" s="647"/>
      <c r="T2463" s="648"/>
      <c r="U2463" s="652"/>
      <c r="V2463" s="653"/>
      <c r="W2463" s="653"/>
      <c r="X2463" s="653"/>
      <c r="Y2463" s="653"/>
      <c r="Z2463" s="654"/>
      <c r="AA2463" s="657"/>
      <c r="AB2463" s="658"/>
      <c r="AC2463" s="662"/>
      <c r="AD2463" s="663"/>
      <c r="AE2463" s="663"/>
      <c r="AF2463" s="664"/>
      <c r="AG2463" s="667"/>
      <c r="AH2463" s="668"/>
      <c r="AI2463" s="672"/>
      <c r="AJ2463" s="673"/>
      <c r="AK2463" s="673"/>
      <c r="AL2463" s="674"/>
    </row>
    <row r="2464" spans="1:38" ht="139.5" customHeight="1" thickBot="1" x14ac:dyDescent="0.3">
      <c r="A2464" s="739"/>
      <c r="B2464" s="740"/>
      <c r="C2464" s="620"/>
      <c r="D2464" s="622"/>
      <c r="E2464" s="41" t="s">
        <v>15</v>
      </c>
      <c r="F2464" s="42" t="s">
        <v>205</v>
      </c>
      <c r="G2464" s="41" t="s">
        <v>206</v>
      </c>
      <c r="H2464" s="42" t="s">
        <v>14</v>
      </c>
      <c r="I2464" s="43" t="s">
        <v>15</v>
      </c>
      <c r="J2464" s="44" t="s">
        <v>207</v>
      </c>
      <c r="K2464" s="43" t="s">
        <v>17</v>
      </c>
      <c r="L2464" s="44" t="s">
        <v>208</v>
      </c>
      <c r="M2464" s="45" t="s">
        <v>19</v>
      </c>
      <c r="N2464" s="46" t="s">
        <v>20</v>
      </c>
      <c r="O2464" s="47" t="s">
        <v>209</v>
      </c>
      <c r="P2464" s="48" t="s">
        <v>210</v>
      </c>
      <c r="Q2464" s="47" t="s">
        <v>211</v>
      </c>
      <c r="R2464" s="48" t="s">
        <v>212</v>
      </c>
      <c r="S2464" s="49" t="s">
        <v>213</v>
      </c>
      <c r="T2464" s="50" t="s">
        <v>214</v>
      </c>
      <c r="U2464" s="51" t="s">
        <v>209</v>
      </c>
      <c r="V2464" s="52" t="s">
        <v>215</v>
      </c>
      <c r="W2464" s="53" t="s">
        <v>216</v>
      </c>
      <c r="X2464" s="54" t="s">
        <v>211</v>
      </c>
      <c r="Y2464" s="52" t="s">
        <v>217</v>
      </c>
      <c r="Z2464" s="53" t="s">
        <v>218</v>
      </c>
      <c r="AA2464" s="55" t="s">
        <v>219</v>
      </c>
      <c r="AB2464" s="56" t="s">
        <v>220</v>
      </c>
      <c r="AC2464" s="57" t="s">
        <v>209</v>
      </c>
      <c r="AD2464" s="58" t="s">
        <v>210</v>
      </c>
      <c r="AE2464" s="57" t="s">
        <v>211</v>
      </c>
      <c r="AF2464" s="58" t="s">
        <v>212</v>
      </c>
      <c r="AG2464" s="59" t="s">
        <v>221</v>
      </c>
      <c r="AH2464" s="60" t="s">
        <v>222</v>
      </c>
      <c r="AI2464" s="61" t="s">
        <v>223</v>
      </c>
      <c r="AJ2464" s="62" t="s">
        <v>224</v>
      </c>
      <c r="AK2464" s="63" t="s">
        <v>225</v>
      </c>
      <c r="AL2464" s="64" t="s">
        <v>226</v>
      </c>
    </row>
    <row r="2465" spans="1:38" ht="38.25" customHeight="1" thickBot="1" x14ac:dyDescent="0.3">
      <c r="A2465" s="598" t="s">
        <v>227</v>
      </c>
      <c r="B2465" s="675"/>
      <c r="C2465" s="65" t="s">
        <v>228</v>
      </c>
      <c r="D2465" s="575" t="s">
        <v>229</v>
      </c>
      <c r="E2465" s="65" t="s">
        <v>230</v>
      </c>
      <c r="F2465" s="66" t="s">
        <v>231</v>
      </c>
      <c r="G2465" s="65" t="s">
        <v>232</v>
      </c>
      <c r="H2465" s="66" t="s">
        <v>233</v>
      </c>
      <c r="I2465" s="67" t="s">
        <v>234</v>
      </c>
      <c r="J2465" s="66" t="s">
        <v>235</v>
      </c>
      <c r="K2465" s="67" t="s">
        <v>236</v>
      </c>
      <c r="L2465" s="66" t="s">
        <v>237</v>
      </c>
      <c r="M2465" s="65" t="s">
        <v>238</v>
      </c>
      <c r="N2465" s="66" t="s">
        <v>239</v>
      </c>
      <c r="O2465" s="65" t="s">
        <v>240</v>
      </c>
      <c r="P2465" s="66" t="s">
        <v>241</v>
      </c>
      <c r="Q2465" s="65" t="s">
        <v>242</v>
      </c>
      <c r="R2465" s="66" t="s">
        <v>243</v>
      </c>
      <c r="S2465" s="65" t="s">
        <v>244</v>
      </c>
      <c r="T2465" s="66" t="s">
        <v>245</v>
      </c>
      <c r="U2465" s="65" t="s">
        <v>246</v>
      </c>
      <c r="V2465" s="68" t="s">
        <v>247</v>
      </c>
      <c r="W2465" s="66" t="s">
        <v>248</v>
      </c>
      <c r="X2465" s="575" t="s">
        <v>249</v>
      </c>
      <c r="Y2465" s="66" t="s">
        <v>250</v>
      </c>
      <c r="Z2465" s="66" t="s">
        <v>251</v>
      </c>
      <c r="AA2465" s="65" t="s">
        <v>252</v>
      </c>
      <c r="AB2465" s="65" t="s">
        <v>253</v>
      </c>
      <c r="AC2465" s="65" t="s">
        <v>254</v>
      </c>
      <c r="AD2465" s="65" t="s">
        <v>255</v>
      </c>
      <c r="AE2465" s="65" t="s">
        <v>256</v>
      </c>
      <c r="AF2465" s="65" t="s">
        <v>257</v>
      </c>
      <c r="AG2465" s="65" t="s">
        <v>258</v>
      </c>
      <c r="AH2465" s="65" t="s">
        <v>259</v>
      </c>
      <c r="AI2465" s="65" t="s">
        <v>260</v>
      </c>
      <c r="AJ2465" s="575" t="s">
        <v>261</v>
      </c>
      <c r="AK2465" s="65" t="s">
        <v>262</v>
      </c>
      <c r="AL2465" s="576" t="s">
        <v>263</v>
      </c>
    </row>
    <row r="2466" spans="1:38" ht="99" customHeight="1" thickBot="1" x14ac:dyDescent="0.3">
      <c r="A2466" s="69">
        <v>1</v>
      </c>
      <c r="B2466" s="70" t="s">
        <v>264</v>
      </c>
      <c r="C2466" s="676">
        <f>N2479</f>
        <v>63708663.320000008</v>
      </c>
      <c r="D2466" s="679">
        <f>C2466-AH2479</f>
        <v>10034286.650000006</v>
      </c>
      <c r="E2466" s="556">
        <v>0</v>
      </c>
      <c r="F2466" s="439">
        <v>0</v>
      </c>
      <c r="G2466" s="556">
        <v>0</v>
      </c>
      <c r="H2466" s="439">
        <v>0</v>
      </c>
      <c r="I2466" s="364">
        <v>0</v>
      </c>
      <c r="J2466" s="85">
        <v>0</v>
      </c>
      <c r="K2466" s="364">
        <v>0</v>
      </c>
      <c r="L2466" s="85">
        <v>0</v>
      </c>
      <c r="M2466" s="87">
        <f t="shared" ref="M2466:M2478" si="338">SUM(I2466,K2466)</f>
        <v>0</v>
      </c>
      <c r="N2466" s="88">
        <f t="shared" ref="N2466:N2478" si="339">SUM(J2466,L2466)</f>
        <v>0</v>
      </c>
      <c r="O2466" s="148">
        <v>0</v>
      </c>
      <c r="P2466" s="557">
        <v>0</v>
      </c>
      <c r="Q2466" s="148">
        <v>0</v>
      </c>
      <c r="R2466" s="557">
        <v>0</v>
      </c>
      <c r="S2466" s="329">
        <f t="shared" ref="S2466:S2478" si="340">SUM(O2466,Q2466)</f>
        <v>0</v>
      </c>
      <c r="T2466" s="370">
        <f t="shared" ref="T2466:T2478" si="341">SUM(P2466,R2466)</f>
        <v>0</v>
      </c>
      <c r="U2466" s="152">
        <v>0</v>
      </c>
      <c r="V2466" s="558">
        <v>0</v>
      </c>
      <c r="W2466" s="558">
        <v>0</v>
      </c>
      <c r="X2466" s="152">
        <v>0</v>
      </c>
      <c r="Y2466" s="558">
        <v>0</v>
      </c>
      <c r="Z2466" s="558">
        <v>0</v>
      </c>
      <c r="AA2466" s="322">
        <f t="shared" ref="AA2466:AA2478" si="342">SUM(U2466,X2466)</f>
        <v>0</v>
      </c>
      <c r="AB2466" s="323">
        <f t="shared" ref="AB2466:AB2478" si="343">SUM(W2466,Z2466)</f>
        <v>0</v>
      </c>
      <c r="AC2466" s="559">
        <v>0</v>
      </c>
      <c r="AD2466" s="560">
        <v>0</v>
      </c>
      <c r="AE2466" s="559">
        <v>0</v>
      </c>
      <c r="AF2466" s="560">
        <v>0</v>
      </c>
      <c r="AG2466" s="160">
        <f t="shared" ref="AG2466:AG2478" si="344">SUM(AC2466,AE2466)</f>
        <v>0</v>
      </c>
      <c r="AH2466" s="161">
        <f t="shared" ref="AH2466:AH2478" si="345">SUM(AD2466,AF2466,AB2466)</f>
        <v>0</v>
      </c>
      <c r="AI2466" s="103">
        <f>IFERROR(AD2466/(C2466-AH2473),0)</f>
        <v>0</v>
      </c>
      <c r="AJ2466" s="104">
        <f>IFERROR(AF2466/(C2466-AH2473),0)</f>
        <v>0</v>
      </c>
      <c r="AK2466" s="77"/>
      <c r="AL2466" s="222">
        <f>IFERROR(AH2466/C2466,0)</f>
        <v>0</v>
      </c>
    </row>
    <row r="2467" spans="1:38" ht="87" customHeight="1" thickBot="1" x14ac:dyDescent="0.3">
      <c r="A2467" s="79">
        <v>2</v>
      </c>
      <c r="B2467" s="80" t="s">
        <v>40</v>
      </c>
      <c r="C2467" s="677"/>
      <c r="D2467" s="680"/>
      <c r="E2467" s="556">
        <v>3</v>
      </c>
      <c r="F2467" s="439">
        <v>51657.27</v>
      </c>
      <c r="G2467" s="556">
        <v>237</v>
      </c>
      <c r="H2467" s="439">
        <v>7382128.4299999997</v>
      </c>
      <c r="I2467" s="364">
        <v>0</v>
      </c>
      <c r="J2467" s="85">
        <v>0</v>
      </c>
      <c r="K2467" s="364">
        <v>208</v>
      </c>
      <c r="L2467" s="85">
        <v>5162166.38</v>
      </c>
      <c r="M2467" s="87">
        <f t="shared" si="338"/>
        <v>208</v>
      </c>
      <c r="N2467" s="88">
        <f t="shared" si="339"/>
        <v>5162166.38</v>
      </c>
      <c r="O2467" s="148">
        <v>0</v>
      </c>
      <c r="P2467" s="557">
        <v>0</v>
      </c>
      <c r="Q2467" s="148">
        <v>0</v>
      </c>
      <c r="R2467" s="557">
        <v>0</v>
      </c>
      <c r="S2467" s="329">
        <f t="shared" si="340"/>
        <v>0</v>
      </c>
      <c r="T2467" s="370">
        <f t="shared" si="341"/>
        <v>0</v>
      </c>
      <c r="U2467" s="152">
        <v>0</v>
      </c>
      <c r="V2467" s="558">
        <v>0</v>
      </c>
      <c r="W2467" s="558">
        <v>0</v>
      </c>
      <c r="X2467" s="152">
        <v>0</v>
      </c>
      <c r="Y2467" s="558">
        <v>0</v>
      </c>
      <c r="Z2467" s="558">
        <v>0</v>
      </c>
      <c r="AA2467" s="322">
        <f t="shared" si="342"/>
        <v>0</v>
      </c>
      <c r="AB2467" s="323">
        <f t="shared" si="343"/>
        <v>0</v>
      </c>
      <c r="AC2467" s="559">
        <v>0</v>
      </c>
      <c r="AD2467" s="560">
        <v>0</v>
      </c>
      <c r="AE2467" s="559">
        <v>208</v>
      </c>
      <c r="AF2467" s="560">
        <v>4505343.4400000004</v>
      </c>
      <c r="AG2467" s="160">
        <f t="shared" si="344"/>
        <v>208</v>
      </c>
      <c r="AH2467" s="161">
        <f t="shared" si="345"/>
        <v>4505343.4400000004</v>
      </c>
      <c r="AI2467" s="103">
        <f>IFERROR(AD2467/(C2466-AH2473),0)</f>
        <v>0</v>
      </c>
      <c r="AJ2467" s="104">
        <f>IFERROR(AF2467/(C2466-AH2473),0)</f>
        <v>8.4788246140896459E-2</v>
      </c>
      <c r="AK2467" s="77"/>
      <c r="AL2467" s="222">
        <f>IFERROR(AH2467/C2466,0)</f>
        <v>7.0717908761800091E-2</v>
      </c>
    </row>
    <row r="2468" spans="1:38" ht="85.5" customHeight="1" thickBot="1" x14ac:dyDescent="0.3">
      <c r="A2468" s="79">
        <v>3</v>
      </c>
      <c r="B2468" s="80" t="s">
        <v>135</v>
      </c>
      <c r="C2468" s="677"/>
      <c r="D2468" s="680"/>
      <c r="E2468" s="556">
        <v>0</v>
      </c>
      <c r="F2468" s="439">
        <v>0</v>
      </c>
      <c r="G2468" s="556">
        <v>5</v>
      </c>
      <c r="H2468" s="439">
        <v>363000</v>
      </c>
      <c r="I2468" s="364">
        <v>0</v>
      </c>
      <c r="J2468" s="85">
        <v>0</v>
      </c>
      <c r="K2468" s="364">
        <v>5</v>
      </c>
      <c r="L2468" s="85">
        <v>208000</v>
      </c>
      <c r="M2468" s="87">
        <f t="shared" si="338"/>
        <v>5</v>
      </c>
      <c r="N2468" s="88">
        <f t="shared" si="339"/>
        <v>208000</v>
      </c>
      <c r="O2468" s="148">
        <v>0</v>
      </c>
      <c r="P2468" s="557">
        <v>0</v>
      </c>
      <c r="Q2468" s="148">
        <v>0</v>
      </c>
      <c r="R2468" s="557">
        <v>0</v>
      </c>
      <c r="S2468" s="329">
        <f t="shared" si="340"/>
        <v>0</v>
      </c>
      <c r="T2468" s="370">
        <f t="shared" si="341"/>
        <v>0</v>
      </c>
      <c r="U2468" s="152">
        <v>0</v>
      </c>
      <c r="V2468" s="558">
        <v>0</v>
      </c>
      <c r="W2468" s="558">
        <v>0</v>
      </c>
      <c r="X2468" s="152">
        <v>0</v>
      </c>
      <c r="Y2468" s="558">
        <v>0</v>
      </c>
      <c r="Z2468" s="558">
        <v>0</v>
      </c>
      <c r="AA2468" s="322">
        <f t="shared" si="342"/>
        <v>0</v>
      </c>
      <c r="AB2468" s="323">
        <f t="shared" si="343"/>
        <v>0</v>
      </c>
      <c r="AC2468" s="559">
        <v>0</v>
      </c>
      <c r="AD2468" s="560">
        <v>0</v>
      </c>
      <c r="AE2468" s="559">
        <v>4</v>
      </c>
      <c r="AF2468" s="560">
        <v>179915.5</v>
      </c>
      <c r="AG2468" s="160">
        <f t="shared" si="344"/>
        <v>4</v>
      </c>
      <c r="AH2468" s="161">
        <f t="shared" si="345"/>
        <v>179915.5</v>
      </c>
      <c r="AI2468" s="103">
        <f>IFERROR(AD2468/(C2466-AH2473),0)</f>
        <v>0</v>
      </c>
      <c r="AJ2468" s="104">
        <f>IFERROR(AF2468/(C2466-AH2473),0)</f>
        <v>3.3859171674074317E-3</v>
      </c>
      <c r="AK2468" s="77"/>
      <c r="AL2468" s="105">
        <f>IFERROR(AH2468/C2466,0)</f>
        <v>2.8240350781856584E-3</v>
      </c>
    </row>
    <row r="2469" spans="1:38" ht="101.25" customHeight="1" thickBot="1" x14ac:dyDescent="0.3">
      <c r="A2469" s="79">
        <v>4</v>
      </c>
      <c r="B2469" s="80" t="s">
        <v>117</v>
      </c>
      <c r="C2469" s="677"/>
      <c r="D2469" s="680"/>
      <c r="E2469" s="556">
        <v>60</v>
      </c>
      <c r="F2469" s="439">
        <v>6314870.5800000001</v>
      </c>
      <c r="G2469" s="556">
        <v>19</v>
      </c>
      <c r="H2469" s="439">
        <v>1587643</v>
      </c>
      <c r="I2469" s="364">
        <v>29</v>
      </c>
      <c r="J2469" s="85">
        <v>1006473.5</v>
      </c>
      <c r="K2469" s="364">
        <v>16</v>
      </c>
      <c r="L2469" s="85">
        <v>1027353</v>
      </c>
      <c r="M2469" s="87">
        <f t="shared" si="338"/>
        <v>45</v>
      </c>
      <c r="N2469" s="88">
        <f t="shared" si="339"/>
        <v>2033826.5</v>
      </c>
      <c r="O2469" s="148">
        <v>0</v>
      </c>
      <c r="P2469" s="557">
        <v>0</v>
      </c>
      <c r="Q2469" s="148">
        <v>0</v>
      </c>
      <c r="R2469" s="557">
        <v>0</v>
      </c>
      <c r="S2469" s="329">
        <f t="shared" si="340"/>
        <v>0</v>
      </c>
      <c r="T2469" s="370">
        <f t="shared" si="341"/>
        <v>0</v>
      </c>
      <c r="U2469" s="152">
        <v>0</v>
      </c>
      <c r="V2469" s="558">
        <v>0</v>
      </c>
      <c r="W2469" s="558">
        <v>0</v>
      </c>
      <c r="X2469" s="152">
        <v>0</v>
      </c>
      <c r="Y2469" s="558">
        <v>0</v>
      </c>
      <c r="Z2469" s="558">
        <v>0</v>
      </c>
      <c r="AA2469" s="322">
        <f t="shared" si="342"/>
        <v>0</v>
      </c>
      <c r="AB2469" s="323">
        <f t="shared" si="343"/>
        <v>0</v>
      </c>
      <c r="AC2469" s="559">
        <v>29</v>
      </c>
      <c r="AD2469" s="560">
        <v>928269.86</v>
      </c>
      <c r="AE2469" s="559">
        <v>16</v>
      </c>
      <c r="AF2469" s="560">
        <v>939584.55</v>
      </c>
      <c r="AG2469" s="160">
        <f t="shared" si="344"/>
        <v>45</v>
      </c>
      <c r="AH2469" s="161">
        <f t="shared" si="345"/>
        <v>1867854.4100000001</v>
      </c>
      <c r="AI2469" s="103">
        <f>IFERROR(AD2469/(C2466-AH2473),0)</f>
        <v>1.7469561293834569E-2</v>
      </c>
      <c r="AJ2469" s="104">
        <f>IFERROR(AF2469/(C2466-AH2473),0)</f>
        <v>1.7682497939731635E-2</v>
      </c>
      <c r="AK2469" s="77"/>
      <c r="AL2469" s="105">
        <f>IFERROR(AH2469/C2466,0)</f>
        <v>2.9318687799460175E-2</v>
      </c>
    </row>
    <row r="2470" spans="1:38" ht="138" customHeight="1" thickBot="1" x14ac:dyDescent="0.3">
      <c r="A2470" s="79">
        <v>5</v>
      </c>
      <c r="B2470" s="80" t="s">
        <v>42</v>
      </c>
      <c r="C2470" s="677"/>
      <c r="D2470" s="680"/>
      <c r="E2470" s="556">
        <v>40</v>
      </c>
      <c r="F2470" s="439">
        <v>2608690.69</v>
      </c>
      <c r="G2470" s="556">
        <v>69</v>
      </c>
      <c r="H2470" s="439">
        <v>2662925</v>
      </c>
      <c r="I2470" s="364">
        <v>7</v>
      </c>
      <c r="J2470" s="85">
        <v>433573.13</v>
      </c>
      <c r="K2470" s="364">
        <v>64</v>
      </c>
      <c r="L2470" s="85">
        <v>2364027.38</v>
      </c>
      <c r="M2470" s="87">
        <f t="shared" si="338"/>
        <v>71</v>
      </c>
      <c r="N2470" s="88">
        <f t="shared" si="339"/>
        <v>2797600.51</v>
      </c>
      <c r="O2470" s="148">
        <v>0</v>
      </c>
      <c r="P2470" s="557">
        <v>0</v>
      </c>
      <c r="Q2470" s="148">
        <v>0</v>
      </c>
      <c r="R2470" s="557">
        <v>0</v>
      </c>
      <c r="S2470" s="329">
        <f t="shared" si="340"/>
        <v>0</v>
      </c>
      <c r="T2470" s="370">
        <f t="shared" si="341"/>
        <v>0</v>
      </c>
      <c r="U2470" s="152">
        <v>0</v>
      </c>
      <c r="V2470" s="558">
        <v>0</v>
      </c>
      <c r="W2470" s="558">
        <v>0</v>
      </c>
      <c r="X2470" s="152">
        <v>0</v>
      </c>
      <c r="Y2470" s="558">
        <v>0</v>
      </c>
      <c r="Z2470" s="558">
        <v>0</v>
      </c>
      <c r="AA2470" s="322">
        <f t="shared" si="342"/>
        <v>0</v>
      </c>
      <c r="AB2470" s="323">
        <f t="shared" si="343"/>
        <v>0</v>
      </c>
      <c r="AC2470" s="559">
        <v>7</v>
      </c>
      <c r="AD2470" s="560">
        <v>375741.78</v>
      </c>
      <c r="AE2470" s="559">
        <v>64</v>
      </c>
      <c r="AF2470" s="560">
        <v>2040719.16</v>
      </c>
      <c r="AG2470" s="160">
        <f t="shared" si="344"/>
        <v>71</v>
      </c>
      <c r="AH2470" s="161">
        <f t="shared" si="345"/>
        <v>2416460.94</v>
      </c>
      <c r="AI2470" s="103">
        <f>IFERROR(AD2470/(C2466-AH2473),0)</f>
        <v>7.0712670304349905E-3</v>
      </c>
      <c r="AJ2470" s="104">
        <f>IFERROR(AF2470/(C2466-AH2473),0)</f>
        <v>3.8405284912646623E-2</v>
      </c>
      <c r="AK2470" s="77"/>
      <c r="AL2470" s="222">
        <f>IFERROR(AH2470/C2466,0)</f>
        <v>3.7929864072998094E-2</v>
      </c>
    </row>
    <row r="2471" spans="1:38" ht="116.25" customHeight="1" thickBot="1" x14ac:dyDescent="0.3">
      <c r="A2471" s="79">
        <v>6</v>
      </c>
      <c r="B2471" s="80" t="s">
        <v>119</v>
      </c>
      <c r="C2471" s="677"/>
      <c r="D2471" s="680"/>
      <c r="E2471" s="556">
        <v>271</v>
      </c>
      <c r="F2471" s="439">
        <v>19576778.350000001</v>
      </c>
      <c r="G2471" s="556">
        <v>42</v>
      </c>
      <c r="H2471" s="439">
        <v>1146689.26</v>
      </c>
      <c r="I2471" s="364">
        <v>99</v>
      </c>
      <c r="J2471" s="85">
        <v>2716924.34</v>
      </c>
      <c r="K2471" s="364">
        <v>37</v>
      </c>
      <c r="L2471" s="85">
        <v>1805550.11</v>
      </c>
      <c r="M2471" s="87">
        <f t="shared" si="338"/>
        <v>136</v>
      </c>
      <c r="N2471" s="88">
        <f t="shared" si="339"/>
        <v>4522474.45</v>
      </c>
      <c r="O2471" s="148">
        <v>0</v>
      </c>
      <c r="P2471" s="557">
        <v>0</v>
      </c>
      <c r="Q2471" s="148">
        <v>0</v>
      </c>
      <c r="R2471" s="557">
        <v>0</v>
      </c>
      <c r="S2471" s="329">
        <f t="shared" si="340"/>
        <v>0</v>
      </c>
      <c r="T2471" s="370">
        <f t="shared" si="341"/>
        <v>0</v>
      </c>
      <c r="U2471" s="152">
        <v>0</v>
      </c>
      <c r="V2471" s="558">
        <v>0</v>
      </c>
      <c r="W2471" s="558">
        <v>0</v>
      </c>
      <c r="X2471" s="152">
        <v>0</v>
      </c>
      <c r="Y2471" s="558">
        <v>0</v>
      </c>
      <c r="Z2471" s="558">
        <v>0</v>
      </c>
      <c r="AA2471" s="322">
        <f t="shared" si="342"/>
        <v>0</v>
      </c>
      <c r="AB2471" s="323">
        <f t="shared" si="343"/>
        <v>0</v>
      </c>
      <c r="AC2471" s="559">
        <v>99</v>
      </c>
      <c r="AD2471" s="560">
        <v>2438391.2799999998</v>
      </c>
      <c r="AE2471" s="559">
        <v>37</v>
      </c>
      <c r="AF2471" s="560">
        <v>1520442.35</v>
      </c>
      <c r="AG2471" s="160">
        <f t="shared" si="344"/>
        <v>136</v>
      </c>
      <c r="AH2471" s="161">
        <f t="shared" si="345"/>
        <v>3958833.63</v>
      </c>
      <c r="AI2471" s="103">
        <f>IFERROR(AD2471/(C2466-AH2473),0)</f>
        <v>4.588926966163883E-2</v>
      </c>
      <c r="AJ2471" s="104">
        <f>IFERROR(AF2471/(C2466-AH2473),0)</f>
        <v>2.8613942961658666E-2</v>
      </c>
      <c r="AK2471" s="77"/>
      <c r="AL2471" s="105">
        <f>IFERROR(AH2471/C2466,0)</f>
        <v>6.2139643553896486E-2</v>
      </c>
    </row>
    <row r="2472" spans="1:38" ht="65.25" customHeight="1" thickBot="1" x14ac:dyDescent="0.3">
      <c r="A2472" s="79">
        <v>7</v>
      </c>
      <c r="B2472" s="80" t="s">
        <v>193</v>
      </c>
      <c r="C2472" s="677"/>
      <c r="D2472" s="680"/>
      <c r="E2472" s="556">
        <v>0</v>
      </c>
      <c r="F2472" s="439">
        <v>0</v>
      </c>
      <c r="G2472" s="556">
        <v>2</v>
      </c>
      <c r="H2472" s="439">
        <v>177546.9</v>
      </c>
      <c r="I2472" s="364">
        <v>0</v>
      </c>
      <c r="J2472" s="85">
        <v>0</v>
      </c>
      <c r="K2472" s="364">
        <v>2</v>
      </c>
      <c r="L2472" s="85">
        <v>14930.9</v>
      </c>
      <c r="M2472" s="87">
        <f t="shared" si="338"/>
        <v>2</v>
      </c>
      <c r="N2472" s="88">
        <f t="shared" si="339"/>
        <v>14930.9</v>
      </c>
      <c r="O2472" s="148">
        <v>0</v>
      </c>
      <c r="P2472" s="557">
        <v>0</v>
      </c>
      <c r="Q2472" s="148">
        <v>0</v>
      </c>
      <c r="R2472" s="557">
        <v>0</v>
      </c>
      <c r="S2472" s="329">
        <f t="shared" si="340"/>
        <v>0</v>
      </c>
      <c r="T2472" s="370">
        <f t="shared" si="341"/>
        <v>0</v>
      </c>
      <c r="U2472" s="152">
        <v>0</v>
      </c>
      <c r="V2472" s="558">
        <v>0</v>
      </c>
      <c r="W2472" s="558">
        <v>0</v>
      </c>
      <c r="X2472" s="152">
        <v>0</v>
      </c>
      <c r="Y2472" s="558">
        <v>0</v>
      </c>
      <c r="Z2472" s="558">
        <v>0</v>
      </c>
      <c r="AA2472" s="322">
        <f t="shared" si="342"/>
        <v>0</v>
      </c>
      <c r="AB2472" s="323">
        <f t="shared" si="343"/>
        <v>0</v>
      </c>
      <c r="AC2472" s="559">
        <v>0</v>
      </c>
      <c r="AD2472" s="560">
        <v>0</v>
      </c>
      <c r="AE2472" s="559">
        <v>2</v>
      </c>
      <c r="AF2472" s="560">
        <v>12530.65</v>
      </c>
      <c r="AG2472" s="160">
        <f t="shared" si="344"/>
        <v>2</v>
      </c>
      <c r="AH2472" s="161">
        <f t="shared" si="345"/>
        <v>12530.65</v>
      </c>
      <c r="AI2472" s="103">
        <f>IFERROR(AD2472/(C2466-AH2473),0)</f>
        <v>0</v>
      </c>
      <c r="AJ2472" s="104">
        <f>IFERROR(AF2472/(C2466-AH2473),0)</f>
        <v>2.3582038764738967E-4</v>
      </c>
      <c r="AK2472" s="77"/>
      <c r="AL2472" s="222">
        <f>IFERROR(AH2472/C2466,0)</f>
        <v>1.9668675101626663E-4</v>
      </c>
    </row>
    <row r="2473" spans="1:38" ht="59.25" customHeight="1" thickBot="1" x14ac:dyDescent="0.3">
      <c r="A2473" s="79">
        <v>8</v>
      </c>
      <c r="B2473" s="80" t="s">
        <v>265</v>
      </c>
      <c r="C2473" s="677"/>
      <c r="D2473" s="680"/>
      <c r="E2473" s="556"/>
      <c r="F2473" s="439"/>
      <c r="G2473" s="556">
        <v>405</v>
      </c>
      <c r="H2473" s="439">
        <v>17317965.73</v>
      </c>
      <c r="I2473" s="364"/>
      <c r="J2473" s="85"/>
      <c r="K2473" s="364">
        <v>397</v>
      </c>
      <c r="L2473" s="85">
        <v>15870441.34</v>
      </c>
      <c r="M2473" s="87">
        <f t="shared" si="338"/>
        <v>397</v>
      </c>
      <c r="N2473" s="88">
        <f t="shared" si="339"/>
        <v>15870441.34</v>
      </c>
      <c r="O2473" s="148"/>
      <c r="P2473" s="557"/>
      <c r="Q2473" s="148">
        <v>0</v>
      </c>
      <c r="R2473" s="557">
        <v>0</v>
      </c>
      <c r="S2473" s="329">
        <f t="shared" si="340"/>
        <v>0</v>
      </c>
      <c r="T2473" s="370">
        <f t="shared" si="341"/>
        <v>0</v>
      </c>
      <c r="U2473" s="152"/>
      <c r="V2473" s="558"/>
      <c r="W2473" s="558"/>
      <c r="X2473" s="152">
        <v>1</v>
      </c>
      <c r="Y2473" s="558">
        <v>9690</v>
      </c>
      <c r="Z2473" s="558">
        <v>19037</v>
      </c>
      <c r="AA2473" s="322">
        <f t="shared" si="342"/>
        <v>1</v>
      </c>
      <c r="AB2473" s="323">
        <f t="shared" si="343"/>
        <v>19037</v>
      </c>
      <c r="AC2473" s="559"/>
      <c r="AD2473" s="560"/>
      <c r="AE2473" s="559">
        <v>367</v>
      </c>
      <c r="AF2473" s="560">
        <v>10553211.25</v>
      </c>
      <c r="AG2473" s="160">
        <f t="shared" si="344"/>
        <v>367</v>
      </c>
      <c r="AH2473" s="161">
        <f t="shared" si="345"/>
        <v>10572248.25</v>
      </c>
      <c r="AI2473" s="132"/>
      <c r="AJ2473" s="133"/>
      <c r="AK2473" s="134">
        <f>IFERROR(AH2473/C2466,0)</f>
        <v>0.16594679120635486</v>
      </c>
      <c r="AL2473" s="105">
        <f>IFERROR(AH2473/C2466,0)</f>
        <v>0.16594679120635486</v>
      </c>
    </row>
    <row r="2474" spans="1:38" ht="60" customHeight="1" thickBot="1" x14ac:dyDescent="0.3">
      <c r="A2474" s="79">
        <v>9</v>
      </c>
      <c r="B2474" s="80" t="s">
        <v>120</v>
      </c>
      <c r="C2474" s="677"/>
      <c r="D2474" s="680"/>
      <c r="E2474" s="556">
        <v>50</v>
      </c>
      <c r="F2474" s="439">
        <v>2403473.5699999998</v>
      </c>
      <c r="G2474" s="556">
        <v>14</v>
      </c>
      <c r="H2474" s="439">
        <v>1090462.6000000001</v>
      </c>
      <c r="I2474" s="364">
        <v>26</v>
      </c>
      <c r="J2474" s="85">
        <v>669423.23</v>
      </c>
      <c r="K2474" s="364">
        <v>12</v>
      </c>
      <c r="L2474" s="85">
        <v>477740</v>
      </c>
      <c r="M2474" s="87">
        <f t="shared" si="338"/>
        <v>38</v>
      </c>
      <c r="N2474" s="88">
        <f t="shared" si="339"/>
        <v>1147163.23</v>
      </c>
      <c r="O2474" s="148">
        <v>0</v>
      </c>
      <c r="P2474" s="557">
        <v>0</v>
      </c>
      <c r="Q2474" s="148">
        <v>0</v>
      </c>
      <c r="R2474" s="557">
        <v>0</v>
      </c>
      <c r="S2474" s="329">
        <f t="shared" si="340"/>
        <v>0</v>
      </c>
      <c r="T2474" s="370">
        <f t="shared" si="341"/>
        <v>0</v>
      </c>
      <c r="U2474" s="152">
        <v>0</v>
      </c>
      <c r="V2474" s="558">
        <v>0</v>
      </c>
      <c r="W2474" s="558">
        <v>0</v>
      </c>
      <c r="X2474" s="152">
        <v>0</v>
      </c>
      <c r="Y2474" s="558">
        <v>0</v>
      </c>
      <c r="Z2474" s="558">
        <v>0</v>
      </c>
      <c r="AA2474" s="322">
        <f t="shared" si="342"/>
        <v>0</v>
      </c>
      <c r="AB2474" s="323">
        <f t="shared" si="343"/>
        <v>0</v>
      </c>
      <c r="AC2474" s="559">
        <v>26</v>
      </c>
      <c r="AD2474" s="560">
        <v>634559.05000000005</v>
      </c>
      <c r="AE2474" s="559">
        <v>12</v>
      </c>
      <c r="AF2474" s="560">
        <v>405594.22</v>
      </c>
      <c r="AG2474" s="160">
        <f t="shared" si="344"/>
        <v>38</v>
      </c>
      <c r="AH2474" s="161">
        <f t="shared" si="345"/>
        <v>1040153.27</v>
      </c>
      <c r="AI2474" s="103">
        <f>IFERROR(AD2474/(C2466-AH2473),0)</f>
        <v>1.1942074924777193E-2</v>
      </c>
      <c r="AJ2474" s="104">
        <f>IFERROR(AF2474/(C2466-AH2473),0)</f>
        <v>7.6330745961255518E-3</v>
      </c>
      <c r="AK2474" s="77"/>
      <c r="AL2474" s="105">
        <f>IFERROR(AH2474/C2466,0)</f>
        <v>1.632671627052432E-2</v>
      </c>
    </row>
    <row r="2475" spans="1:38" ht="73.5" customHeight="1" thickBot="1" x14ac:dyDescent="0.3">
      <c r="A2475" s="79">
        <v>10</v>
      </c>
      <c r="B2475" s="80" t="s">
        <v>121</v>
      </c>
      <c r="C2475" s="677"/>
      <c r="D2475" s="680"/>
      <c r="E2475" s="556">
        <v>209</v>
      </c>
      <c r="F2475" s="439">
        <v>15822334.93</v>
      </c>
      <c r="G2475" s="556">
        <v>119</v>
      </c>
      <c r="H2475" s="439">
        <v>9984408.5600000005</v>
      </c>
      <c r="I2475" s="364">
        <v>83</v>
      </c>
      <c r="J2475" s="85">
        <v>2661196.41</v>
      </c>
      <c r="K2475" s="364">
        <v>118</v>
      </c>
      <c r="L2475" s="85">
        <v>8246010.5999999996</v>
      </c>
      <c r="M2475" s="87">
        <f t="shared" si="338"/>
        <v>201</v>
      </c>
      <c r="N2475" s="88">
        <f t="shared" si="339"/>
        <v>10907207.01</v>
      </c>
      <c r="O2475" s="148">
        <v>0</v>
      </c>
      <c r="P2475" s="557">
        <v>0</v>
      </c>
      <c r="Q2475" s="148">
        <v>0</v>
      </c>
      <c r="R2475" s="557">
        <v>0</v>
      </c>
      <c r="S2475" s="329">
        <f t="shared" si="340"/>
        <v>0</v>
      </c>
      <c r="T2475" s="370">
        <f t="shared" si="341"/>
        <v>0</v>
      </c>
      <c r="U2475" s="152">
        <v>0</v>
      </c>
      <c r="V2475" s="558">
        <v>0</v>
      </c>
      <c r="W2475" s="558">
        <v>0</v>
      </c>
      <c r="X2475" s="152">
        <v>0</v>
      </c>
      <c r="Y2475" s="558">
        <v>0</v>
      </c>
      <c r="Z2475" s="558">
        <v>0</v>
      </c>
      <c r="AA2475" s="322">
        <f t="shared" si="342"/>
        <v>0</v>
      </c>
      <c r="AB2475" s="323">
        <f t="shared" si="343"/>
        <v>0</v>
      </c>
      <c r="AC2475" s="559">
        <v>81</v>
      </c>
      <c r="AD2475" s="560">
        <v>2402148.73</v>
      </c>
      <c r="AE2475" s="559">
        <v>118</v>
      </c>
      <c r="AF2475" s="560">
        <v>7757305.1799999997</v>
      </c>
      <c r="AG2475" s="160">
        <f t="shared" si="344"/>
        <v>199</v>
      </c>
      <c r="AH2475" s="161">
        <f t="shared" si="345"/>
        <v>10159453.91</v>
      </c>
      <c r="AI2475" s="103">
        <f>IFERROR(AD2475/(C2466-AH2473),0)</f>
        <v>4.5207203512609866E-2</v>
      </c>
      <c r="AJ2475" s="104">
        <f>IFERROR(AF2475/(C2466-AH2473),0)</f>
        <v>0.14598849338595393</v>
      </c>
      <c r="AK2475" s="77"/>
      <c r="AL2475" s="105">
        <f>IFERROR(AH2475/C2466,0)</f>
        <v>0.15946738450578435</v>
      </c>
    </row>
    <row r="2476" spans="1:38" ht="120" customHeight="1" thickBot="1" x14ac:dyDescent="0.3">
      <c r="A2476" s="79">
        <v>11</v>
      </c>
      <c r="B2476" s="80" t="s">
        <v>122</v>
      </c>
      <c r="C2476" s="677"/>
      <c r="D2476" s="680"/>
      <c r="E2476" s="556">
        <v>296</v>
      </c>
      <c r="F2476" s="439">
        <v>15891231.01</v>
      </c>
      <c r="G2476" s="556">
        <v>27</v>
      </c>
      <c r="H2476" s="439">
        <v>1160730</v>
      </c>
      <c r="I2476" s="364">
        <v>89</v>
      </c>
      <c r="J2476" s="85">
        <v>2415553.9500000002</v>
      </c>
      <c r="K2476" s="364">
        <v>26</v>
      </c>
      <c r="L2476" s="85">
        <v>986728.46</v>
      </c>
      <c r="M2476" s="87">
        <f t="shared" si="338"/>
        <v>115</v>
      </c>
      <c r="N2476" s="88">
        <f t="shared" si="339"/>
        <v>3402282.41</v>
      </c>
      <c r="O2476" s="148">
        <v>0</v>
      </c>
      <c r="P2476" s="557">
        <v>0</v>
      </c>
      <c r="Q2476" s="148">
        <v>0</v>
      </c>
      <c r="R2476" s="557">
        <v>0</v>
      </c>
      <c r="S2476" s="329">
        <f t="shared" si="340"/>
        <v>0</v>
      </c>
      <c r="T2476" s="370">
        <f t="shared" si="341"/>
        <v>0</v>
      </c>
      <c r="U2476" s="152">
        <v>0</v>
      </c>
      <c r="V2476" s="558">
        <v>0</v>
      </c>
      <c r="W2476" s="558">
        <v>0</v>
      </c>
      <c r="X2476" s="152">
        <v>0</v>
      </c>
      <c r="Y2476" s="558">
        <v>0</v>
      </c>
      <c r="Z2476" s="558">
        <v>0</v>
      </c>
      <c r="AA2476" s="322">
        <f t="shared" si="342"/>
        <v>0</v>
      </c>
      <c r="AB2476" s="323">
        <f t="shared" si="343"/>
        <v>0</v>
      </c>
      <c r="AC2476" s="559">
        <v>87</v>
      </c>
      <c r="AD2476" s="560">
        <v>2140812.89</v>
      </c>
      <c r="AE2476" s="559">
        <v>25</v>
      </c>
      <c r="AF2476" s="560">
        <v>803565.71</v>
      </c>
      <c r="AG2476" s="160">
        <f t="shared" si="344"/>
        <v>112</v>
      </c>
      <c r="AH2476" s="161">
        <f t="shared" si="345"/>
        <v>2944378.6</v>
      </c>
      <c r="AI2476" s="103">
        <f>IFERROR(AD2476/(C2466-AH2473),0)</f>
        <v>4.028899742633691E-2</v>
      </c>
      <c r="AJ2476" s="104">
        <f>IFERROR(AF2476/(C2466-AH2473),0)</f>
        <v>1.512269333453172E-2</v>
      </c>
      <c r="AK2476" s="77"/>
      <c r="AL2476" s="105">
        <f>IFERROR(AH2476/C2466,0)</f>
        <v>4.6216298483783662E-2</v>
      </c>
    </row>
    <row r="2477" spans="1:38" ht="63.75" customHeight="1" thickBot="1" x14ac:dyDescent="0.3">
      <c r="A2477" s="79">
        <v>12</v>
      </c>
      <c r="B2477" s="80" t="s">
        <v>123</v>
      </c>
      <c r="C2477" s="677"/>
      <c r="D2477" s="680"/>
      <c r="E2477" s="556">
        <v>165</v>
      </c>
      <c r="F2477" s="439">
        <v>10284333.35</v>
      </c>
      <c r="G2477" s="556">
        <v>34</v>
      </c>
      <c r="H2477" s="439">
        <v>2447101.92</v>
      </c>
      <c r="I2477" s="364">
        <v>50</v>
      </c>
      <c r="J2477" s="85">
        <v>1298344.99</v>
      </c>
      <c r="K2477" s="364">
        <v>27</v>
      </c>
      <c r="L2477" s="85">
        <v>1197998.3899999999</v>
      </c>
      <c r="M2477" s="87">
        <f t="shared" si="338"/>
        <v>77</v>
      </c>
      <c r="N2477" s="88">
        <f t="shared" si="339"/>
        <v>2496343.38</v>
      </c>
      <c r="O2477" s="148">
        <v>0</v>
      </c>
      <c r="P2477" s="557">
        <v>0</v>
      </c>
      <c r="Q2477" s="148">
        <v>0</v>
      </c>
      <c r="R2477" s="557">
        <v>0</v>
      </c>
      <c r="S2477" s="329">
        <f t="shared" si="340"/>
        <v>0</v>
      </c>
      <c r="T2477" s="370">
        <f t="shared" si="341"/>
        <v>0</v>
      </c>
      <c r="U2477" s="152">
        <v>0</v>
      </c>
      <c r="V2477" s="558">
        <v>0</v>
      </c>
      <c r="W2477" s="558">
        <v>0</v>
      </c>
      <c r="X2477" s="152">
        <v>0</v>
      </c>
      <c r="Y2477" s="558">
        <v>0</v>
      </c>
      <c r="Z2477" s="558">
        <v>0</v>
      </c>
      <c r="AA2477" s="322">
        <f t="shared" si="342"/>
        <v>0</v>
      </c>
      <c r="AB2477" s="323">
        <f t="shared" si="343"/>
        <v>0</v>
      </c>
      <c r="AC2477" s="559">
        <v>50</v>
      </c>
      <c r="AD2477" s="560">
        <v>1211208.8</v>
      </c>
      <c r="AE2477" s="559">
        <v>27</v>
      </c>
      <c r="AF2477" s="560">
        <v>1088409.76</v>
      </c>
      <c r="AG2477" s="160">
        <f t="shared" si="344"/>
        <v>77</v>
      </c>
      <c r="AH2477" s="161">
        <f t="shared" si="345"/>
        <v>2299618.56</v>
      </c>
      <c r="AI2477" s="103">
        <f>IFERROR(AD2477/(C2466-AH2473),0)</f>
        <v>2.2794326610186197E-2</v>
      </c>
      <c r="AJ2477" s="104">
        <f>IFERROR(AF2477/(C2466-AH2473),0)</f>
        <v>2.0483311841157668E-2</v>
      </c>
      <c r="AK2477" s="77"/>
      <c r="AL2477" s="105">
        <f>IFERROR(AH2477/C2466,0)</f>
        <v>3.6095853219354594E-2</v>
      </c>
    </row>
    <row r="2478" spans="1:38" ht="62.25" customHeight="1" thickBot="1" x14ac:dyDescent="0.3">
      <c r="A2478" s="138">
        <v>13</v>
      </c>
      <c r="B2478" s="139" t="s">
        <v>124</v>
      </c>
      <c r="C2478" s="678"/>
      <c r="D2478" s="681"/>
      <c r="E2478" s="556">
        <v>595</v>
      </c>
      <c r="F2478" s="439">
        <v>37803755.530000001</v>
      </c>
      <c r="G2478" s="556">
        <v>152</v>
      </c>
      <c r="H2478" s="439">
        <v>9694593.2599999998</v>
      </c>
      <c r="I2478" s="364">
        <v>261</v>
      </c>
      <c r="J2478" s="85">
        <v>8186803.8799999999</v>
      </c>
      <c r="K2478" s="364">
        <v>151</v>
      </c>
      <c r="L2478" s="85">
        <v>6959423.3300000001</v>
      </c>
      <c r="M2478" s="87">
        <f t="shared" si="338"/>
        <v>412</v>
      </c>
      <c r="N2478" s="88">
        <f t="shared" si="339"/>
        <v>15146227.210000001</v>
      </c>
      <c r="O2478" s="148">
        <v>0</v>
      </c>
      <c r="P2478" s="557">
        <v>0</v>
      </c>
      <c r="Q2478" s="148">
        <v>0</v>
      </c>
      <c r="R2478" s="557">
        <v>0</v>
      </c>
      <c r="S2478" s="329">
        <f t="shared" si="340"/>
        <v>0</v>
      </c>
      <c r="T2478" s="370">
        <f t="shared" si="341"/>
        <v>0</v>
      </c>
      <c r="U2478" s="152">
        <v>0</v>
      </c>
      <c r="V2478" s="558">
        <v>0</v>
      </c>
      <c r="W2478" s="558">
        <v>0</v>
      </c>
      <c r="X2478" s="152">
        <v>0</v>
      </c>
      <c r="Y2478" s="558">
        <v>0</v>
      </c>
      <c r="Z2478" s="558">
        <v>0</v>
      </c>
      <c r="AA2478" s="322">
        <f t="shared" si="342"/>
        <v>0</v>
      </c>
      <c r="AB2478" s="323">
        <f t="shared" si="343"/>
        <v>0</v>
      </c>
      <c r="AC2478" s="559">
        <v>258</v>
      </c>
      <c r="AD2478" s="560">
        <v>7449324.2000000002</v>
      </c>
      <c r="AE2478" s="559">
        <v>150</v>
      </c>
      <c r="AF2478" s="560">
        <v>6268261.3099999996</v>
      </c>
      <c r="AG2478" s="160">
        <f t="shared" si="344"/>
        <v>408</v>
      </c>
      <c r="AH2478" s="161">
        <f t="shared" si="345"/>
        <v>13717585.51</v>
      </c>
      <c r="AI2478" s="162">
        <f>IFERROR(AD2478/(C2466-AH2473),0)</f>
        <v>0.14019244975760084</v>
      </c>
      <c r="AJ2478" s="163">
        <f>IFERROR(AF2478/(C2466-AH2473),0)</f>
        <v>0.11796545366755391</v>
      </c>
      <c r="AK2478" s="164"/>
      <c r="AL2478" s="165">
        <f>IFERROR(AH2478/C2466,0)</f>
        <v>0.21531742772719029</v>
      </c>
    </row>
    <row r="2479" spans="1:38" ht="29.25" customHeight="1" thickBot="1" x14ac:dyDescent="0.3">
      <c r="A2479" s="682" t="s">
        <v>266</v>
      </c>
      <c r="B2479" s="683"/>
      <c r="C2479" s="166">
        <f>C2466</f>
        <v>63708663.320000008</v>
      </c>
      <c r="D2479" s="166">
        <f>D2466</f>
        <v>10034286.650000006</v>
      </c>
      <c r="E2479" s="561">
        <f>SUM(E2466:E2478)</f>
        <v>1689</v>
      </c>
      <c r="F2479" s="168">
        <f>SUM(F2466:F2478)</f>
        <v>110757125.28</v>
      </c>
      <c r="G2479" s="167">
        <f t="shared" ref="G2479:L2479" si="346">SUM(G2466:G2478)</f>
        <v>1125</v>
      </c>
      <c r="H2479" s="168">
        <f t="shared" si="346"/>
        <v>55015194.660000004</v>
      </c>
      <c r="I2479" s="169">
        <f t="shared" si="346"/>
        <v>644</v>
      </c>
      <c r="J2479" s="170">
        <f t="shared" si="346"/>
        <v>19388293.43</v>
      </c>
      <c r="K2479" s="169">
        <f t="shared" si="346"/>
        <v>1063</v>
      </c>
      <c r="L2479" s="170">
        <f t="shared" si="346"/>
        <v>44320369.890000001</v>
      </c>
      <c r="M2479" s="169">
        <f>SUM(M2466:M2478)</f>
        <v>1707</v>
      </c>
      <c r="N2479" s="170">
        <f>SUM(N2466:N2478)</f>
        <v>63708663.320000008</v>
      </c>
      <c r="O2479" s="171">
        <f>SUM(O2466:O2478)</f>
        <v>0</v>
      </c>
      <c r="P2479" s="168">
        <f>SUM(P2466:P2478)</f>
        <v>0</v>
      </c>
      <c r="Q2479" s="172">
        <f t="shared" ref="Q2479:AJ2479" si="347">SUM(Q2466:Q2478)</f>
        <v>0</v>
      </c>
      <c r="R2479" s="168">
        <f t="shared" si="347"/>
        <v>0</v>
      </c>
      <c r="S2479" s="173">
        <f t="shared" si="347"/>
        <v>0</v>
      </c>
      <c r="T2479" s="168">
        <f t="shared" si="347"/>
        <v>0</v>
      </c>
      <c r="U2479" s="172">
        <f t="shared" si="347"/>
        <v>0</v>
      </c>
      <c r="V2479" s="168">
        <f t="shared" si="347"/>
        <v>0</v>
      </c>
      <c r="W2479" s="168">
        <f t="shared" si="347"/>
        <v>0</v>
      </c>
      <c r="X2479" s="173">
        <f t="shared" si="347"/>
        <v>1</v>
      </c>
      <c r="Y2479" s="168">
        <f t="shared" si="347"/>
        <v>9690</v>
      </c>
      <c r="Z2479" s="168">
        <f t="shared" si="347"/>
        <v>19037</v>
      </c>
      <c r="AA2479" s="173">
        <f t="shared" si="347"/>
        <v>1</v>
      </c>
      <c r="AB2479" s="168">
        <f>SUM(AB2466:AB2478)</f>
        <v>19037</v>
      </c>
      <c r="AC2479" s="172">
        <f t="shared" si="347"/>
        <v>637</v>
      </c>
      <c r="AD2479" s="168">
        <f t="shared" si="347"/>
        <v>17580456.59</v>
      </c>
      <c r="AE2479" s="562">
        <f>SUM(AE2466:AE2478)</f>
        <v>1030</v>
      </c>
      <c r="AF2479" s="168">
        <f t="shared" si="347"/>
        <v>36074883.079999998</v>
      </c>
      <c r="AG2479" s="173">
        <f t="shared" si="347"/>
        <v>1667</v>
      </c>
      <c r="AH2479" s="168">
        <f t="shared" si="347"/>
        <v>53674376.670000002</v>
      </c>
      <c r="AI2479" s="174">
        <f t="shared" si="347"/>
        <v>0.3308551502174194</v>
      </c>
      <c r="AJ2479" s="174">
        <f t="shared" si="347"/>
        <v>0.48030473633531096</v>
      </c>
      <c r="AK2479" s="175">
        <f>AK2473</f>
        <v>0.16594679120635486</v>
      </c>
      <c r="AL2479" s="176">
        <f>AH2479/C2466</f>
        <v>0.84249729743034885</v>
      </c>
    </row>
    <row r="2480" spans="1:38" ht="21.75" thickBot="1" x14ac:dyDescent="0.4">
      <c r="AF2480" s="177" t="s">
        <v>267</v>
      </c>
      <c r="AG2480" s="178">
        <v>4.1475999999999997</v>
      </c>
      <c r="AH2480" s="179">
        <f>AH2479/AG2480</f>
        <v>12941068.731314497</v>
      </c>
    </row>
    <row r="2481" spans="1:38" ht="15.75" thickTop="1" x14ac:dyDescent="0.25">
      <c r="A2481" s="604" t="s">
        <v>268</v>
      </c>
      <c r="B2481" s="684"/>
      <c r="C2481" s="684"/>
      <c r="D2481" s="684"/>
      <c r="E2481" s="684"/>
      <c r="F2481" s="684"/>
      <c r="G2481" s="684"/>
      <c r="H2481" s="684"/>
      <c r="I2481" s="684"/>
      <c r="J2481" s="684"/>
      <c r="K2481" s="685"/>
      <c r="L2481" s="684"/>
      <c r="M2481" s="684"/>
      <c r="N2481" s="684"/>
      <c r="O2481" s="684"/>
      <c r="P2481" s="684"/>
      <c r="Q2481" s="686"/>
    </row>
    <row r="2482" spans="1:38" ht="18.75" x14ac:dyDescent="0.3">
      <c r="A2482" s="687"/>
      <c r="B2482" s="688"/>
      <c r="C2482" s="688"/>
      <c r="D2482" s="688"/>
      <c r="E2482" s="688"/>
      <c r="F2482" s="688"/>
      <c r="G2482" s="688"/>
      <c r="H2482" s="688"/>
      <c r="I2482" s="688"/>
      <c r="J2482" s="688"/>
      <c r="K2482" s="689"/>
      <c r="L2482" s="688"/>
      <c r="M2482" s="688"/>
      <c r="N2482" s="688"/>
      <c r="O2482" s="688"/>
      <c r="P2482" s="688"/>
      <c r="Q2482" s="690"/>
      <c r="AF2482" s="180"/>
    </row>
    <row r="2483" spans="1:38" ht="15.75" x14ac:dyDescent="0.25">
      <c r="A2483" s="687"/>
      <c r="B2483" s="688"/>
      <c r="C2483" s="688"/>
      <c r="D2483" s="688"/>
      <c r="E2483" s="688"/>
      <c r="F2483" s="688"/>
      <c r="G2483" s="688"/>
      <c r="H2483" s="688"/>
      <c r="I2483" s="688"/>
      <c r="J2483" s="688"/>
      <c r="K2483" s="689"/>
      <c r="L2483" s="688"/>
      <c r="M2483" s="688"/>
      <c r="N2483" s="688"/>
      <c r="O2483" s="688"/>
      <c r="P2483" s="688"/>
      <c r="Q2483" s="690"/>
      <c r="AE2483" s="181" t="s">
        <v>269</v>
      </c>
      <c r="AF2483" s="182"/>
    </row>
    <row r="2484" spans="1:38" ht="15.75" x14ac:dyDescent="0.25">
      <c r="A2484" s="687"/>
      <c r="B2484" s="688"/>
      <c r="C2484" s="688"/>
      <c r="D2484" s="688"/>
      <c r="E2484" s="688"/>
      <c r="F2484" s="688"/>
      <c r="G2484" s="688"/>
      <c r="H2484" s="688"/>
      <c r="I2484" s="688"/>
      <c r="J2484" s="688"/>
      <c r="K2484" s="689"/>
      <c r="L2484" s="688"/>
      <c r="M2484" s="688"/>
      <c r="N2484" s="688"/>
      <c r="O2484" s="688"/>
      <c r="P2484" s="688"/>
      <c r="Q2484" s="690"/>
      <c r="AE2484" s="181" t="s">
        <v>270</v>
      </c>
      <c r="AF2484" s="183">
        <f>(AF2479-AF2473)+(Z2479-Z2473)</f>
        <v>25521671.829999998</v>
      </c>
    </row>
    <row r="2485" spans="1:38" ht="15.75" x14ac:dyDescent="0.25">
      <c r="A2485" s="687"/>
      <c r="B2485" s="688"/>
      <c r="C2485" s="688"/>
      <c r="D2485" s="688"/>
      <c r="E2485" s="688"/>
      <c r="F2485" s="688"/>
      <c r="G2485" s="688"/>
      <c r="H2485" s="688"/>
      <c r="I2485" s="688"/>
      <c r="J2485" s="688"/>
      <c r="K2485" s="689"/>
      <c r="L2485" s="688"/>
      <c r="M2485" s="688"/>
      <c r="N2485" s="688"/>
      <c r="O2485" s="688"/>
      <c r="P2485" s="688"/>
      <c r="Q2485" s="690"/>
      <c r="AE2485" s="181" t="s">
        <v>271</v>
      </c>
      <c r="AF2485" s="183">
        <f>AD2479+W2479</f>
        <v>17580456.59</v>
      </c>
    </row>
    <row r="2486" spans="1:38" ht="15.75" x14ac:dyDescent="0.25">
      <c r="A2486" s="687"/>
      <c r="B2486" s="688"/>
      <c r="C2486" s="688"/>
      <c r="D2486" s="688"/>
      <c r="E2486" s="688"/>
      <c r="F2486" s="688"/>
      <c r="G2486" s="688"/>
      <c r="H2486" s="688"/>
      <c r="I2486" s="688"/>
      <c r="J2486" s="688"/>
      <c r="K2486" s="689"/>
      <c r="L2486" s="688"/>
      <c r="M2486" s="688"/>
      <c r="N2486" s="688"/>
      <c r="O2486" s="688"/>
      <c r="P2486" s="688"/>
      <c r="Q2486" s="690"/>
      <c r="AE2486" s="181" t="s">
        <v>272</v>
      </c>
      <c r="AF2486" s="183">
        <f>AF2473+Z2473</f>
        <v>10572248.25</v>
      </c>
    </row>
    <row r="2487" spans="1:38" ht="15.75" x14ac:dyDescent="0.25">
      <c r="A2487" s="687"/>
      <c r="B2487" s="688"/>
      <c r="C2487" s="688"/>
      <c r="D2487" s="688"/>
      <c r="E2487" s="688"/>
      <c r="F2487" s="688"/>
      <c r="G2487" s="688"/>
      <c r="H2487" s="688"/>
      <c r="I2487" s="688"/>
      <c r="J2487" s="688"/>
      <c r="K2487" s="689"/>
      <c r="L2487" s="688"/>
      <c r="M2487" s="688"/>
      <c r="N2487" s="688"/>
      <c r="O2487" s="688"/>
      <c r="P2487" s="688"/>
      <c r="Q2487" s="690"/>
      <c r="AE2487" s="181" t="s">
        <v>2</v>
      </c>
      <c r="AF2487" s="184">
        <f>SUM(AF2484:AF2486)</f>
        <v>53674376.670000002</v>
      </c>
    </row>
    <row r="2488" spans="1:38" x14ac:dyDescent="0.25">
      <c r="A2488" s="687"/>
      <c r="B2488" s="688"/>
      <c r="C2488" s="688"/>
      <c r="D2488" s="688"/>
      <c r="E2488" s="688"/>
      <c r="F2488" s="688"/>
      <c r="G2488" s="688"/>
      <c r="H2488" s="688"/>
      <c r="I2488" s="688"/>
      <c r="J2488" s="688"/>
      <c r="K2488" s="689"/>
      <c r="L2488" s="688"/>
      <c r="M2488" s="688"/>
      <c r="N2488" s="688"/>
      <c r="O2488" s="688"/>
      <c r="P2488" s="688"/>
      <c r="Q2488" s="690"/>
    </row>
    <row r="2489" spans="1:38" ht="15.75" thickBot="1" x14ac:dyDescent="0.3">
      <c r="A2489" s="691"/>
      <c r="B2489" s="692"/>
      <c r="C2489" s="692"/>
      <c r="D2489" s="692"/>
      <c r="E2489" s="692"/>
      <c r="F2489" s="692"/>
      <c r="G2489" s="692"/>
      <c r="H2489" s="692"/>
      <c r="I2489" s="692"/>
      <c r="J2489" s="692"/>
      <c r="K2489" s="693"/>
      <c r="L2489" s="692"/>
      <c r="M2489" s="692"/>
      <c r="N2489" s="692"/>
      <c r="O2489" s="692"/>
      <c r="P2489" s="692"/>
      <c r="Q2489" s="694"/>
    </row>
    <row r="2490" spans="1:38" ht="15.75" thickTop="1" x14ac:dyDescent="0.25"/>
    <row r="2492" spans="1:38" ht="15.75" thickBot="1" x14ac:dyDescent="0.3"/>
    <row r="2493" spans="1:38" ht="27" thickBot="1" x14ac:dyDescent="0.3">
      <c r="A2493" s="695" t="s">
        <v>330</v>
      </c>
      <c r="B2493" s="696"/>
      <c r="C2493" s="696"/>
      <c r="D2493" s="696"/>
      <c r="E2493" s="696"/>
      <c r="F2493" s="696"/>
      <c r="G2493" s="696"/>
      <c r="H2493" s="696"/>
      <c r="I2493" s="696"/>
      <c r="J2493" s="696"/>
      <c r="K2493" s="697"/>
      <c r="L2493" s="696"/>
      <c r="M2493" s="696"/>
      <c r="N2493" s="696"/>
      <c r="O2493" s="696"/>
      <c r="P2493" s="696"/>
      <c r="Q2493" s="696"/>
      <c r="R2493" s="696"/>
      <c r="S2493" s="696"/>
      <c r="T2493" s="696"/>
      <c r="U2493" s="696"/>
      <c r="V2493" s="696"/>
      <c r="W2493" s="696"/>
      <c r="X2493" s="696"/>
      <c r="Y2493" s="696"/>
      <c r="Z2493" s="696"/>
      <c r="AA2493" s="696"/>
      <c r="AB2493" s="696"/>
      <c r="AC2493" s="696"/>
      <c r="AD2493" s="696"/>
      <c r="AE2493" s="696"/>
      <c r="AF2493" s="696"/>
      <c r="AG2493" s="696"/>
      <c r="AH2493" s="696"/>
      <c r="AI2493" s="696"/>
      <c r="AJ2493" s="696"/>
      <c r="AK2493" s="698"/>
      <c r="AL2493" s="185"/>
    </row>
    <row r="2494" spans="1:38" ht="21" customHeight="1" x14ac:dyDescent="0.25">
      <c r="A2494" s="699" t="s">
        <v>273</v>
      </c>
      <c r="B2494" s="700"/>
      <c r="C2494" s="706" t="s">
        <v>197</v>
      </c>
      <c r="D2494" s="707"/>
      <c r="E2494" s="710" t="s">
        <v>274</v>
      </c>
      <c r="F2494" s="711"/>
      <c r="G2494" s="711"/>
      <c r="H2494" s="711"/>
      <c r="I2494" s="711"/>
      <c r="J2494" s="711"/>
      <c r="K2494" s="712"/>
      <c r="L2494" s="711"/>
      <c r="M2494" s="711"/>
      <c r="N2494" s="711"/>
      <c r="O2494" s="613" t="s">
        <v>199</v>
      </c>
      <c r="P2494" s="614"/>
      <c r="Q2494" s="614"/>
      <c r="R2494" s="614"/>
      <c r="S2494" s="614"/>
      <c r="T2494" s="614"/>
      <c r="U2494" s="614"/>
      <c r="V2494" s="614"/>
      <c r="W2494" s="614"/>
      <c r="X2494" s="614"/>
      <c r="Y2494" s="614"/>
      <c r="Z2494" s="614"/>
      <c r="AA2494" s="614"/>
      <c r="AB2494" s="614"/>
      <c r="AC2494" s="614"/>
      <c r="AD2494" s="614"/>
      <c r="AE2494" s="614"/>
      <c r="AF2494" s="614"/>
      <c r="AG2494" s="614"/>
      <c r="AH2494" s="614"/>
      <c r="AI2494" s="614"/>
      <c r="AJ2494" s="614"/>
      <c r="AK2494" s="615"/>
      <c r="AL2494" s="186"/>
    </row>
    <row r="2495" spans="1:38" ht="36" customHeight="1" thickBot="1" x14ac:dyDescent="0.3">
      <c r="A2495" s="701"/>
      <c r="B2495" s="702"/>
      <c r="C2495" s="708"/>
      <c r="D2495" s="709"/>
      <c r="E2495" s="713"/>
      <c r="F2495" s="714"/>
      <c r="G2495" s="714"/>
      <c r="H2495" s="714"/>
      <c r="I2495" s="714"/>
      <c r="J2495" s="714"/>
      <c r="K2495" s="715"/>
      <c r="L2495" s="714"/>
      <c r="M2495" s="714"/>
      <c r="N2495" s="714"/>
      <c r="O2495" s="716"/>
      <c r="P2495" s="717"/>
      <c r="Q2495" s="717"/>
      <c r="R2495" s="717"/>
      <c r="S2495" s="717"/>
      <c r="T2495" s="717"/>
      <c r="U2495" s="717"/>
      <c r="V2495" s="717"/>
      <c r="W2495" s="717"/>
      <c r="X2495" s="717"/>
      <c r="Y2495" s="717"/>
      <c r="Z2495" s="717"/>
      <c r="AA2495" s="717"/>
      <c r="AB2495" s="717"/>
      <c r="AC2495" s="717"/>
      <c r="AD2495" s="717"/>
      <c r="AE2495" s="717"/>
      <c r="AF2495" s="717"/>
      <c r="AG2495" s="717"/>
      <c r="AH2495" s="717"/>
      <c r="AI2495" s="717"/>
      <c r="AJ2495" s="717"/>
      <c r="AK2495" s="718"/>
      <c r="AL2495" s="186"/>
    </row>
    <row r="2496" spans="1:38" s="180" customFormat="1" ht="84" customHeight="1" thickBot="1" x14ac:dyDescent="0.35">
      <c r="A2496" s="701"/>
      <c r="B2496" s="703"/>
      <c r="C2496" s="719" t="s">
        <v>200</v>
      </c>
      <c r="D2496" s="721" t="s">
        <v>201</v>
      </c>
      <c r="E2496" s="723" t="s">
        <v>0</v>
      </c>
      <c r="F2496" s="724"/>
      <c r="G2496" s="724"/>
      <c r="H2496" s="725"/>
      <c r="I2496" s="726" t="s">
        <v>1</v>
      </c>
      <c r="J2496" s="727"/>
      <c r="K2496" s="728"/>
      <c r="L2496" s="729"/>
      <c r="M2496" s="578" t="s">
        <v>2</v>
      </c>
      <c r="N2496" s="579"/>
      <c r="O2496" s="580" t="s">
        <v>202</v>
      </c>
      <c r="P2496" s="581"/>
      <c r="Q2496" s="581"/>
      <c r="R2496" s="582"/>
      <c r="S2496" s="583" t="s">
        <v>2</v>
      </c>
      <c r="T2496" s="584"/>
      <c r="U2496" s="585" t="s">
        <v>203</v>
      </c>
      <c r="V2496" s="586"/>
      <c r="W2496" s="586"/>
      <c r="X2496" s="586"/>
      <c r="Y2496" s="586"/>
      <c r="Z2496" s="587"/>
      <c r="AA2496" s="588" t="s">
        <v>2</v>
      </c>
      <c r="AB2496" s="589"/>
      <c r="AC2496" s="590" t="s">
        <v>5</v>
      </c>
      <c r="AD2496" s="591"/>
      <c r="AE2496" s="591"/>
      <c r="AF2496" s="592"/>
      <c r="AG2496" s="593" t="s">
        <v>2</v>
      </c>
      <c r="AH2496" s="594"/>
      <c r="AI2496" s="595" t="s">
        <v>204</v>
      </c>
      <c r="AJ2496" s="596"/>
      <c r="AK2496" s="597"/>
      <c r="AL2496" s="187"/>
    </row>
    <row r="2497" spans="1:38" ht="113.25" thickBot="1" x14ac:dyDescent="0.3">
      <c r="A2497" s="704"/>
      <c r="B2497" s="705"/>
      <c r="C2497" s="720"/>
      <c r="D2497" s="722"/>
      <c r="E2497" s="41" t="s">
        <v>15</v>
      </c>
      <c r="F2497" s="42" t="s">
        <v>325</v>
      </c>
      <c r="G2497" s="41" t="s">
        <v>206</v>
      </c>
      <c r="H2497" s="42" t="s">
        <v>14</v>
      </c>
      <c r="I2497" s="43" t="s">
        <v>15</v>
      </c>
      <c r="J2497" s="44" t="s">
        <v>326</v>
      </c>
      <c r="K2497" s="43" t="s">
        <v>17</v>
      </c>
      <c r="L2497" s="44" t="s">
        <v>327</v>
      </c>
      <c r="M2497" s="45" t="s">
        <v>19</v>
      </c>
      <c r="N2497" s="46" t="s">
        <v>20</v>
      </c>
      <c r="O2497" s="47" t="s">
        <v>209</v>
      </c>
      <c r="P2497" s="48" t="s">
        <v>210</v>
      </c>
      <c r="Q2497" s="47" t="s">
        <v>211</v>
      </c>
      <c r="R2497" s="48" t="s">
        <v>212</v>
      </c>
      <c r="S2497" s="49" t="s">
        <v>213</v>
      </c>
      <c r="T2497" s="50" t="s">
        <v>214</v>
      </c>
      <c r="U2497" s="51" t="s">
        <v>209</v>
      </c>
      <c r="V2497" s="52" t="s">
        <v>215</v>
      </c>
      <c r="W2497" s="53" t="s">
        <v>216</v>
      </c>
      <c r="X2497" s="54" t="s">
        <v>211</v>
      </c>
      <c r="Y2497" s="52" t="s">
        <v>217</v>
      </c>
      <c r="Z2497" s="53" t="s">
        <v>218</v>
      </c>
      <c r="AA2497" s="55" t="s">
        <v>219</v>
      </c>
      <c r="AB2497" s="56" t="s">
        <v>328</v>
      </c>
      <c r="AC2497" s="57" t="s">
        <v>209</v>
      </c>
      <c r="AD2497" s="58" t="s">
        <v>210</v>
      </c>
      <c r="AE2497" s="57" t="s">
        <v>211</v>
      </c>
      <c r="AF2497" s="58" t="s">
        <v>212</v>
      </c>
      <c r="AG2497" s="59" t="s">
        <v>221</v>
      </c>
      <c r="AH2497" s="60" t="s">
        <v>329</v>
      </c>
      <c r="AI2497" s="61" t="s">
        <v>223</v>
      </c>
      <c r="AJ2497" s="63" t="s">
        <v>224</v>
      </c>
      <c r="AK2497" s="188" t="s">
        <v>275</v>
      </c>
      <c r="AL2497" s="189"/>
    </row>
    <row r="2498" spans="1:38" ht="15.75" thickBot="1" x14ac:dyDescent="0.3">
      <c r="A2498" s="598" t="s">
        <v>227</v>
      </c>
      <c r="B2498" s="599"/>
      <c r="C2498" s="468" t="s">
        <v>228</v>
      </c>
      <c r="D2498" s="469" t="s">
        <v>229</v>
      </c>
      <c r="E2498" s="192" t="s">
        <v>230</v>
      </c>
      <c r="F2498" s="193" t="s">
        <v>231</v>
      </c>
      <c r="G2498" s="192" t="s">
        <v>232</v>
      </c>
      <c r="H2498" s="193" t="s">
        <v>233</v>
      </c>
      <c r="I2498" s="194" t="s">
        <v>234</v>
      </c>
      <c r="J2498" s="193" t="s">
        <v>235</v>
      </c>
      <c r="K2498" s="194" t="s">
        <v>236</v>
      </c>
      <c r="L2498" s="193" t="s">
        <v>237</v>
      </c>
      <c r="M2498" s="194" t="s">
        <v>238</v>
      </c>
      <c r="N2498" s="193" t="s">
        <v>239</v>
      </c>
      <c r="O2498" s="192" t="s">
        <v>240</v>
      </c>
      <c r="P2498" s="193" t="s">
        <v>241</v>
      </c>
      <c r="Q2498" s="192" t="s">
        <v>242</v>
      </c>
      <c r="R2498" s="193" t="s">
        <v>243</v>
      </c>
      <c r="S2498" s="194" t="s">
        <v>244</v>
      </c>
      <c r="T2498" s="193" t="s">
        <v>245</v>
      </c>
      <c r="U2498" s="192" t="s">
        <v>246</v>
      </c>
      <c r="V2498" s="195" t="s">
        <v>247</v>
      </c>
      <c r="W2498" s="196" t="s">
        <v>248</v>
      </c>
      <c r="X2498" s="197" t="s">
        <v>249</v>
      </c>
      <c r="Y2498" s="198" t="s">
        <v>250</v>
      </c>
      <c r="Z2498" s="193" t="s">
        <v>251</v>
      </c>
      <c r="AA2498" s="194" t="s">
        <v>252</v>
      </c>
      <c r="AB2498" s="199" t="s">
        <v>253</v>
      </c>
      <c r="AC2498" s="192" t="s">
        <v>254</v>
      </c>
      <c r="AD2498" s="199" t="s">
        <v>255</v>
      </c>
      <c r="AE2498" s="192" t="s">
        <v>256</v>
      </c>
      <c r="AF2498" s="199" t="s">
        <v>257</v>
      </c>
      <c r="AG2498" s="194" t="s">
        <v>258</v>
      </c>
      <c r="AH2498" s="199" t="s">
        <v>259</v>
      </c>
      <c r="AI2498" s="190" t="s">
        <v>260</v>
      </c>
      <c r="AJ2498" s="199" t="s">
        <v>261</v>
      </c>
      <c r="AK2498" s="200" t="s">
        <v>262</v>
      </c>
      <c r="AL2498" s="201"/>
    </row>
    <row r="2499" spans="1:38" ht="37.5" customHeight="1" x14ac:dyDescent="0.25">
      <c r="A2499" s="202">
        <v>1</v>
      </c>
      <c r="B2499" s="203" t="s">
        <v>276</v>
      </c>
      <c r="C2499" s="600">
        <f>N2507</f>
        <v>63708663.32</v>
      </c>
      <c r="D2499" s="600">
        <f>C2499-AH2507</f>
        <v>10034286.650000006</v>
      </c>
      <c r="E2499" s="563">
        <v>191</v>
      </c>
      <c r="F2499" s="439">
        <v>12501442.16</v>
      </c>
      <c r="G2499" s="556">
        <v>280</v>
      </c>
      <c r="H2499" s="439">
        <v>10234017.48</v>
      </c>
      <c r="I2499" s="364">
        <v>75</v>
      </c>
      <c r="J2499" s="85">
        <v>2261119.34</v>
      </c>
      <c r="K2499" s="364">
        <v>258</v>
      </c>
      <c r="L2499" s="85">
        <v>9082342.6400000006</v>
      </c>
      <c r="M2499" s="87">
        <f t="shared" ref="M2499:N2506" si="348">SUM(I2499,K2499)</f>
        <v>333</v>
      </c>
      <c r="N2499" s="88">
        <f t="shared" si="348"/>
        <v>11343461.98</v>
      </c>
      <c r="O2499" s="89">
        <v>0</v>
      </c>
      <c r="P2499" s="90">
        <v>0</v>
      </c>
      <c r="Q2499" s="89">
        <v>0</v>
      </c>
      <c r="R2499" s="90">
        <v>0</v>
      </c>
      <c r="S2499" s="91">
        <f t="shared" ref="S2499:T2506" si="349">SUM(O2499,Q2499)</f>
        <v>0</v>
      </c>
      <c r="T2499" s="92">
        <f t="shared" si="349"/>
        <v>0</v>
      </c>
      <c r="U2499" s="93">
        <v>0</v>
      </c>
      <c r="V2499" s="564">
        <v>0</v>
      </c>
      <c r="W2499" s="564">
        <v>0</v>
      </c>
      <c r="X2499" s="93">
        <v>0</v>
      </c>
      <c r="Y2499" s="564">
        <v>0</v>
      </c>
      <c r="Z2499" s="564">
        <v>0</v>
      </c>
      <c r="AA2499" s="97">
        <f t="shared" ref="AA2499:AA2506" si="350">SUM(U2499,X2499)</f>
        <v>0</v>
      </c>
      <c r="AB2499" s="98">
        <f t="shared" ref="AB2499:AB2506" si="351">SUM(W2499,Z2499)</f>
        <v>0</v>
      </c>
      <c r="AC2499" s="99">
        <v>75</v>
      </c>
      <c r="AD2499" s="334">
        <v>1945742.54</v>
      </c>
      <c r="AE2499" s="565">
        <v>256</v>
      </c>
      <c r="AF2499" s="334">
        <v>8118097.2999999998</v>
      </c>
      <c r="AG2499" s="101">
        <f t="shared" ref="AG2499:AG2506" si="352">SUM(AC2499,AE2499)</f>
        <v>331</v>
      </c>
      <c r="AH2499" s="102">
        <f t="shared" ref="AH2499:AH2506" si="353">SUM(AD2499,AF2499,AB2499)</f>
        <v>10063839.84</v>
      </c>
      <c r="AI2499" s="103">
        <f>IFERROR(AD2499/C2499,0)</f>
        <v>3.054125512297752E-2</v>
      </c>
      <c r="AJ2499" s="134">
        <f>IFERROR(AF2499/C2499,0)</f>
        <v>0.12742532768618758</v>
      </c>
      <c r="AK2499" s="222">
        <f>IFERROR(AH2499/C2499,0)</f>
        <v>0.15796658280916512</v>
      </c>
      <c r="AL2499" s="223"/>
    </row>
    <row r="2500" spans="1:38" ht="75" x14ac:dyDescent="0.25">
      <c r="A2500" s="224">
        <v>2</v>
      </c>
      <c r="B2500" s="203" t="s">
        <v>277</v>
      </c>
      <c r="C2500" s="601"/>
      <c r="D2500" s="601"/>
      <c r="E2500" s="563">
        <v>376</v>
      </c>
      <c r="F2500" s="439">
        <v>15543795.25</v>
      </c>
      <c r="G2500" s="556">
        <v>172</v>
      </c>
      <c r="H2500" s="439">
        <v>8480384.1799999997</v>
      </c>
      <c r="I2500" s="364">
        <v>163</v>
      </c>
      <c r="J2500" s="85">
        <v>4445869.12</v>
      </c>
      <c r="K2500" s="364">
        <v>161</v>
      </c>
      <c r="L2500" s="85">
        <v>7440114.7599999998</v>
      </c>
      <c r="M2500" s="87">
        <f t="shared" si="348"/>
        <v>324</v>
      </c>
      <c r="N2500" s="88">
        <f t="shared" si="348"/>
        <v>11885983.879999999</v>
      </c>
      <c r="O2500" s="89">
        <v>0</v>
      </c>
      <c r="P2500" s="90">
        <v>0</v>
      </c>
      <c r="Q2500" s="89">
        <v>0</v>
      </c>
      <c r="R2500" s="90">
        <v>0</v>
      </c>
      <c r="S2500" s="91">
        <f t="shared" si="349"/>
        <v>0</v>
      </c>
      <c r="T2500" s="92">
        <f t="shared" si="349"/>
        <v>0</v>
      </c>
      <c r="U2500" s="93">
        <v>0</v>
      </c>
      <c r="V2500" s="564">
        <v>0</v>
      </c>
      <c r="W2500" s="564">
        <v>0</v>
      </c>
      <c r="X2500" s="93">
        <v>0</v>
      </c>
      <c r="Y2500" s="564">
        <v>0</v>
      </c>
      <c r="Z2500" s="564">
        <v>0</v>
      </c>
      <c r="AA2500" s="97">
        <f t="shared" si="350"/>
        <v>0</v>
      </c>
      <c r="AB2500" s="98">
        <f t="shared" si="351"/>
        <v>0</v>
      </c>
      <c r="AC2500" s="99">
        <v>162</v>
      </c>
      <c r="AD2500" s="334">
        <v>4033931.24</v>
      </c>
      <c r="AE2500" s="99">
        <v>160</v>
      </c>
      <c r="AF2500" s="334">
        <v>6828994.75</v>
      </c>
      <c r="AG2500" s="101">
        <f t="shared" si="352"/>
        <v>322</v>
      </c>
      <c r="AH2500" s="102">
        <f t="shared" si="353"/>
        <v>10862925.99</v>
      </c>
      <c r="AI2500" s="103">
        <f>IFERROR(AD2500/C2499,0)</f>
        <v>6.3318409613118215E-2</v>
      </c>
      <c r="AJ2500" s="134">
        <f>IFERROR(AF2500/C2499,0)</f>
        <v>0.10719099089709171</v>
      </c>
      <c r="AK2500" s="222">
        <f>IFERROR(AH2500/C2499,0)</f>
        <v>0.17050940051020994</v>
      </c>
      <c r="AL2500" s="223"/>
    </row>
    <row r="2501" spans="1:38" ht="37.5" x14ac:dyDescent="0.25">
      <c r="A2501" s="224">
        <v>3</v>
      </c>
      <c r="B2501" s="203" t="s">
        <v>278</v>
      </c>
      <c r="C2501" s="601"/>
      <c r="D2501" s="601"/>
      <c r="E2501" s="563">
        <v>96</v>
      </c>
      <c r="F2501" s="439">
        <v>5430881.75</v>
      </c>
      <c r="G2501" s="556">
        <v>36</v>
      </c>
      <c r="H2501" s="439">
        <v>2887579.34</v>
      </c>
      <c r="I2501" s="364">
        <v>40</v>
      </c>
      <c r="J2501" s="85">
        <v>1446405.26</v>
      </c>
      <c r="K2501" s="364">
        <v>31</v>
      </c>
      <c r="L2501" s="85">
        <v>1125602.24</v>
      </c>
      <c r="M2501" s="87">
        <f t="shared" si="348"/>
        <v>71</v>
      </c>
      <c r="N2501" s="88">
        <f t="shared" si="348"/>
        <v>2572007.5</v>
      </c>
      <c r="O2501" s="89">
        <v>0</v>
      </c>
      <c r="P2501" s="90">
        <v>0</v>
      </c>
      <c r="Q2501" s="89">
        <v>0</v>
      </c>
      <c r="R2501" s="90">
        <v>0</v>
      </c>
      <c r="S2501" s="91">
        <f t="shared" si="349"/>
        <v>0</v>
      </c>
      <c r="T2501" s="92">
        <f t="shared" si="349"/>
        <v>0</v>
      </c>
      <c r="U2501" s="93">
        <v>0</v>
      </c>
      <c r="V2501" s="564">
        <v>0</v>
      </c>
      <c r="W2501" s="564">
        <v>0</v>
      </c>
      <c r="X2501" s="93">
        <v>0</v>
      </c>
      <c r="Y2501" s="564">
        <v>0</v>
      </c>
      <c r="Z2501" s="564">
        <v>0</v>
      </c>
      <c r="AA2501" s="97">
        <f t="shared" si="350"/>
        <v>0</v>
      </c>
      <c r="AB2501" s="98">
        <f t="shared" si="351"/>
        <v>0</v>
      </c>
      <c r="AC2501" s="99">
        <v>40</v>
      </c>
      <c r="AD2501" s="334">
        <v>1386407.91</v>
      </c>
      <c r="AE2501" s="99">
        <v>27</v>
      </c>
      <c r="AF2501" s="334">
        <v>882246.4</v>
      </c>
      <c r="AG2501" s="101">
        <f t="shared" si="352"/>
        <v>67</v>
      </c>
      <c r="AH2501" s="102">
        <f t="shared" si="353"/>
        <v>2268654.31</v>
      </c>
      <c r="AI2501" s="103">
        <f>IFERROR(AD2501/C2499,0)</f>
        <v>2.176168573866101E-2</v>
      </c>
      <c r="AJ2501" s="134">
        <f>IFERROR(AF2501/C2499,0)</f>
        <v>1.3848138605084142E-2</v>
      </c>
      <c r="AK2501" s="222">
        <f>IFERROR(AH2501/C2499,0)</f>
        <v>3.5609824343745156E-2</v>
      </c>
      <c r="AL2501" s="223"/>
    </row>
    <row r="2502" spans="1:38" ht="37.5" x14ac:dyDescent="0.25">
      <c r="A2502" s="224">
        <v>4</v>
      </c>
      <c r="B2502" s="203" t="s">
        <v>279</v>
      </c>
      <c r="C2502" s="601"/>
      <c r="D2502" s="601"/>
      <c r="E2502" s="563">
        <v>556</v>
      </c>
      <c r="F2502" s="439">
        <v>30536157.449999999</v>
      </c>
      <c r="G2502" s="556">
        <v>220</v>
      </c>
      <c r="H2502" s="439">
        <v>6749002.9900000002</v>
      </c>
      <c r="I2502" s="364">
        <v>225</v>
      </c>
      <c r="J2502" s="85">
        <v>6369699.8300000001</v>
      </c>
      <c r="K2502" s="364">
        <v>202</v>
      </c>
      <c r="L2502" s="85">
        <v>5612646.5300000003</v>
      </c>
      <c r="M2502" s="87">
        <f t="shared" si="348"/>
        <v>427</v>
      </c>
      <c r="N2502" s="88">
        <f t="shared" si="348"/>
        <v>11982346.359999999</v>
      </c>
      <c r="O2502" s="89">
        <v>0</v>
      </c>
      <c r="P2502" s="90">
        <v>0</v>
      </c>
      <c r="Q2502" s="89">
        <v>0</v>
      </c>
      <c r="R2502" s="90">
        <v>0</v>
      </c>
      <c r="S2502" s="91">
        <f t="shared" si="349"/>
        <v>0</v>
      </c>
      <c r="T2502" s="92">
        <f t="shared" si="349"/>
        <v>0</v>
      </c>
      <c r="U2502" s="93">
        <v>0</v>
      </c>
      <c r="V2502" s="564">
        <v>0</v>
      </c>
      <c r="W2502" s="564">
        <v>0</v>
      </c>
      <c r="X2502" s="93">
        <v>1</v>
      </c>
      <c r="Y2502" s="564">
        <v>9690</v>
      </c>
      <c r="Z2502" s="564">
        <v>19037</v>
      </c>
      <c r="AA2502" s="97">
        <f t="shared" si="350"/>
        <v>1</v>
      </c>
      <c r="AB2502" s="98">
        <f t="shared" si="351"/>
        <v>19037</v>
      </c>
      <c r="AC2502" s="99">
        <v>219</v>
      </c>
      <c r="AD2502" s="334">
        <v>5795100.7599999998</v>
      </c>
      <c r="AE2502" s="99">
        <v>194</v>
      </c>
      <c r="AF2502" s="334">
        <v>4816297.47</v>
      </c>
      <c r="AG2502" s="101">
        <f t="shared" si="352"/>
        <v>413</v>
      </c>
      <c r="AH2502" s="102">
        <f t="shared" si="353"/>
        <v>10630435.23</v>
      </c>
      <c r="AI2502" s="103">
        <f>IFERROR(AD2502/C2499,0)</f>
        <v>9.0962523117020869E-2</v>
      </c>
      <c r="AJ2502" s="134">
        <f>IFERROR(AF2502/C2499,0)</f>
        <v>7.5598783886084514E-2</v>
      </c>
      <c r="AK2502" s="222">
        <f>IFERROR(AH2502/C2499,0)</f>
        <v>0.16686012036706471</v>
      </c>
      <c r="AL2502" s="223"/>
    </row>
    <row r="2503" spans="1:38" ht="37.5" x14ac:dyDescent="0.25">
      <c r="A2503" s="224">
        <v>5</v>
      </c>
      <c r="B2503" s="203" t="s">
        <v>280</v>
      </c>
      <c r="C2503" s="601"/>
      <c r="D2503" s="601"/>
      <c r="E2503" s="563">
        <v>58</v>
      </c>
      <c r="F2503" s="439">
        <v>4818923.4000000004</v>
      </c>
      <c r="G2503" s="556">
        <v>25</v>
      </c>
      <c r="H2503" s="439">
        <v>2445381.6</v>
      </c>
      <c r="I2503" s="364">
        <v>20</v>
      </c>
      <c r="J2503" s="85">
        <v>708002.65</v>
      </c>
      <c r="K2503" s="364">
        <v>24</v>
      </c>
      <c r="L2503" s="85">
        <v>1589217.76</v>
      </c>
      <c r="M2503" s="87">
        <f t="shared" si="348"/>
        <v>44</v>
      </c>
      <c r="N2503" s="88">
        <f t="shared" si="348"/>
        <v>2297220.41</v>
      </c>
      <c r="O2503" s="89">
        <v>0</v>
      </c>
      <c r="P2503" s="90">
        <v>0</v>
      </c>
      <c r="Q2503" s="89">
        <v>0</v>
      </c>
      <c r="R2503" s="90">
        <v>0</v>
      </c>
      <c r="S2503" s="91">
        <f t="shared" si="349"/>
        <v>0</v>
      </c>
      <c r="T2503" s="92">
        <f t="shared" si="349"/>
        <v>0</v>
      </c>
      <c r="U2503" s="93">
        <v>0</v>
      </c>
      <c r="V2503" s="564">
        <v>0</v>
      </c>
      <c r="W2503" s="564">
        <v>0</v>
      </c>
      <c r="X2503" s="93">
        <v>0</v>
      </c>
      <c r="Y2503" s="564">
        <v>0</v>
      </c>
      <c r="Z2503" s="564">
        <v>0</v>
      </c>
      <c r="AA2503" s="97">
        <f t="shared" si="350"/>
        <v>0</v>
      </c>
      <c r="AB2503" s="98">
        <f t="shared" si="351"/>
        <v>0</v>
      </c>
      <c r="AC2503" s="99">
        <v>20</v>
      </c>
      <c r="AD2503" s="334">
        <v>661245.36</v>
      </c>
      <c r="AE2503" s="99">
        <v>22</v>
      </c>
      <c r="AF2503" s="334">
        <v>1472669.37</v>
      </c>
      <c r="AG2503" s="101">
        <f t="shared" si="352"/>
        <v>42</v>
      </c>
      <c r="AH2503" s="102">
        <f t="shared" si="353"/>
        <v>2133914.73</v>
      </c>
      <c r="AI2503" s="103">
        <f>IFERROR(AD2503/C2499,0)</f>
        <v>1.0379206304779209E-2</v>
      </c>
      <c r="AJ2503" s="134">
        <f>IFERROR(AF2503/C2499,0)</f>
        <v>2.3115684637785933E-2</v>
      </c>
      <c r="AK2503" s="222">
        <f>IFERROR(AH2503/C2499,0)</f>
        <v>3.3494890942565143E-2</v>
      </c>
      <c r="AL2503" s="223"/>
    </row>
    <row r="2504" spans="1:38" ht="37.5" x14ac:dyDescent="0.25">
      <c r="A2504" s="224">
        <v>6</v>
      </c>
      <c r="B2504" s="203" t="s">
        <v>281</v>
      </c>
      <c r="C2504" s="601"/>
      <c r="D2504" s="601"/>
      <c r="E2504" s="563">
        <v>29</v>
      </c>
      <c r="F2504" s="439">
        <v>2225536.92</v>
      </c>
      <c r="G2504" s="556">
        <v>28</v>
      </c>
      <c r="H2504" s="439">
        <v>888269.1</v>
      </c>
      <c r="I2504" s="364">
        <v>18</v>
      </c>
      <c r="J2504" s="85">
        <v>1079072.04</v>
      </c>
      <c r="K2504" s="364">
        <v>35</v>
      </c>
      <c r="L2504" s="85">
        <v>1061630.77</v>
      </c>
      <c r="M2504" s="87">
        <f t="shared" si="348"/>
        <v>53</v>
      </c>
      <c r="N2504" s="88">
        <f t="shared" si="348"/>
        <v>2140702.81</v>
      </c>
      <c r="O2504" s="89">
        <v>0</v>
      </c>
      <c r="P2504" s="90">
        <v>0</v>
      </c>
      <c r="Q2504" s="89">
        <v>0</v>
      </c>
      <c r="R2504" s="90">
        <v>0</v>
      </c>
      <c r="S2504" s="91">
        <f t="shared" si="349"/>
        <v>0</v>
      </c>
      <c r="T2504" s="92">
        <f t="shared" si="349"/>
        <v>0</v>
      </c>
      <c r="U2504" s="93">
        <v>0</v>
      </c>
      <c r="V2504" s="564">
        <v>0</v>
      </c>
      <c r="W2504" s="564">
        <v>0</v>
      </c>
      <c r="X2504" s="93">
        <v>0</v>
      </c>
      <c r="Y2504" s="564">
        <v>0</v>
      </c>
      <c r="Z2504" s="564">
        <v>0</v>
      </c>
      <c r="AA2504" s="97">
        <f t="shared" si="350"/>
        <v>0</v>
      </c>
      <c r="AB2504" s="98">
        <f t="shared" si="351"/>
        <v>0</v>
      </c>
      <c r="AC2504" s="99">
        <v>18</v>
      </c>
      <c r="AD2504" s="334">
        <v>971069.3</v>
      </c>
      <c r="AE2504" s="99">
        <v>35</v>
      </c>
      <c r="AF2504" s="334">
        <v>915067.32</v>
      </c>
      <c r="AG2504" s="101">
        <f t="shared" si="352"/>
        <v>53</v>
      </c>
      <c r="AH2504" s="102">
        <f t="shared" si="353"/>
        <v>1886136.62</v>
      </c>
      <c r="AI2504" s="103">
        <f>IFERROR(AD2504/C2499,0)</f>
        <v>1.5242343025193453E-2</v>
      </c>
      <c r="AJ2504" s="134">
        <f>IFERROR(AF2504/C2499,0)</f>
        <v>1.4363310612934077E-2</v>
      </c>
      <c r="AK2504" s="222">
        <f>IFERROR(AH2504/C2499,0)</f>
        <v>2.9605653638127533E-2</v>
      </c>
      <c r="AL2504" s="223"/>
    </row>
    <row r="2505" spans="1:38" ht="37.5" x14ac:dyDescent="0.3">
      <c r="A2505" s="224">
        <v>7</v>
      </c>
      <c r="B2505" s="566" t="s">
        <v>282</v>
      </c>
      <c r="C2505" s="601"/>
      <c r="D2505" s="601"/>
      <c r="E2505" s="563">
        <v>2</v>
      </c>
      <c r="F2505" s="439">
        <v>74195.7</v>
      </c>
      <c r="G2505" s="556">
        <v>2</v>
      </c>
      <c r="H2505" s="439">
        <v>174000</v>
      </c>
      <c r="I2505" s="364">
        <v>2</v>
      </c>
      <c r="J2505" s="85">
        <v>43919</v>
      </c>
      <c r="K2505" s="364">
        <v>3</v>
      </c>
      <c r="L2505" s="85">
        <v>229000</v>
      </c>
      <c r="M2505" s="87">
        <f t="shared" si="348"/>
        <v>5</v>
      </c>
      <c r="N2505" s="88">
        <f t="shared" si="348"/>
        <v>272919</v>
      </c>
      <c r="O2505" s="89">
        <v>0</v>
      </c>
      <c r="P2505" s="90">
        <v>0</v>
      </c>
      <c r="Q2505" s="89">
        <v>0</v>
      </c>
      <c r="R2505" s="90">
        <v>0</v>
      </c>
      <c r="S2505" s="91">
        <f t="shared" si="349"/>
        <v>0</v>
      </c>
      <c r="T2505" s="92">
        <f t="shared" si="349"/>
        <v>0</v>
      </c>
      <c r="U2505" s="93">
        <v>0</v>
      </c>
      <c r="V2505" s="564">
        <v>0</v>
      </c>
      <c r="W2505" s="564">
        <v>0</v>
      </c>
      <c r="X2505" s="93">
        <v>0</v>
      </c>
      <c r="Y2505" s="564">
        <v>0</v>
      </c>
      <c r="Z2505" s="564">
        <v>0</v>
      </c>
      <c r="AA2505" s="97">
        <f t="shared" si="350"/>
        <v>0</v>
      </c>
      <c r="AB2505" s="98">
        <f t="shared" si="351"/>
        <v>0</v>
      </c>
      <c r="AC2505" s="99">
        <v>2</v>
      </c>
      <c r="AD2505" s="334">
        <v>43331.31</v>
      </c>
      <c r="AE2505" s="99">
        <v>3</v>
      </c>
      <c r="AF2505" s="334">
        <v>90516.25</v>
      </c>
      <c r="AG2505" s="101">
        <f t="shared" si="352"/>
        <v>5</v>
      </c>
      <c r="AH2505" s="102">
        <f t="shared" si="353"/>
        <v>133847.56</v>
      </c>
      <c r="AI2505" s="103">
        <f>IFERROR(AD2505/C2499,0)</f>
        <v>6.8014784398085209E-4</v>
      </c>
      <c r="AJ2505" s="134">
        <f>IFERROR(AF2505/C2499,0)</f>
        <v>1.4207840077470957E-3</v>
      </c>
      <c r="AK2505" s="222">
        <f>IFERROR(AH2505/C2499,0)</f>
        <v>2.100931851727948E-3</v>
      </c>
      <c r="AL2505" s="223"/>
    </row>
    <row r="2506" spans="1:38" ht="38.25" thickBot="1" x14ac:dyDescent="0.3">
      <c r="A2506" s="224">
        <v>8</v>
      </c>
      <c r="B2506" s="203" t="s">
        <v>283</v>
      </c>
      <c r="C2506" s="601"/>
      <c r="D2506" s="601"/>
      <c r="E2506" s="563">
        <v>381</v>
      </c>
      <c r="F2506" s="439">
        <v>39626192.649999999</v>
      </c>
      <c r="G2506" s="556">
        <v>362</v>
      </c>
      <c r="H2506" s="439">
        <v>23156559.969999999</v>
      </c>
      <c r="I2506" s="364">
        <v>101</v>
      </c>
      <c r="J2506" s="85">
        <v>3034206.19</v>
      </c>
      <c r="K2506" s="364">
        <v>349</v>
      </c>
      <c r="L2506" s="85">
        <v>18179815.190000001</v>
      </c>
      <c r="M2506" s="87">
        <f t="shared" si="348"/>
        <v>450</v>
      </c>
      <c r="N2506" s="88">
        <f t="shared" si="348"/>
        <v>21214021.380000003</v>
      </c>
      <c r="O2506" s="89">
        <v>0</v>
      </c>
      <c r="P2506" s="90">
        <v>0</v>
      </c>
      <c r="Q2506" s="89">
        <v>0</v>
      </c>
      <c r="R2506" s="90">
        <v>0</v>
      </c>
      <c r="S2506" s="91">
        <f t="shared" si="349"/>
        <v>0</v>
      </c>
      <c r="T2506" s="92">
        <f t="shared" si="349"/>
        <v>0</v>
      </c>
      <c r="U2506" s="93">
        <v>0</v>
      </c>
      <c r="V2506" s="564">
        <v>0</v>
      </c>
      <c r="W2506" s="564">
        <v>0</v>
      </c>
      <c r="X2506" s="93">
        <v>0</v>
      </c>
      <c r="Y2506" s="564">
        <v>0</v>
      </c>
      <c r="Z2506" s="564">
        <v>0</v>
      </c>
      <c r="AA2506" s="97">
        <f t="shared" si="350"/>
        <v>0</v>
      </c>
      <c r="AB2506" s="98">
        <f t="shared" si="351"/>
        <v>0</v>
      </c>
      <c r="AC2506" s="99">
        <v>101</v>
      </c>
      <c r="AD2506" s="334">
        <v>2743628.17</v>
      </c>
      <c r="AE2506" s="99">
        <v>333</v>
      </c>
      <c r="AF2506" s="334">
        <v>12950994.220000001</v>
      </c>
      <c r="AG2506" s="101">
        <f t="shared" si="352"/>
        <v>434</v>
      </c>
      <c r="AH2506" s="102">
        <f t="shared" si="353"/>
        <v>15694622.390000001</v>
      </c>
      <c r="AI2506" s="103">
        <f>IFERROR(AD2506/C2499,0)</f>
        <v>4.306522891901101E-2</v>
      </c>
      <c r="AJ2506" s="134">
        <f>IFERROR(AF2506/C2499,0)</f>
        <v>0.20328466404873241</v>
      </c>
      <c r="AK2506" s="222">
        <f>IFERROR(AH2506/C2499,0)</f>
        <v>0.2463498929677434</v>
      </c>
      <c r="AL2506" s="223"/>
    </row>
    <row r="2507" spans="1:38" ht="24" customHeight="1" thickBot="1" x14ac:dyDescent="0.3">
      <c r="A2507" s="602" t="s">
        <v>266</v>
      </c>
      <c r="B2507" s="603"/>
      <c r="C2507" s="166">
        <f>C2499</f>
        <v>63708663.32</v>
      </c>
      <c r="D2507" s="166">
        <f>D2499</f>
        <v>10034286.650000006</v>
      </c>
      <c r="E2507" s="561">
        <f t="shared" ref="E2507:AH2507" si="354">SUM(E2499:E2506)</f>
        <v>1689</v>
      </c>
      <c r="F2507" s="168">
        <f t="shared" si="354"/>
        <v>110757125.28</v>
      </c>
      <c r="G2507" s="561">
        <f t="shared" si="354"/>
        <v>1125</v>
      </c>
      <c r="H2507" s="168">
        <f t="shared" si="354"/>
        <v>55015194.660000004</v>
      </c>
      <c r="I2507" s="561">
        <f t="shared" si="354"/>
        <v>644</v>
      </c>
      <c r="J2507" s="168">
        <f t="shared" si="354"/>
        <v>19388293.430000003</v>
      </c>
      <c r="K2507" s="561">
        <f t="shared" si="354"/>
        <v>1063</v>
      </c>
      <c r="L2507" s="168">
        <f t="shared" si="354"/>
        <v>44320369.890000001</v>
      </c>
      <c r="M2507" s="561">
        <f t="shared" si="354"/>
        <v>1707</v>
      </c>
      <c r="N2507" s="168">
        <f t="shared" si="354"/>
        <v>63708663.32</v>
      </c>
      <c r="O2507" s="561">
        <f t="shared" si="354"/>
        <v>0</v>
      </c>
      <c r="P2507" s="168">
        <f t="shared" si="354"/>
        <v>0</v>
      </c>
      <c r="Q2507" s="561">
        <f t="shared" si="354"/>
        <v>0</v>
      </c>
      <c r="R2507" s="168">
        <f t="shared" si="354"/>
        <v>0</v>
      </c>
      <c r="S2507" s="561">
        <f t="shared" si="354"/>
        <v>0</v>
      </c>
      <c r="T2507" s="168">
        <f t="shared" si="354"/>
        <v>0</v>
      </c>
      <c r="U2507" s="235">
        <f t="shared" si="354"/>
        <v>0</v>
      </c>
      <c r="V2507" s="234">
        <f t="shared" si="354"/>
        <v>0</v>
      </c>
      <c r="W2507" s="232">
        <f t="shared" si="354"/>
        <v>0</v>
      </c>
      <c r="X2507" s="235">
        <f t="shared" si="354"/>
        <v>1</v>
      </c>
      <c r="Y2507" s="234">
        <f t="shared" si="354"/>
        <v>9690</v>
      </c>
      <c r="Z2507" s="232">
        <f t="shared" si="354"/>
        <v>19037</v>
      </c>
      <c r="AA2507" s="236">
        <f t="shared" si="354"/>
        <v>1</v>
      </c>
      <c r="AB2507" s="168">
        <f t="shared" si="354"/>
        <v>19037</v>
      </c>
      <c r="AC2507" s="173">
        <f t="shared" si="354"/>
        <v>637</v>
      </c>
      <c r="AD2507" s="234">
        <f t="shared" si="354"/>
        <v>17580456.59</v>
      </c>
      <c r="AE2507" s="173">
        <f t="shared" si="354"/>
        <v>1030</v>
      </c>
      <c r="AF2507" s="234">
        <f t="shared" si="354"/>
        <v>36074883.080000006</v>
      </c>
      <c r="AG2507" s="173">
        <f t="shared" si="354"/>
        <v>1667</v>
      </c>
      <c r="AH2507" s="234">
        <f t="shared" si="354"/>
        <v>53674376.669999994</v>
      </c>
      <c r="AI2507" s="237">
        <f>AD2507/C2466</f>
        <v>0.27595079968474212</v>
      </c>
      <c r="AJ2507" s="238">
        <f>AF2507/C2466</f>
        <v>0.56624768438164752</v>
      </c>
      <c r="AK2507" s="239">
        <f>AH2507/C2466</f>
        <v>0.84249729743034873</v>
      </c>
      <c r="AL2507" s="223"/>
    </row>
    <row r="2508" spans="1:38" ht="21.75" thickBot="1" x14ac:dyDescent="0.3">
      <c r="D2508" s="567"/>
      <c r="E2508" s="568"/>
      <c r="F2508" s="569"/>
      <c r="G2508" s="568"/>
      <c r="H2508" s="569"/>
      <c r="I2508" s="570"/>
      <c r="J2508" s="568"/>
      <c r="K2508" s="570"/>
      <c r="L2508" s="569"/>
      <c r="M2508" s="568"/>
      <c r="N2508" s="568"/>
      <c r="O2508" s="568"/>
      <c r="P2508" s="568"/>
      <c r="Q2508" s="568"/>
      <c r="R2508" s="568"/>
      <c r="S2508" s="568"/>
      <c r="T2508" s="568"/>
      <c r="U2508" s="568"/>
      <c r="V2508" s="568"/>
      <c r="W2508" s="568"/>
      <c r="X2508" s="568"/>
      <c r="Y2508" s="568"/>
      <c r="Z2508" s="568"/>
      <c r="AA2508" s="568"/>
      <c r="AB2508" s="568"/>
      <c r="AC2508" s="568"/>
      <c r="AD2508" s="568"/>
      <c r="AE2508" s="568"/>
      <c r="AF2508" s="568"/>
      <c r="AG2508" s="568"/>
      <c r="AH2508" s="568"/>
      <c r="AJ2508" s="243"/>
      <c r="AK2508" s="243"/>
      <c r="AL2508" s="243"/>
    </row>
    <row r="2509" spans="1:38" ht="19.5" customHeight="1" thickTop="1" x14ac:dyDescent="0.3">
      <c r="A2509" s="604" t="s">
        <v>268</v>
      </c>
      <c r="B2509" s="605"/>
      <c r="C2509" s="605"/>
      <c r="D2509" s="605"/>
      <c r="E2509" s="605"/>
      <c r="F2509" s="605"/>
      <c r="G2509" s="605"/>
      <c r="H2509" s="605"/>
      <c r="I2509" s="605"/>
      <c r="J2509" s="605"/>
      <c r="K2509" s="605"/>
      <c r="L2509" s="605"/>
      <c r="M2509" s="605"/>
      <c r="N2509" s="605"/>
      <c r="O2509" s="605"/>
      <c r="P2509" s="605"/>
      <c r="Q2509" s="606"/>
      <c r="AD2509" s="180"/>
      <c r="AG2509" s="4"/>
    </row>
    <row r="2510" spans="1:38" ht="15" customHeight="1" x14ac:dyDescent="0.25">
      <c r="A2510" s="607"/>
      <c r="B2510" s="608"/>
      <c r="C2510" s="608"/>
      <c r="D2510" s="608"/>
      <c r="E2510" s="608"/>
      <c r="F2510" s="608"/>
      <c r="G2510" s="608"/>
      <c r="H2510" s="608"/>
      <c r="I2510" s="608"/>
      <c r="J2510" s="608"/>
      <c r="K2510" s="608"/>
      <c r="L2510" s="608"/>
      <c r="M2510" s="608"/>
      <c r="N2510" s="608"/>
      <c r="O2510" s="608"/>
      <c r="P2510" s="608"/>
      <c r="Q2510" s="609"/>
      <c r="AG2510" s="4"/>
    </row>
    <row r="2511" spans="1:38" ht="15" customHeight="1" x14ac:dyDescent="0.25">
      <c r="A2511" s="607"/>
      <c r="B2511" s="608"/>
      <c r="C2511" s="608"/>
      <c r="D2511" s="608"/>
      <c r="E2511" s="608"/>
      <c r="F2511" s="608"/>
      <c r="G2511" s="608"/>
      <c r="H2511" s="608"/>
      <c r="I2511" s="608"/>
      <c r="J2511" s="608"/>
      <c r="K2511" s="608"/>
      <c r="L2511" s="608"/>
      <c r="M2511" s="608"/>
      <c r="N2511" s="608"/>
      <c r="O2511" s="608"/>
      <c r="P2511" s="608"/>
      <c r="Q2511" s="609"/>
      <c r="AG2511" s="4"/>
    </row>
    <row r="2512" spans="1:38" ht="15" customHeight="1" x14ac:dyDescent="0.25">
      <c r="A2512" s="607"/>
      <c r="B2512" s="608"/>
      <c r="C2512" s="608"/>
      <c r="D2512" s="608"/>
      <c r="E2512" s="608"/>
      <c r="F2512" s="608"/>
      <c r="G2512" s="608"/>
      <c r="H2512" s="608"/>
      <c r="I2512" s="608"/>
      <c r="J2512" s="608"/>
      <c r="K2512" s="608"/>
      <c r="L2512" s="608"/>
      <c r="M2512" s="608"/>
      <c r="N2512" s="608"/>
      <c r="O2512" s="608"/>
      <c r="P2512" s="608"/>
      <c r="Q2512" s="609"/>
      <c r="AG2512" s="4"/>
    </row>
    <row r="2513" spans="1:33" ht="15" customHeight="1" x14ac:dyDescent="0.25">
      <c r="A2513" s="607"/>
      <c r="B2513" s="608"/>
      <c r="C2513" s="608"/>
      <c r="D2513" s="608"/>
      <c r="E2513" s="608"/>
      <c r="F2513" s="608"/>
      <c r="G2513" s="608"/>
      <c r="H2513" s="608"/>
      <c r="I2513" s="608"/>
      <c r="J2513" s="608"/>
      <c r="K2513" s="608"/>
      <c r="L2513" s="608"/>
      <c r="M2513" s="608"/>
      <c r="N2513" s="608"/>
      <c r="O2513" s="608"/>
      <c r="P2513" s="608"/>
      <c r="Q2513" s="609"/>
      <c r="AG2513" s="4"/>
    </row>
    <row r="2514" spans="1:33" ht="15" customHeight="1" x14ac:dyDescent="0.25">
      <c r="A2514" s="607"/>
      <c r="B2514" s="608"/>
      <c r="C2514" s="608"/>
      <c r="D2514" s="608"/>
      <c r="E2514" s="608"/>
      <c r="F2514" s="608"/>
      <c r="G2514" s="608"/>
      <c r="H2514" s="608"/>
      <c r="I2514" s="608"/>
      <c r="J2514" s="608"/>
      <c r="K2514" s="608"/>
      <c r="L2514" s="608"/>
      <c r="M2514" s="608"/>
      <c r="N2514" s="608"/>
      <c r="O2514" s="608"/>
      <c r="P2514" s="608"/>
      <c r="Q2514" s="609"/>
      <c r="AG2514" s="4"/>
    </row>
    <row r="2515" spans="1:33" ht="15" customHeight="1" x14ac:dyDescent="0.25">
      <c r="A2515" s="607"/>
      <c r="B2515" s="608"/>
      <c r="C2515" s="608"/>
      <c r="D2515" s="608"/>
      <c r="E2515" s="608"/>
      <c r="F2515" s="608"/>
      <c r="G2515" s="608"/>
      <c r="H2515" s="608"/>
      <c r="I2515" s="608"/>
      <c r="J2515" s="608"/>
      <c r="K2515" s="608"/>
      <c r="L2515" s="608"/>
      <c r="M2515" s="608"/>
      <c r="N2515" s="608"/>
      <c r="O2515" s="608"/>
      <c r="P2515" s="608"/>
      <c r="Q2515" s="609"/>
      <c r="AG2515" s="4"/>
    </row>
    <row r="2516" spans="1:33" ht="15" customHeight="1" x14ac:dyDescent="0.25">
      <c r="A2516" s="607"/>
      <c r="B2516" s="608"/>
      <c r="C2516" s="608"/>
      <c r="D2516" s="608"/>
      <c r="E2516" s="608"/>
      <c r="F2516" s="608"/>
      <c r="G2516" s="608"/>
      <c r="H2516" s="608"/>
      <c r="I2516" s="608"/>
      <c r="J2516" s="608"/>
      <c r="K2516" s="608"/>
      <c r="L2516" s="608"/>
      <c r="M2516" s="608"/>
      <c r="N2516" s="608"/>
      <c r="O2516" s="608"/>
      <c r="P2516" s="608"/>
      <c r="Q2516" s="609"/>
      <c r="AG2516" s="4"/>
    </row>
    <row r="2517" spans="1:33" ht="15.75" customHeight="1" thickBot="1" x14ac:dyDescent="0.3">
      <c r="A2517" s="610"/>
      <c r="B2517" s="611"/>
      <c r="C2517" s="611"/>
      <c r="D2517" s="611"/>
      <c r="E2517" s="611"/>
      <c r="F2517" s="611"/>
      <c r="G2517" s="611"/>
      <c r="H2517" s="611"/>
      <c r="I2517" s="611"/>
      <c r="J2517" s="611"/>
      <c r="K2517" s="611"/>
      <c r="L2517" s="611"/>
      <c r="M2517" s="611"/>
      <c r="N2517" s="611"/>
      <c r="O2517" s="611"/>
      <c r="P2517" s="611"/>
      <c r="Q2517" s="612"/>
      <c r="AG2517" s="4"/>
    </row>
    <row r="2518" spans="1:33" ht="15.75" thickTop="1" x14ac:dyDescent="0.25">
      <c r="AG2518" s="4"/>
    </row>
    <row r="2528" spans="1:33" x14ac:dyDescent="0.25">
      <c r="A2528" s="4"/>
      <c r="F2528" s="4"/>
      <c r="H2528" s="4"/>
      <c r="I2528" s="4"/>
      <c r="J2528" s="4"/>
      <c r="K2528" s="4"/>
      <c r="L2528" s="4"/>
      <c r="M2528" s="4"/>
      <c r="N2528" s="4"/>
      <c r="P2528" s="4"/>
      <c r="R2528" s="4"/>
      <c r="S2528" s="4"/>
      <c r="T2528" s="4"/>
      <c r="V2528" s="4"/>
      <c r="W2528" s="4"/>
      <c r="X2528" s="4"/>
      <c r="Y2528" s="4"/>
      <c r="Z2528" s="4"/>
      <c r="AA2528" s="4"/>
      <c r="AG2528" s="4"/>
    </row>
    <row r="2529" spans="1:33" x14ac:dyDescent="0.25">
      <c r="A2529" s="4"/>
      <c r="F2529" s="4"/>
      <c r="H2529" s="4"/>
      <c r="I2529" s="4"/>
      <c r="J2529" s="4"/>
      <c r="K2529" s="4"/>
      <c r="L2529" s="4"/>
      <c r="M2529" s="4"/>
      <c r="N2529" s="4"/>
      <c r="P2529" s="4"/>
      <c r="R2529" s="4"/>
      <c r="S2529" s="4"/>
      <c r="T2529" s="4"/>
      <c r="V2529" s="4"/>
      <c r="W2529" s="4"/>
      <c r="X2529" s="4"/>
      <c r="Y2529" s="4"/>
      <c r="Z2529" s="4"/>
      <c r="AA2529" s="4"/>
      <c r="AG2529" s="4"/>
    </row>
    <row r="2530" spans="1:33" x14ac:dyDescent="0.25">
      <c r="A2530" s="4"/>
      <c r="F2530" s="4"/>
      <c r="H2530" s="4"/>
      <c r="I2530" s="4"/>
      <c r="J2530" s="4"/>
      <c r="K2530" s="4"/>
      <c r="L2530" s="4"/>
      <c r="M2530" s="4"/>
      <c r="N2530" s="4"/>
      <c r="P2530" s="4"/>
      <c r="R2530" s="4"/>
      <c r="S2530" s="4"/>
      <c r="T2530" s="4"/>
      <c r="V2530" s="4"/>
      <c r="W2530" s="4"/>
      <c r="X2530" s="4"/>
      <c r="Y2530" s="4"/>
      <c r="Z2530" s="4"/>
      <c r="AA2530" s="4"/>
      <c r="AG2530" s="4"/>
    </row>
    <row r="2531" spans="1:33" x14ac:dyDescent="0.25">
      <c r="A2531" s="4"/>
      <c r="F2531" s="4"/>
      <c r="H2531" s="4"/>
      <c r="I2531" s="4"/>
      <c r="J2531" s="4"/>
      <c r="K2531" s="4"/>
      <c r="L2531" s="4"/>
      <c r="M2531" s="4"/>
      <c r="N2531" s="4"/>
      <c r="P2531" s="4"/>
      <c r="R2531" s="4"/>
      <c r="S2531" s="4"/>
      <c r="T2531" s="4"/>
      <c r="V2531" s="4"/>
      <c r="W2531" s="4"/>
      <c r="X2531" s="4"/>
      <c r="Y2531" s="4"/>
      <c r="Z2531" s="4"/>
      <c r="AA2531" s="4"/>
      <c r="AG2531" s="4"/>
    </row>
    <row r="2532" spans="1:33" x14ac:dyDescent="0.25">
      <c r="A2532" s="4"/>
      <c r="F2532" s="4"/>
      <c r="H2532" s="4"/>
      <c r="I2532" s="4"/>
      <c r="J2532" s="4"/>
      <c r="K2532" s="4"/>
      <c r="L2532" s="4"/>
      <c r="M2532" s="4"/>
      <c r="N2532" s="4"/>
      <c r="P2532" s="4"/>
      <c r="R2532" s="4"/>
      <c r="S2532" s="4"/>
      <c r="T2532" s="4"/>
      <c r="V2532" s="4"/>
      <c r="W2532" s="4"/>
      <c r="X2532" s="4"/>
      <c r="Y2532" s="4"/>
      <c r="Z2532" s="4"/>
      <c r="AA2532" s="4"/>
      <c r="AG2532" s="4"/>
    </row>
    <row r="2533" spans="1:33" x14ac:dyDescent="0.25">
      <c r="A2533" s="4"/>
      <c r="F2533" s="4"/>
      <c r="H2533" s="4"/>
      <c r="I2533" s="4"/>
      <c r="J2533" s="4"/>
      <c r="K2533" s="4"/>
      <c r="L2533" s="4"/>
      <c r="M2533" s="4"/>
      <c r="N2533" s="4"/>
      <c r="P2533" s="4"/>
      <c r="R2533" s="4"/>
      <c r="S2533" s="4"/>
      <c r="T2533" s="4"/>
      <c r="V2533" s="4"/>
      <c r="W2533" s="4"/>
      <c r="X2533" s="4"/>
      <c r="Y2533" s="4"/>
      <c r="Z2533" s="4"/>
      <c r="AA2533" s="4"/>
      <c r="AG2533" s="4"/>
    </row>
    <row r="2534" spans="1:33" x14ac:dyDescent="0.25">
      <c r="A2534" s="4"/>
      <c r="F2534" s="4"/>
      <c r="H2534" s="4"/>
      <c r="I2534" s="4"/>
      <c r="J2534" s="4"/>
      <c r="K2534" s="4"/>
      <c r="L2534" s="4"/>
      <c r="M2534" s="4"/>
      <c r="N2534" s="4"/>
      <c r="P2534" s="4"/>
      <c r="R2534" s="4"/>
      <c r="S2534" s="4"/>
      <c r="T2534" s="4"/>
      <c r="V2534" s="4"/>
      <c r="W2534" s="4"/>
      <c r="X2534" s="4"/>
      <c r="Y2534" s="4"/>
      <c r="Z2534" s="4"/>
      <c r="AA2534" s="4"/>
      <c r="AG2534" s="4"/>
    </row>
    <row r="2535" spans="1:33" x14ac:dyDescent="0.25">
      <c r="A2535" s="4"/>
      <c r="F2535" s="4"/>
      <c r="H2535" s="4"/>
      <c r="I2535" s="4"/>
      <c r="J2535" s="4"/>
      <c r="K2535" s="4"/>
      <c r="L2535" s="4"/>
      <c r="M2535" s="4"/>
      <c r="N2535" s="4"/>
      <c r="P2535" s="4"/>
      <c r="R2535" s="4"/>
      <c r="S2535" s="4"/>
      <c r="T2535" s="4"/>
      <c r="V2535" s="4"/>
      <c r="W2535" s="4"/>
      <c r="X2535" s="4"/>
      <c r="Y2535" s="4"/>
      <c r="Z2535" s="4"/>
      <c r="AA2535" s="4"/>
      <c r="AG2535" s="4"/>
    </row>
    <row r="2536" spans="1:33" x14ac:dyDescent="0.25">
      <c r="A2536" s="4"/>
      <c r="F2536" s="4"/>
      <c r="H2536" s="4"/>
      <c r="I2536" s="4"/>
      <c r="J2536" s="4"/>
      <c r="K2536" s="4"/>
      <c r="L2536" s="4"/>
      <c r="M2536" s="4"/>
      <c r="N2536" s="4"/>
      <c r="P2536" s="4"/>
      <c r="R2536" s="4"/>
      <c r="S2536" s="4"/>
      <c r="T2536" s="4"/>
      <c r="V2536" s="4"/>
      <c r="W2536" s="4"/>
      <c r="X2536" s="4"/>
      <c r="Y2536" s="4"/>
      <c r="Z2536" s="4"/>
      <c r="AA2536" s="4"/>
      <c r="AG2536" s="4"/>
    </row>
    <row r="2537" spans="1:33" x14ac:dyDescent="0.25">
      <c r="A2537" s="4"/>
      <c r="F2537" s="4"/>
      <c r="H2537" s="4"/>
      <c r="I2537" s="4"/>
      <c r="J2537" s="4"/>
      <c r="K2537" s="4"/>
      <c r="L2537" s="4"/>
      <c r="M2537" s="4"/>
      <c r="N2537" s="4"/>
      <c r="P2537" s="4"/>
      <c r="R2537" s="4"/>
      <c r="S2537" s="4"/>
      <c r="T2537" s="4"/>
      <c r="V2537" s="4"/>
      <c r="W2537" s="4"/>
      <c r="X2537" s="4"/>
      <c r="Y2537" s="4"/>
      <c r="Z2537" s="4"/>
      <c r="AA2537" s="4"/>
      <c r="AG2537" s="4"/>
    </row>
    <row r="2538" spans="1:33" x14ac:dyDescent="0.25">
      <c r="A2538" s="4"/>
      <c r="F2538" s="4"/>
      <c r="H2538" s="4"/>
      <c r="I2538" s="4"/>
      <c r="J2538" s="4"/>
      <c r="K2538" s="4"/>
      <c r="L2538" s="4"/>
      <c r="M2538" s="4"/>
      <c r="N2538" s="4"/>
      <c r="P2538" s="4"/>
      <c r="R2538" s="4"/>
      <c r="S2538" s="4"/>
      <c r="T2538" s="4"/>
      <c r="V2538" s="4"/>
      <c r="W2538" s="4"/>
      <c r="X2538" s="4"/>
      <c r="Y2538" s="4"/>
      <c r="Z2538" s="4"/>
      <c r="AA2538" s="4"/>
      <c r="AG2538" s="4"/>
    </row>
    <row r="2539" spans="1:33" x14ac:dyDescent="0.25">
      <c r="A2539" s="4"/>
      <c r="F2539" s="4"/>
      <c r="H2539" s="4"/>
      <c r="I2539" s="4"/>
      <c r="J2539" s="4"/>
      <c r="K2539" s="4"/>
      <c r="L2539" s="4"/>
      <c r="M2539" s="4"/>
      <c r="N2539" s="4"/>
      <c r="P2539" s="4"/>
      <c r="R2539" s="4"/>
      <c r="S2539" s="4"/>
      <c r="T2539" s="4"/>
      <c r="V2539" s="4"/>
      <c r="W2539" s="4"/>
      <c r="X2539" s="4"/>
      <c r="Y2539" s="4"/>
      <c r="Z2539" s="4"/>
      <c r="AA2539" s="4"/>
      <c r="AG2539" s="4"/>
    </row>
    <row r="2540" spans="1:33" x14ac:dyDescent="0.25">
      <c r="A2540" s="4"/>
      <c r="F2540" s="4"/>
      <c r="H2540" s="4"/>
      <c r="I2540" s="4"/>
      <c r="J2540" s="4"/>
      <c r="K2540" s="4"/>
      <c r="L2540" s="4"/>
      <c r="M2540" s="4"/>
      <c r="N2540" s="4"/>
      <c r="P2540" s="4"/>
      <c r="R2540" s="4"/>
      <c r="S2540" s="4"/>
      <c r="T2540" s="4"/>
      <c r="V2540" s="4"/>
      <c r="W2540" s="4"/>
      <c r="X2540" s="4"/>
      <c r="Y2540" s="4"/>
      <c r="Z2540" s="4"/>
      <c r="AA2540" s="4"/>
      <c r="AG2540" s="4"/>
    </row>
    <row r="2541" spans="1:33" x14ac:dyDescent="0.25">
      <c r="A2541" s="4"/>
      <c r="F2541" s="4"/>
      <c r="H2541" s="4"/>
      <c r="I2541" s="4"/>
      <c r="J2541" s="4"/>
      <c r="K2541" s="4"/>
      <c r="L2541" s="4"/>
      <c r="M2541" s="4"/>
      <c r="N2541" s="4"/>
      <c r="P2541" s="4"/>
      <c r="R2541" s="4"/>
      <c r="S2541" s="4"/>
      <c r="T2541" s="4"/>
      <c r="V2541" s="4"/>
      <c r="W2541" s="4"/>
      <c r="X2541" s="4"/>
      <c r="Y2541" s="4"/>
      <c r="Z2541" s="4"/>
      <c r="AA2541" s="4"/>
      <c r="AG2541" s="4"/>
    </row>
    <row r="2542" spans="1:33" x14ac:dyDescent="0.25">
      <c r="A2542" s="4"/>
      <c r="F2542" s="4"/>
      <c r="H2542" s="4"/>
      <c r="I2542" s="4"/>
      <c r="J2542" s="4"/>
      <c r="K2542" s="4"/>
      <c r="L2542" s="4"/>
      <c r="M2542" s="4"/>
      <c r="N2542" s="4"/>
      <c r="P2542" s="4"/>
      <c r="R2542" s="4"/>
      <c r="S2542" s="4"/>
      <c r="T2542" s="4"/>
      <c r="V2542" s="4"/>
      <c r="W2542" s="4"/>
      <c r="X2542" s="4"/>
      <c r="Y2542" s="4"/>
      <c r="Z2542" s="4"/>
      <c r="AA2542" s="4"/>
      <c r="AG2542" s="4"/>
    </row>
    <row r="2543" spans="1:33" x14ac:dyDescent="0.25">
      <c r="A2543" s="4"/>
      <c r="F2543" s="4"/>
      <c r="H2543" s="4"/>
      <c r="I2543" s="4"/>
      <c r="J2543" s="4"/>
      <c r="K2543" s="4"/>
      <c r="L2543" s="4"/>
      <c r="M2543" s="4"/>
      <c r="N2543" s="4"/>
      <c r="P2543" s="4"/>
      <c r="R2543" s="4"/>
      <c r="S2543" s="4"/>
      <c r="T2543" s="4"/>
      <c r="V2543" s="4"/>
      <c r="W2543" s="4"/>
      <c r="X2543" s="4"/>
      <c r="Y2543" s="4"/>
      <c r="Z2543" s="4"/>
      <c r="AA2543" s="4"/>
      <c r="AG2543" s="4"/>
    </row>
    <row r="2544" spans="1:33" x14ac:dyDescent="0.25">
      <c r="A2544" s="4"/>
      <c r="F2544" s="4"/>
      <c r="H2544" s="4"/>
      <c r="I2544" s="4"/>
      <c r="J2544" s="4"/>
      <c r="K2544" s="4"/>
      <c r="L2544" s="4"/>
      <c r="M2544" s="4"/>
      <c r="N2544" s="4"/>
      <c r="P2544" s="4"/>
      <c r="R2544" s="4"/>
      <c r="S2544" s="4"/>
      <c r="T2544" s="4"/>
      <c r="V2544" s="4"/>
      <c r="W2544" s="4"/>
      <c r="X2544" s="4"/>
      <c r="Y2544" s="4"/>
      <c r="Z2544" s="4"/>
      <c r="AA2544" s="4"/>
      <c r="AG2544" s="4"/>
    </row>
    <row r="2545" spans="1:33" x14ac:dyDescent="0.25">
      <c r="A2545" s="4"/>
      <c r="F2545" s="4"/>
      <c r="H2545" s="4"/>
      <c r="I2545" s="4"/>
      <c r="J2545" s="4"/>
      <c r="K2545" s="4"/>
      <c r="L2545" s="4"/>
      <c r="M2545" s="4"/>
      <c r="N2545" s="4"/>
      <c r="P2545" s="4"/>
      <c r="R2545" s="4"/>
      <c r="S2545" s="4"/>
      <c r="T2545" s="4"/>
      <c r="V2545" s="4"/>
      <c r="W2545" s="4"/>
      <c r="X2545" s="4"/>
      <c r="Y2545" s="4"/>
      <c r="Z2545" s="4"/>
      <c r="AA2545" s="4"/>
      <c r="AG2545" s="4"/>
    </row>
    <row r="2546" spans="1:33" x14ac:dyDescent="0.25">
      <c r="A2546" s="4"/>
      <c r="F2546" s="4"/>
      <c r="H2546" s="4"/>
      <c r="I2546" s="4"/>
      <c r="J2546" s="4"/>
      <c r="K2546" s="4"/>
      <c r="L2546" s="4"/>
      <c r="M2546" s="4"/>
      <c r="N2546" s="4"/>
      <c r="P2546" s="4"/>
      <c r="R2546" s="4"/>
      <c r="S2546" s="4"/>
      <c r="T2546" s="4"/>
      <c r="V2546" s="4"/>
      <c r="W2546" s="4"/>
      <c r="X2546" s="4"/>
      <c r="Y2546" s="4"/>
      <c r="Z2546" s="4"/>
      <c r="AA2546" s="4"/>
      <c r="AG2546" s="4"/>
    </row>
    <row r="2547" spans="1:33" x14ac:dyDescent="0.25">
      <c r="A2547" s="4"/>
      <c r="F2547" s="4"/>
      <c r="H2547" s="4"/>
      <c r="I2547" s="4"/>
      <c r="J2547" s="4"/>
      <c r="K2547" s="4"/>
      <c r="L2547" s="4"/>
      <c r="M2547" s="4"/>
      <c r="N2547" s="4"/>
      <c r="P2547" s="4"/>
      <c r="R2547" s="4"/>
      <c r="S2547" s="4"/>
      <c r="T2547" s="4"/>
      <c r="V2547" s="4"/>
      <c r="W2547" s="4"/>
      <c r="X2547" s="4"/>
      <c r="Y2547" s="4"/>
      <c r="Z2547" s="4"/>
      <c r="AA2547" s="4"/>
      <c r="AG2547" s="4"/>
    </row>
    <row r="2548" spans="1:33" x14ac:dyDescent="0.25">
      <c r="A2548" s="4"/>
      <c r="F2548" s="4"/>
      <c r="H2548" s="4"/>
      <c r="I2548" s="4"/>
      <c r="J2548" s="4"/>
      <c r="K2548" s="4"/>
      <c r="L2548" s="4"/>
      <c r="M2548" s="4"/>
      <c r="N2548" s="4"/>
      <c r="P2548" s="4"/>
      <c r="R2548" s="4"/>
      <c r="S2548" s="4"/>
      <c r="T2548" s="4"/>
      <c r="V2548" s="4"/>
      <c r="W2548" s="4"/>
      <c r="X2548" s="4"/>
      <c r="Y2548" s="4"/>
      <c r="Z2548" s="4"/>
      <c r="AA2548" s="4"/>
      <c r="AG2548" s="4"/>
    </row>
    <row r="2549" spans="1:33" x14ac:dyDescent="0.25">
      <c r="A2549" s="4"/>
      <c r="F2549" s="4"/>
      <c r="H2549" s="4"/>
      <c r="I2549" s="4"/>
      <c r="J2549" s="4"/>
      <c r="K2549" s="4"/>
      <c r="L2549" s="4"/>
      <c r="M2549" s="4"/>
      <c r="N2549" s="4"/>
      <c r="P2549" s="4"/>
      <c r="R2549" s="4"/>
      <c r="S2549" s="4"/>
      <c r="T2549" s="4"/>
      <c r="V2549" s="4"/>
      <c r="W2549" s="4"/>
      <c r="X2549" s="4"/>
      <c r="Y2549" s="4"/>
      <c r="Z2549" s="4"/>
      <c r="AA2549" s="4"/>
      <c r="AG2549" s="4"/>
    </row>
    <row r="2550" spans="1:33" x14ac:dyDescent="0.25">
      <c r="A2550" s="4"/>
      <c r="F2550" s="4"/>
      <c r="H2550" s="4"/>
      <c r="I2550" s="4"/>
      <c r="J2550" s="4"/>
      <c r="K2550" s="4"/>
      <c r="L2550" s="4"/>
      <c r="M2550" s="4"/>
      <c r="N2550" s="4"/>
      <c r="P2550" s="4"/>
      <c r="R2550" s="4"/>
      <c r="S2550" s="4"/>
      <c r="T2550" s="4"/>
      <c r="V2550" s="4"/>
      <c r="W2550" s="4"/>
      <c r="X2550" s="4"/>
      <c r="Y2550" s="4"/>
      <c r="Z2550" s="4"/>
      <c r="AA2550" s="4"/>
      <c r="AG2550" s="4"/>
    </row>
    <row r="2551" spans="1:33" x14ac:dyDescent="0.25">
      <c r="A2551" s="4"/>
      <c r="F2551" s="4"/>
      <c r="H2551" s="4"/>
      <c r="I2551" s="4"/>
      <c r="J2551" s="4"/>
      <c r="K2551" s="4"/>
      <c r="L2551" s="4"/>
      <c r="M2551" s="4"/>
      <c r="N2551" s="4"/>
      <c r="P2551" s="4"/>
      <c r="R2551" s="4"/>
      <c r="S2551" s="4"/>
      <c r="T2551" s="4"/>
      <c r="V2551" s="4"/>
      <c r="W2551" s="4"/>
      <c r="X2551" s="4"/>
      <c r="Y2551" s="4"/>
      <c r="Z2551" s="4"/>
      <c r="AA2551" s="4"/>
      <c r="AG2551" s="4"/>
    </row>
    <row r="2552" spans="1:33" x14ac:dyDescent="0.25">
      <c r="A2552" s="4"/>
      <c r="F2552" s="4"/>
      <c r="H2552" s="4"/>
      <c r="I2552" s="4"/>
      <c r="J2552" s="4"/>
      <c r="K2552" s="4"/>
      <c r="L2552" s="4"/>
      <c r="M2552" s="4"/>
      <c r="N2552" s="4"/>
      <c r="P2552" s="4"/>
      <c r="R2552" s="4"/>
      <c r="S2552" s="4"/>
      <c r="T2552" s="4"/>
      <c r="V2552" s="4"/>
      <c r="W2552" s="4"/>
      <c r="X2552" s="4"/>
      <c r="Y2552" s="4"/>
      <c r="Z2552" s="4"/>
      <c r="AA2552" s="4"/>
      <c r="AG2552" s="4"/>
    </row>
    <row r="2553" spans="1:33" x14ac:dyDescent="0.25">
      <c r="A2553" s="4"/>
      <c r="F2553" s="4"/>
      <c r="H2553" s="4"/>
      <c r="I2553" s="4"/>
      <c r="J2553" s="4"/>
      <c r="K2553" s="4"/>
      <c r="L2553" s="4"/>
      <c r="M2553" s="4"/>
      <c r="N2553" s="4"/>
      <c r="P2553" s="4"/>
      <c r="R2553" s="4"/>
      <c r="S2553" s="4"/>
      <c r="T2553" s="4"/>
      <c r="V2553" s="4"/>
      <c r="W2553" s="4"/>
      <c r="X2553" s="4"/>
      <c r="Y2553" s="4"/>
      <c r="Z2553" s="4"/>
      <c r="AA2553" s="4"/>
      <c r="AG2553" s="4"/>
    </row>
    <row r="2554" spans="1:33" x14ac:dyDescent="0.25">
      <c r="A2554" s="4"/>
      <c r="F2554" s="4"/>
      <c r="H2554" s="4"/>
      <c r="I2554" s="4"/>
      <c r="J2554" s="4"/>
      <c r="K2554" s="4"/>
      <c r="L2554" s="4"/>
      <c r="M2554" s="4"/>
      <c r="N2554" s="4"/>
      <c r="P2554" s="4"/>
      <c r="R2554" s="4"/>
      <c r="S2554" s="4"/>
      <c r="T2554" s="4"/>
      <c r="V2554" s="4"/>
      <c r="W2554" s="4"/>
      <c r="X2554" s="4"/>
      <c r="Y2554" s="4"/>
      <c r="Z2554" s="4"/>
      <c r="AA2554" s="4"/>
      <c r="AG2554" s="4"/>
    </row>
    <row r="2555" spans="1:33" x14ac:dyDescent="0.25">
      <c r="A2555" s="4"/>
      <c r="F2555" s="4"/>
      <c r="H2555" s="4"/>
      <c r="I2555" s="4"/>
      <c r="J2555" s="4"/>
      <c r="K2555" s="4"/>
      <c r="L2555" s="4"/>
      <c r="M2555" s="4"/>
      <c r="N2555" s="4"/>
      <c r="P2555" s="4"/>
      <c r="R2555" s="4"/>
      <c r="S2555" s="4"/>
      <c r="T2555" s="4"/>
      <c r="V2555" s="4"/>
      <c r="W2555" s="4"/>
      <c r="X2555" s="4"/>
      <c r="Y2555" s="4"/>
      <c r="Z2555" s="4"/>
      <c r="AA2555" s="4"/>
      <c r="AG2555" s="4"/>
    </row>
    <row r="2556" spans="1:33" x14ac:dyDescent="0.25">
      <c r="A2556" s="4"/>
      <c r="F2556" s="4"/>
      <c r="H2556" s="4"/>
      <c r="I2556" s="4"/>
      <c r="J2556" s="4"/>
      <c r="K2556" s="4"/>
      <c r="L2556" s="4"/>
      <c r="M2556" s="4"/>
      <c r="N2556" s="4"/>
      <c r="P2556" s="4"/>
      <c r="R2556" s="4"/>
      <c r="S2556" s="4"/>
      <c r="T2556" s="4"/>
      <c r="V2556" s="4"/>
      <c r="W2556" s="4"/>
      <c r="X2556" s="4"/>
      <c r="Y2556" s="4"/>
      <c r="Z2556" s="4"/>
      <c r="AA2556" s="4"/>
      <c r="AG2556" s="4"/>
    </row>
    <row r="2557" spans="1:33" x14ac:dyDescent="0.25">
      <c r="A2557" s="4"/>
      <c r="F2557" s="4"/>
      <c r="H2557" s="4"/>
      <c r="I2557" s="4"/>
      <c r="J2557" s="4"/>
      <c r="K2557" s="4"/>
      <c r="L2557" s="4"/>
      <c r="M2557" s="4"/>
      <c r="N2557" s="4"/>
      <c r="P2557" s="4"/>
      <c r="R2557" s="4"/>
      <c r="S2557" s="4"/>
      <c r="T2557" s="4"/>
      <c r="V2557" s="4"/>
      <c r="W2557" s="4"/>
      <c r="X2557" s="4"/>
      <c r="Y2557" s="4"/>
      <c r="Z2557" s="4"/>
      <c r="AA2557" s="4"/>
      <c r="AG2557" s="4"/>
    </row>
    <row r="2558" spans="1:33" x14ac:dyDescent="0.25">
      <c r="A2558" s="4"/>
      <c r="F2558" s="4"/>
      <c r="H2558" s="4"/>
      <c r="I2558" s="4"/>
      <c r="J2558" s="4"/>
      <c r="K2558" s="4"/>
      <c r="L2558" s="4"/>
      <c r="M2558" s="4"/>
      <c r="N2558" s="4"/>
      <c r="P2558" s="4"/>
      <c r="R2558" s="4"/>
      <c r="S2558" s="4"/>
      <c r="T2558" s="4"/>
      <c r="V2558" s="4"/>
      <c r="W2558" s="4"/>
      <c r="X2558" s="4"/>
      <c r="Y2558" s="4"/>
      <c r="Z2558" s="4"/>
      <c r="AA2558" s="4"/>
      <c r="AG2558" s="4"/>
    </row>
    <row r="2559" spans="1:33" x14ac:dyDescent="0.25">
      <c r="A2559" s="4"/>
      <c r="F2559" s="4"/>
      <c r="H2559" s="4"/>
      <c r="I2559" s="4"/>
      <c r="J2559" s="4"/>
      <c r="K2559" s="4"/>
      <c r="L2559" s="4"/>
      <c r="M2559" s="4"/>
      <c r="N2559" s="4"/>
      <c r="P2559" s="4"/>
      <c r="R2559" s="4"/>
      <c r="S2559" s="4"/>
      <c r="T2559" s="4"/>
      <c r="V2559" s="4"/>
      <c r="W2559" s="4"/>
      <c r="X2559" s="4"/>
      <c r="Y2559" s="4"/>
      <c r="Z2559" s="4"/>
      <c r="AA2559" s="4"/>
      <c r="AG2559" s="4"/>
    </row>
    <row r="2560" spans="1:33" x14ac:dyDescent="0.25">
      <c r="A2560" s="4"/>
      <c r="F2560" s="4"/>
      <c r="H2560" s="4"/>
      <c r="I2560" s="4"/>
      <c r="J2560" s="4"/>
      <c r="K2560" s="4"/>
      <c r="L2560" s="4"/>
      <c r="M2560" s="4"/>
      <c r="N2560" s="4"/>
      <c r="P2560" s="4"/>
      <c r="R2560" s="4"/>
      <c r="S2560" s="4"/>
      <c r="T2560" s="4"/>
      <c r="V2560" s="4"/>
      <c r="W2560" s="4"/>
      <c r="X2560" s="4"/>
      <c r="Y2560" s="4"/>
      <c r="Z2560" s="4"/>
      <c r="AA2560" s="4"/>
      <c r="AG2560" s="4"/>
    </row>
    <row r="2561" spans="1:33" x14ac:dyDescent="0.25">
      <c r="A2561" s="4"/>
      <c r="F2561" s="4"/>
      <c r="H2561" s="4"/>
      <c r="I2561" s="4"/>
      <c r="J2561" s="4"/>
      <c r="K2561" s="4"/>
      <c r="L2561" s="4"/>
      <c r="M2561" s="4"/>
      <c r="N2561" s="4"/>
      <c r="P2561" s="4"/>
      <c r="R2561" s="4"/>
      <c r="S2561" s="4"/>
      <c r="T2561" s="4"/>
      <c r="V2561" s="4"/>
      <c r="W2561" s="4"/>
      <c r="X2561" s="4"/>
      <c r="Y2561" s="4"/>
      <c r="Z2561" s="4"/>
      <c r="AA2561" s="4"/>
      <c r="AG2561" s="4"/>
    </row>
    <row r="2562" spans="1:33" x14ac:dyDescent="0.25">
      <c r="A2562" s="4"/>
      <c r="F2562" s="4"/>
      <c r="H2562" s="4"/>
      <c r="I2562" s="4"/>
      <c r="J2562" s="4"/>
      <c r="K2562" s="4"/>
      <c r="L2562" s="4"/>
      <c r="M2562" s="4"/>
      <c r="N2562" s="4"/>
      <c r="P2562" s="4"/>
      <c r="R2562" s="4"/>
      <c r="S2562" s="4"/>
      <c r="T2562" s="4"/>
      <c r="V2562" s="4"/>
      <c r="W2562" s="4"/>
      <c r="X2562" s="4"/>
      <c r="Y2562" s="4"/>
      <c r="Z2562" s="4"/>
      <c r="AA2562" s="4"/>
      <c r="AG2562" s="4"/>
    </row>
    <row r="2563" spans="1:33" x14ac:dyDescent="0.25">
      <c r="A2563" s="4"/>
      <c r="F2563" s="4"/>
      <c r="H2563" s="4"/>
      <c r="I2563" s="4"/>
      <c r="J2563" s="4"/>
      <c r="K2563" s="4"/>
      <c r="L2563" s="4"/>
      <c r="M2563" s="4"/>
      <c r="N2563" s="4"/>
      <c r="P2563" s="4"/>
      <c r="R2563" s="4"/>
      <c r="S2563" s="4"/>
      <c r="T2563" s="4"/>
      <c r="V2563" s="4"/>
      <c r="W2563" s="4"/>
      <c r="X2563" s="4"/>
      <c r="Y2563" s="4"/>
      <c r="Z2563" s="4"/>
      <c r="AA2563" s="4"/>
      <c r="AG2563" s="4"/>
    </row>
    <row r="2564" spans="1:33" x14ac:dyDescent="0.25">
      <c r="A2564" s="4"/>
      <c r="F2564" s="4"/>
      <c r="H2564" s="4"/>
      <c r="I2564" s="4"/>
      <c r="J2564" s="4"/>
      <c r="K2564" s="4"/>
      <c r="L2564" s="4"/>
      <c r="M2564" s="4"/>
      <c r="N2564" s="4"/>
      <c r="P2564" s="4"/>
      <c r="R2564" s="4"/>
      <c r="S2564" s="4"/>
      <c r="T2564" s="4"/>
      <c r="V2564" s="4"/>
      <c r="W2564" s="4"/>
      <c r="X2564" s="4"/>
      <c r="Y2564" s="4"/>
      <c r="Z2564" s="4"/>
      <c r="AA2564" s="4"/>
      <c r="AG2564" s="4"/>
    </row>
    <row r="2565" spans="1:33" x14ac:dyDescent="0.25">
      <c r="A2565" s="4"/>
      <c r="F2565" s="4"/>
      <c r="H2565" s="4"/>
      <c r="I2565" s="4"/>
      <c r="J2565" s="4"/>
      <c r="K2565" s="4"/>
      <c r="L2565" s="4"/>
      <c r="M2565" s="4"/>
      <c r="N2565" s="4"/>
      <c r="P2565" s="4"/>
      <c r="R2565" s="4"/>
      <c r="S2565" s="4"/>
      <c r="T2565" s="4"/>
      <c r="V2565" s="4"/>
      <c r="W2565" s="4"/>
      <c r="X2565" s="4"/>
      <c r="Y2565" s="4"/>
      <c r="Z2565" s="4"/>
      <c r="AA2565" s="4"/>
      <c r="AG2565" s="4"/>
    </row>
    <row r="2566" spans="1:33" x14ac:dyDescent="0.25">
      <c r="A2566" s="4"/>
      <c r="F2566" s="4"/>
      <c r="H2566" s="4"/>
      <c r="I2566" s="4"/>
      <c r="J2566" s="4"/>
      <c r="K2566" s="4"/>
      <c r="L2566" s="4"/>
      <c r="M2566" s="4"/>
      <c r="N2566" s="4"/>
      <c r="P2566" s="4"/>
      <c r="R2566" s="4"/>
      <c r="S2566" s="4"/>
      <c r="T2566" s="4"/>
      <c r="V2566" s="4"/>
      <c r="W2566" s="4"/>
      <c r="X2566" s="4"/>
      <c r="Y2566" s="4"/>
      <c r="Z2566" s="4"/>
      <c r="AA2566" s="4"/>
      <c r="AG2566" s="4"/>
    </row>
    <row r="2567" spans="1:33" x14ac:dyDescent="0.25">
      <c r="A2567" s="4"/>
      <c r="F2567" s="4"/>
      <c r="H2567" s="4"/>
      <c r="I2567" s="4"/>
      <c r="J2567" s="4"/>
      <c r="K2567" s="4"/>
      <c r="L2567" s="4"/>
      <c r="M2567" s="4"/>
      <c r="N2567" s="4"/>
      <c r="P2567" s="4"/>
      <c r="R2567" s="4"/>
      <c r="S2567" s="4"/>
      <c r="T2567" s="4"/>
      <c r="V2567" s="4"/>
      <c r="W2567" s="4"/>
      <c r="X2567" s="4"/>
      <c r="Y2567" s="4"/>
      <c r="Z2567" s="4"/>
      <c r="AA2567" s="4"/>
      <c r="AG2567" s="4"/>
    </row>
    <row r="2568" spans="1:33" x14ac:dyDescent="0.25">
      <c r="A2568" s="4"/>
      <c r="F2568" s="4"/>
      <c r="H2568" s="4"/>
      <c r="I2568" s="4"/>
      <c r="J2568" s="4"/>
      <c r="K2568" s="4"/>
      <c r="L2568" s="4"/>
      <c r="M2568" s="4"/>
      <c r="N2568" s="4"/>
      <c r="P2568" s="4"/>
      <c r="R2568" s="4"/>
      <c r="S2568" s="4"/>
      <c r="T2568" s="4"/>
      <c r="V2568" s="4"/>
      <c r="W2568" s="4"/>
      <c r="X2568" s="4"/>
      <c r="Y2568" s="4"/>
      <c r="Z2568" s="4"/>
      <c r="AA2568" s="4"/>
      <c r="AG2568" s="4"/>
    </row>
    <row r="2569" spans="1:33" x14ac:dyDescent="0.25">
      <c r="A2569" s="4"/>
      <c r="F2569" s="4"/>
      <c r="H2569" s="4"/>
      <c r="I2569" s="4"/>
      <c r="J2569" s="4"/>
      <c r="K2569" s="4"/>
      <c r="L2569" s="4"/>
      <c r="M2569" s="4"/>
      <c r="N2569" s="4"/>
      <c r="P2569" s="4"/>
      <c r="R2569" s="4"/>
      <c r="S2569" s="4"/>
      <c r="T2569" s="4"/>
      <c r="V2569" s="4"/>
      <c r="W2569" s="4"/>
      <c r="X2569" s="4"/>
      <c r="Y2569" s="4"/>
      <c r="Z2569" s="4"/>
      <c r="AA2569" s="4"/>
      <c r="AG2569" s="4"/>
    </row>
    <row r="2570" spans="1:33" x14ac:dyDescent="0.25">
      <c r="A2570" s="4"/>
      <c r="F2570" s="4"/>
      <c r="H2570" s="4"/>
      <c r="I2570" s="4"/>
      <c r="J2570" s="4"/>
      <c r="K2570" s="4"/>
      <c r="L2570" s="4"/>
      <c r="M2570" s="4"/>
      <c r="N2570" s="4"/>
      <c r="P2570" s="4"/>
      <c r="R2570" s="4"/>
      <c r="S2570" s="4"/>
      <c r="T2570" s="4"/>
      <c r="V2570" s="4"/>
      <c r="W2570" s="4"/>
      <c r="X2570" s="4"/>
      <c r="Y2570" s="4"/>
      <c r="Z2570" s="4"/>
      <c r="AA2570" s="4"/>
      <c r="AG2570" s="4"/>
    </row>
    <row r="2571" spans="1:33" x14ac:dyDescent="0.25">
      <c r="A2571" s="4"/>
      <c r="F2571" s="4"/>
      <c r="H2571" s="4"/>
      <c r="I2571" s="4"/>
      <c r="J2571" s="4"/>
      <c r="K2571" s="4"/>
      <c r="L2571" s="4"/>
      <c r="M2571" s="4"/>
      <c r="N2571" s="4"/>
      <c r="P2571" s="4"/>
      <c r="R2571" s="4"/>
      <c r="S2571" s="4"/>
      <c r="T2571" s="4"/>
      <c r="V2571" s="4"/>
      <c r="W2571" s="4"/>
      <c r="X2571" s="4"/>
      <c r="Y2571" s="4"/>
      <c r="Z2571" s="4"/>
      <c r="AA2571" s="4"/>
      <c r="AG2571" s="4"/>
    </row>
    <row r="2572" spans="1:33" x14ac:dyDescent="0.25">
      <c r="A2572" s="4"/>
      <c r="F2572" s="4"/>
      <c r="H2572" s="4"/>
      <c r="I2572" s="4"/>
      <c r="J2572" s="4"/>
      <c r="K2572" s="4"/>
      <c r="L2572" s="4"/>
      <c r="M2572" s="4"/>
      <c r="N2572" s="4"/>
      <c r="P2572" s="4"/>
      <c r="R2572" s="4"/>
      <c r="S2572" s="4"/>
      <c r="T2572" s="4"/>
      <c r="V2572" s="4"/>
      <c r="W2572" s="4"/>
      <c r="X2572" s="4"/>
      <c r="Y2572" s="4"/>
      <c r="Z2572" s="4"/>
      <c r="AA2572" s="4"/>
      <c r="AG2572" s="4"/>
    </row>
    <row r="2573" spans="1:33" x14ac:dyDescent="0.25">
      <c r="A2573" s="4"/>
      <c r="F2573" s="4"/>
      <c r="H2573" s="4"/>
      <c r="I2573" s="4"/>
      <c r="J2573" s="4"/>
      <c r="K2573" s="4"/>
      <c r="L2573" s="4"/>
      <c r="M2573" s="4"/>
      <c r="N2573" s="4"/>
      <c r="P2573" s="4"/>
      <c r="R2573" s="4"/>
      <c r="S2573" s="4"/>
      <c r="T2573" s="4"/>
      <c r="V2573" s="4"/>
      <c r="W2573" s="4"/>
      <c r="X2573" s="4"/>
      <c r="Y2573" s="4"/>
      <c r="Z2573" s="4"/>
      <c r="AA2573" s="4"/>
      <c r="AG2573" s="4"/>
    </row>
    <row r="2574" spans="1:33" x14ac:dyDescent="0.25">
      <c r="A2574" s="4"/>
      <c r="F2574" s="4"/>
      <c r="H2574" s="4"/>
      <c r="I2574" s="4"/>
      <c r="J2574" s="4"/>
      <c r="K2574" s="4"/>
      <c r="L2574" s="4"/>
      <c r="M2574" s="4"/>
      <c r="N2574" s="4"/>
      <c r="P2574" s="4"/>
      <c r="R2574" s="4"/>
      <c r="S2574" s="4"/>
      <c r="T2574" s="4"/>
      <c r="V2574" s="4"/>
      <c r="W2574" s="4"/>
      <c r="X2574" s="4"/>
      <c r="Y2574" s="4"/>
      <c r="Z2574" s="4"/>
      <c r="AA2574" s="4"/>
      <c r="AG2574" s="4"/>
    </row>
    <row r="2575" spans="1:33" x14ac:dyDescent="0.25">
      <c r="A2575" s="4"/>
      <c r="F2575" s="4"/>
      <c r="H2575" s="4"/>
      <c r="I2575" s="4"/>
      <c r="J2575" s="4"/>
      <c r="K2575" s="4"/>
      <c r="L2575" s="4"/>
      <c r="M2575" s="4"/>
      <c r="N2575" s="4"/>
      <c r="P2575" s="4"/>
      <c r="R2575" s="4"/>
      <c r="S2575" s="4"/>
      <c r="T2575" s="4"/>
      <c r="V2575" s="4"/>
      <c r="W2575" s="4"/>
      <c r="X2575" s="4"/>
      <c r="Y2575" s="4"/>
      <c r="Z2575" s="4"/>
      <c r="AA2575" s="4"/>
      <c r="AG2575" s="4"/>
    </row>
    <row r="2576" spans="1:33" x14ac:dyDescent="0.25">
      <c r="A2576" s="4"/>
      <c r="F2576" s="4"/>
      <c r="H2576" s="4"/>
      <c r="I2576" s="4"/>
      <c r="J2576" s="4"/>
      <c r="K2576" s="4"/>
      <c r="L2576" s="4"/>
      <c r="M2576" s="4"/>
      <c r="N2576" s="4"/>
      <c r="P2576" s="4"/>
      <c r="R2576" s="4"/>
      <c r="S2576" s="4"/>
      <c r="T2576" s="4"/>
      <c r="V2576" s="4"/>
      <c r="W2576" s="4"/>
      <c r="X2576" s="4"/>
      <c r="Y2576" s="4"/>
      <c r="Z2576" s="4"/>
      <c r="AA2576" s="4"/>
      <c r="AG2576" s="4"/>
    </row>
    <row r="2577" spans="1:33" x14ac:dyDescent="0.25">
      <c r="A2577" s="4"/>
      <c r="F2577" s="4"/>
      <c r="H2577" s="4"/>
      <c r="I2577" s="4"/>
      <c r="J2577" s="4"/>
      <c r="K2577" s="4"/>
      <c r="L2577" s="4"/>
      <c r="M2577" s="4"/>
      <c r="N2577" s="4"/>
      <c r="P2577" s="4"/>
      <c r="R2577" s="4"/>
      <c r="S2577" s="4"/>
      <c r="T2577" s="4"/>
      <c r="V2577" s="4"/>
      <c r="W2577" s="4"/>
      <c r="X2577" s="4"/>
      <c r="Y2577" s="4"/>
      <c r="Z2577" s="4"/>
      <c r="AA2577" s="4"/>
      <c r="AG2577" s="4"/>
    </row>
    <row r="2578" spans="1:33" x14ac:dyDescent="0.25">
      <c r="A2578" s="4"/>
      <c r="F2578" s="4"/>
      <c r="H2578" s="4"/>
      <c r="I2578" s="4"/>
      <c r="J2578" s="4"/>
      <c r="K2578" s="4"/>
      <c r="L2578" s="4"/>
      <c r="M2578" s="4"/>
      <c r="N2578" s="4"/>
      <c r="P2578" s="4"/>
      <c r="R2578" s="4"/>
      <c r="S2578" s="4"/>
      <c r="T2578" s="4"/>
      <c r="V2578" s="4"/>
      <c r="W2578" s="4"/>
      <c r="X2578" s="4"/>
      <c r="Y2578" s="4"/>
      <c r="Z2578" s="4"/>
      <c r="AA2578" s="4"/>
      <c r="AG2578" s="4"/>
    </row>
    <row r="2579" spans="1:33" x14ac:dyDescent="0.25">
      <c r="A2579" s="4"/>
      <c r="F2579" s="4"/>
      <c r="H2579" s="4"/>
      <c r="I2579" s="4"/>
      <c r="J2579" s="4"/>
      <c r="K2579" s="4"/>
      <c r="L2579" s="4"/>
      <c r="M2579" s="4"/>
      <c r="N2579" s="4"/>
      <c r="P2579" s="4"/>
      <c r="R2579" s="4"/>
      <c r="S2579" s="4"/>
      <c r="T2579" s="4"/>
      <c r="V2579" s="4"/>
      <c r="W2579" s="4"/>
      <c r="X2579" s="4"/>
      <c r="Y2579" s="4"/>
      <c r="Z2579" s="4"/>
      <c r="AA2579" s="4"/>
      <c r="AG2579" s="4"/>
    </row>
    <row r="2580" spans="1:33" x14ac:dyDescent="0.25">
      <c r="A2580" s="4"/>
      <c r="F2580" s="4"/>
      <c r="H2580" s="4"/>
      <c r="I2580" s="4"/>
      <c r="J2580" s="4"/>
      <c r="K2580" s="4"/>
      <c r="L2580" s="4"/>
      <c r="M2580" s="4"/>
      <c r="N2580" s="4"/>
      <c r="P2580" s="4"/>
      <c r="R2580" s="4"/>
      <c r="S2580" s="4"/>
      <c r="T2580" s="4"/>
      <c r="V2580" s="4"/>
      <c r="W2580" s="4"/>
      <c r="X2580" s="4"/>
      <c r="Y2580" s="4"/>
      <c r="Z2580" s="4"/>
      <c r="AA2580" s="4"/>
      <c r="AG2580" s="4"/>
    </row>
    <row r="2581" spans="1:33" x14ac:dyDescent="0.25">
      <c r="A2581" s="4"/>
      <c r="F2581" s="4"/>
      <c r="H2581" s="4"/>
      <c r="I2581" s="4"/>
      <c r="J2581" s="4"/>
      <c r="K2581" s="4"/>
      <c r="L2581" s="4"/>
      <c r="M2581" s="4"/>
      <c r="N2581" s="4"/>
      <c r="P2581" s="4"/>
      <c r="R2581" s="4"/>
      <c r="S2581" s="4"/>
      <c r="T2581" s="4"/>
      <c r="V2581" s="4"/>
      <c r="W2581" s="4"/>
      <c r="X2581" s="4"/>
      <c r="Y2581" s="4"/>
      <c r="Z2581" s="4"/>
      <c r="AA2581" s="4"/>
      <c r="AG2581" s="4"/>
    </row>
    <row r="2582" spans="1:33" x14ac:dyDescent="0.25">
      <c r="A2582" s="4"/>
      <c r="F2582" s="4"/>
      <c r="H2582" s="4"/>
      <c r="I2582" s="4"/>
      <c r="J2582" s="4"/>
      <c r="K2582" s="4"/>
      <c r="L2582" s="4"/>
      <c r="M2582" s="4"/>
      <c r="N2582" s="4"/>
      <c r="P2582" s="4"/>
      <c r="R2582" s="4"/>
      <c r="S2582" s="4"/>
      <c r="T2582" s="4"/>
      <c r="V2582" s="4"/>
      <c r="W2582" s="4"/>
      <c r="X2582" s="4"/>
      <c r="Y2582" s="4"/>
      <c r="Z2582" s="4"/>
      <c r="AA2582" s="4"/>
      <c r="AG2582" s="4"/>
    </row>
    <row r="2583" spans="1:33" x14ac:dyDescent="0.25">
      <c r="A2583" s="4"/>
      <c r="F2583" s="4"/>
      <c r="H2583" s="4"/>
      <c r="I2583" s="4"/>
      <c r="J2583" s="4"/>
      <c r="K2583" s="4"/>
      <c r="L2583" s="4"/>
      <c r="M2583" s="4"/>
      <c r="N2583" s="4"/>
      <c r="P2583" s="4"/>
      <c r="R2583" s="4"/>
      <c r="S2583" s="4"/>
      <c r="T2583" s="4"/>
      <c r="V2583" s="4"/>
      <c r="W2583" s="4"/>
      <c r="X2583" s="4"/>
      <c r="Y2583" s="4"/>
      <c r="Z2583" s="4"/>
      <c r="AA2583" s="4"/>
      <c r="AG2583" s="4"/>
    </row>
    <row r="2584" spans="1:33" x14ac:dyDescent="0.25">
      <c r="A2584" s="4"/>
      <c r="F2584" s="4"/>
      <c r="H2584" s="4"/>
      <c r="I2584" s="4"/>
      <c r="J2584" s="4"/>
      <c r="K2584" s="4"/>
      <c r="L2584" s="4"/>
      <c r="M2584" s="4"/>
      <c r="N2584" s="4"/>
      <c r="P2584" s="4"/>
      <c r="R2584" s="4"/>
      <c r="S2584" s="4"/>
      <c r="T2584" s="4"/>
      <c r="V2584" s="4"/>
      <c r="W2584" s="4"/>
      <c r="X2584" s="4"/>
      <c r="Y2584" s="4"/>
      <c r="Z2584" s="4"/>
      <c r="AA2584" s="4"/>
      <c r="AG2584" s="4"/>
    </row>
    <row r="2585" spans="1:33" x14ac:dyDescent="0.25">
      <c r="A2585" s="4"/>
      <c r="F2585" s="4"/>
      <c r="H2585" s="4"/>
      <c r="I2585" s="4"/>
      <c r="J2585" s="4"/>
      <c r="K2585" s="4"/>
      <c r="L2585" s="4"/>
      <c r="M2585" s="4"/>
      <c r="N2585" s="4"/>
      <c r="P2585" s="4"/>
      <c r="R2585" s="4"/>
      <c r="S2585" s="4"/>
      <c r="T2585" s="4"/>
      <c r="V2585" s="4"/>
      <c r="W2585" s="4"/>
      <c r="X2585" s="4"/>
      <c r="Y2585" s="4"/>
      <c r="Z2585" s="4"/>
      <c r="AA2585" s="4"/>
      <c r="AG2585" s="4"/>
    </row>
    <row r="2586" spans="1:33" x14ac:dyDescent="0.25">
      <c r="A2586" s="4"/>
      <c r="F2586" s="4"/>
      <c r="H2586" s="4"/>
      <c r="I2586" s="4"/>
      <c r="J2586" s="4"/>
      <c r="K2586" s="4"/>
      <c r="L2586" s="4"/>
      <c r="M2586" s="4"/>
      <c r="N2586" s="4"/>
      <c r="P2586" s="4"/>
      <c r="R2586" s="4"/>
      <c r="S2586" s="4"/>
      <c r="T2586" s="4"/>
      <c r="V2586" s="4"/>
      <c r="W2586" s="4"/>
      <c r="X2586" s="4"/>
      <c r="Y2586" s="4"/>
      <c r="Z2586" s="4"/>
      <c r="AA2586" s="4"/>
      <c r="AG2586" s="4"/>
    </row>
    <row r="2587" spans="1:33" x14ac:dyDescent="0.25">
      <c r="A2587" s="4"/>
      <c r="F2587" s="4"/>
      <c r="H2587" s="4"/>
      <c r="I2587" s="4"/>
      <c r="J2587" s="4"/>
      <c r="K2587" s="4"/>
      <c r="L2587" s="4"/>
      <c r="M2587" s="4"/>
      <c r="N2587" s="4"/>
      <c r="P2587" s="4"/>
      <c r="R2587" s="4"/>
      <c r="S2587" s="4"/>
      <c r="T2587" s="4"/>
      <c r="V2587" s="4"/>
      <c r="W2587" s="4"/>
      <c r="X2587" s="4"/>
      <c r="Y2587" s="4"/>
      <c r="Z2587" s="4"/>
      <c r="AA2587" s="4"/>
      <c r="AG2587" s="4"/>
    </row>
    <row r="2588" spans="1:33" x14ac:dyDescent="0.25">
      <c r="A2588" s="4"/>
      <c r="F2588" s="4"/>
      <c r="H2588" s="4"/>
      <c r="I2588" s="4"/>
      <c r="J2588" s="4"/>
      <c r="K2588" s="4"/>
      <c r="L2588" s="4"/>
      <c r="M2588" s="4"/>
      <c r="N2588" s="4"/>
      <c r="P2588" s="4"/>
      <c r="R2588" s="4"/>
      <c r="S2588" s="4"/>
      <c r="T2588" s="4"/>
      <c r="V2588" s="4"/>
      <c r="W2588" s="4"/>
      <c r="X2588" s="4"/>
      <c r="Y2588" s="4"/>
      <c r="Z2588" s="4"/>
      <c r="AA2588" s="4"/>
      <c r="AG2588" s="4"/>
    </row>
    <row r="2589" spans="1:33" x14ac:dyDescent="0.25">
      <c r="A2589" s="4"/>
      <c r="F2589" s="4"/>
      <c r="H2589" s="4"/>
      <c r="I2589" s="4"/>
      <c r="J2589" s="4"/>
      <c r="K2589" s="4"/>
      <c r="L2589" s="4"/>
      <c r="M2589" s="4"/>
      <c r="N2589" s="4"/>
      <c r="P2589" s="4"/>
      <c r="R2589" s="4"/>
      <c r="S2589" s="4"/>
      <c r="T2589" s="4"/>
      <c r="V2589" s="4"/>
      <c r="W2589" s="4"/>
      <c r="X2589" s="4"/>
      <c r="Y2589" s="4"/>
      <c r="Z2589" s="4"/>
      <c r="AA2589" s="4"/>
      <c r="AG2589" s="4"/>
    </row>
    <row r="2590" spans="1:33" x14ac:dyDescent="0.25">
      <c r="A2590" s="4"/>
      <c r="F2590" s="4"/>
      <c r="H2590" s="4"/>
      <c r="I2590" s="4"/>
      <c r="J2590" s="4"/>
      <c r="K2590" s="4"/>
      <c r="L2590" s="4"/>
      <c r="M2590" s="4"/>
      <c r="N2590" s="4"/>
      <c r="P2590" s="4"/>
      <c r="R2590" s="4"/>
      <c r="S2590" s="4"/>
      <c r="T2590" s="4"/>
      <c r="V2590" s="4"/>
      <c r="W2590" s="4"/>
      <c r="X2590" s="4"/>
      <c r="Y2590" s="4"/>
      <c r="Z2590" s="4"/>
      <c r="AA2590" s="4"/>
      <c r="AG2590" s="4"/>
    </row>
    <row r="2591" spans="1:33" x14ac:dyDescent="0.25">
      <c r="A2591" s="4"/>
      <c r="F2591" s="4"/>
      <c r="H2591" s="4"/>
      <c r="I2591" s="4"/>
      <c r="J2591" s="4"/>
      <c r="K2591" s="4"/>
      <c r="L2591" s="4"/>
      <c r="M2591" s="4"/>
      <c r="N2591" s="4"/>
      <c r="P2591" s="4"/>
      <c r="R2591" s="4"/>
      <c r="S2591" s="4"/>
      <c r="T2591" s="4"/>
      <c r="V2591" s="4"/>
      <c r="W2591" s="4"/>
      <c r="X2591" s="4"/>
      <c r="Y2591" s="4"/>
      <c r="Z2591" s="4"/>
      <c r="AA2591" s="4"/>
      <c r="AG2591" s="4"/>
    </row>
    <row r="2592" spans="1:33" x14ac:dyDescent="0.25">
      <c r="A2592" s="4"/>
      <c r="F2592" s="4"/>
      <c r="H2592" s="4"/>
      <c r="I2592" s="4"/>
      <c r="J2592" s="4"/>
      <c r="K2592" s="4"/>
      <c r="L2592" s="4"/>
      <c r="M2592" s="4"/>
      <c r="N2592" s="4"/>
      <c r="P2592" s="4"/>
      <c r="R2592" s="4"/>
      <c r="S2592" s="4"/>
      <c r="T2592" s="4"/>
      <c r="V2592" s="4"/>
      <c r="W2592" s="4"/>
      <c r="X2592" s="4"/>
      <c r="Y2592" s="4"/>
      <c r="Z2592" s="4"/>
      <c r="AA2592" s="4"/>
      <c r="AG2592" s="4"/>
    </row>
    <row r="2593" spans="1:33" x14ac:dyDescent="0.25">
      <c r="A2593" s="4"/>
      <c r="F2593" s="4"/>
      <c r="H2593" s="4"/>
      <c r="I2593" s="4"/>
      <c r="J2593" s="4"/>
      <c r="K2593" s="4"/>
      <c r="L2593" s="4"/>
      <c r="M2593" s="4"/>
      <c r="N2593" s="4"/>
      <c r="P2593" s="4"/>
      <c r="R2593" s="4"/>
      <c r="S2593" s="4"/>
      <c r="T2593" s="4"/>
      <c r="V2593" s="4"/>
      <c r="W2593" s="4"/>
      <c r="X2593" s="4"/>
      <c r="Y2593" s="4"/>
      <c r="Z2593" s="4"/>
      <c r="AA2593" s="4"/>
      <c r="AG2593" s="4"/>
    </row>
    <row r="2594" spans="1:33" x14ac:dyDescent="0.25">
      <c r="A2594" s="4"/>
      <c r="F2594" s="4"/>
      <c r="H2594" s="4"/>
      <c r="I2594" s="4"/>
      <c r="J2594" s="4"/>
      <c r="K2594" s="4"/>
      <c r="L2594" s="4"/>
      <c r="M2594" s="4"/>
      <c r="N2594" s="4"/>
      <c r="P2594" s="4"/>
      <c r="R2594" s="4"/>
      <c r="S2594" s="4"/>
      <c r="T2594" s="4"/>
      <c r="V2594" s="4"/>
      <c r="W2594" s="4"/>
      <c r="X2594" s="4"/>
      <c r="Y2594" s="4"/>
      <c r="Z2594" s="4"/>
      <c r="AA2594" s="4"/>
      <c r="AG2594" s="4"/>
    </row>
    <row r="2595" spans="1:33" x14ac:dyDescent="0.25">
      <c r="A2595" s="4"/>
      <c r="F2595" s="4"/>
      <c r="H2595" s="4"/>
      <c r="I2595" s="4"/>
      <c r="J2595" s="4"/>
      <c r="K2595" s="4"/>
      <c r="L2595" s="4"/>
      <c r="M2595" s="4"/>
      <c r="N2595" s="4"/>
      <c r="P2595" s="4"/>
      <c r="R2595" s="4"/>
      <c r="S2595" s="4"/>
      <c r="T2595" s="4"/>
      <c r="V2595" s="4"/>
      <c r="W2595" s="4"/>
      <c r="X2595" s="4"/>
      <c r="Y2595" s="4"/>
      <c r="Z2595" s="4"/>
      <c r="AA2595" s="4"/>
      <c r="AG2595" s="4"/>
    </row>
    <row r="2596" spans="1:33" x14ac:dyDescent="0.25">
      <c r="A2596" s="4"/>
      <c r="F2596" s="4"/>
      <c r="H2596" s="4"/>
      <c r="I2596" s="4"/>
      <c r="J2596" s="4"/>
      <c r="K2596" s="4"/>
      <c r="L2596" s="4"/>
      <c r="M2596" s="4"/>
      <c r="N2596" s="4"/>
      <c r="P2596" s="4"/>
      <c r="R2596" s="4"/>
      <c r="S2596" s="4"/>
      <c r="T2596" s="4"/>
      <c r="V2596" s="4"/>
      <c r="W2596" s="4"/>
      <c r="X2596" s="4"/>
      <c r="Y2596" s="4"/>
      <c r="Z2596" s="4"/>
      <c r="AA2596" s="4"/>
      <c r="AG2596" s="4"/>
    </row>
    <row r="2597" spans="1:33" x14ac:dyDescent="0.25">
      <c r="A2597" s="4"/>
      <c r="F2597" s="4"/>
      <c r="H2597" s="4"/>
      <c r="I2597" s="4"/>
      <c r="J2597" s="4"/>
      <c r="K2597" s="4"/>
      <c r="L2597" s="4"/>
      <c r="M2597" s="4"/>
      <c r="N2597" s="4"/>
      <c r="P2597" s="4"/>
      <c r="R2597" s="4"/>
      <c r="S2597" s="4"/>
      <c r="T2597" s="4"/>
      <c r="V2597" s="4"/>
      <c r="W2597" s="4"/>
      <c r="X2597" s="4"/>
      <c r="Y2597" s="4"/>
      <c r="Z2597" s="4"/>
      <c r="AA2597" s="4"/>
      <c r="AG2597" s="4"/>
    </row>
    <row r="2598" spans="1:33" x14ac:dyDescent="0.25">
      <c r="A2598" s="4"/>
      <c r="F2598" s="4"/>
      <c r="H2598" s="4"/>
      <c r="I2598" s="4"/>
      <c r="J2598" s="4"/>
      <c r="K2598" s="4"/>
      <c r="L2598" s="4"/>
      <c r="M2598" s="4"/>
      <c r="N2598" s="4"/>
      <c r="P2598" s="4"/>
      <c r="R2598" s="4"/>
      <c r="S2598" s="4"/>
      <c r="T2598" s="4"/>
      <c r="V2598" s="4"/>
      <c r="W2598" s="4"/>
      <c r="X2598" s="4"/>
      <c r="Y2598" s="4"/>
      <c r="Z2598" s="4"/>
      <c r="AA2598" s="4"/>
      <c r="AG2598" s="4"/>
    </row>
    <row r="2599" spans="1:33" x14ac:dyDescent="0.25">
      <c r="A2599" s="4"/>
      <c r="F2599" s="4"/>
      <c r="H2599" s="4"/>
      <c r="I2599" s="4"/>
      <c r="J2599" s="4"/>
      <c r="K2599" s="4"/>
      <c r="L2599" s="4"/>
      <c r="M2599" s="4"/>
      <c r="N2599" s="4"/>
      <c r="P2599" s="4"/>
      <c r="R2599" s="4"/>
      <c r="S2599" s="4"/>
      <c r="T2599" s="4"/>
      <c r="V2599" s="4"/>
      <c r="W2599" s="4"/>
      <c r="X2599" s="4"/>
      <c r="Y2599" s="4"/>
      <c r="Z2599" s="4"/>
      <c r="AA2599" s="4"/>
      <c r="AG2599" s="4"/>
    </row>
    <row r="2600" spans="1:33" x14ac:dyDescent="0.25">
      <c r="A2600" s="4"/>
      <c r="F2600" s="4"/>
      <c r="H2600" s="4"/>
      <c r="I2600" s="4"/>
      <c r="J2600" s="4"/>
      <c r="K2600" s="4"/>
      <c r="L2600" s="4"/>
      <c r="M2600" s="4"/>
      <c r="N2600" s="4"/>
      <c r="P2600" s="4"/>
      <c r="R2600" s="4"/>
      <c r="S2600" s="4"/>
      <c r="T2600" s="4"/>
      <c r="V2600" s="4"/>
      <c r="W2600" s="4"/>
      <c r="X2600" s="4"/>
      <c r="Y2600" s="4"/>
      <c r="Z2600" s="4"/>
      <c r="AA2600" s="4"/>
      <c r="AG2600" s="4"/>
    </row>
    <row r="2601" spans="1:33" x14ac:dyDescent="0.25">
      <c r="A2601" s="4"/>
      <c r="F2601" s="4"/>
      <c r="H2601" s="4"/>
      <c r="I2601" s="4"/>
      <c r="J2601" s="4"/>
      <c r="K2601" s="4"/>
      <c r="L2601" s="4"/>
      <c r="M2601" s="4"/>
      <c r="N2601" s="4"/>
      <c r="P2601" s="4"/>
      <c r="R2601" s="4"/>
      <c r="S2601" s="4"/>
      <c r="T2601" s="4"/>
      <c r="V2601" s="4"/>
      <c r="W2601" s="4"/>
      <c r="X2601" s="4"/>
      <c r="Y2601" s="4"/>
      <c r="Z2601" s="4"/>
      <c r="AA2601" s="4"/>
      <c r="AG2601" s="4"/>
    </row>
    <row r="2602" spans="1:33" x14ac:dyDescent="0.25">
      <c r="A2602" s="4"/>
      <c r="F2602" s="4"/>
      <c r="H2602" s="4"/>
      <c r="I2602" s="4"/>
      <c r="J2602" s="4"/>
      <c r="K2602" s="4"/>
      <c r="L2602" s="4"/>
      <c r="M2602" s="4"/>
      <c r="N2602" s="4"/>
      <c r="P2602" s="4"/>
      <c r="R2602" s="4"/>
      <c r="S2602" s="4"/>
      <c r="T2602" s="4"/>
      <c r="V2602" s="4"/>
      <c r="W2602" s="4"/>
      <c r="X2602" s="4"/>
      <c r="Y2602" s="4"/>
      <c r="Z2602" s="4"/>
      <c r="AA2602" s="4"/>
      <c r="AG2602" s="4"/>
    </row>
    <row r="2603" spans="1:33" x14ac:dyDescent="0.25">
      <c r="A2603" s="4"/>
      <c r="F2603" s="4"/>
      <c r="H2603" s="4"/>
      <c r="I2603" s="4"/>
      <c r="J2603" s="4"/>
      <c r="K2603" s="4"/>
      <c r="L2603" s="4"/>
      <c r="M2603" s="4"/>
      <c r="N2603" s="4"/>
      <c r="P2603" s="4"/>
      <c r="R2603" s="4"/>
      <c r="S2603" s="4"/>
      <c r="T2603" s="4"/>
      <c r="V2603" s="4"/>
      <c r="W2603" s="4"/>
      <c r="X2603" s="4"/>
      <c r="Y2603" s="4"/>
      <c r="Z2603" s="4"/>
      <c r="AA2603" s="4"/>
      <c r="AG2603" s="4"/>
    </row>
    <row r="2604" spans="1:33" x14ac:dyDescent="0.25">
      <c r="A2604" s="4"/>
      <c r="F2604" s="4"/>
      <c r="H2604" s="4"/>
      <c r="I2604" s="4"/>
      <c r="J2604" s="4"/>
      <c r="K2604" s="4"/>
      <c r="L2604" s="4"/>
      <c r="M2604" s="4"/>
      <c r="N2604" s="4"/>
      <c r="P2604" s="4"/>
      <c r="R2604" s="4"/>
      <c r="S2604" s="4"/>
      <c r="T2604" s="4"/>
      <c r="V2604" s="4"/>
      <c r="W2604" s="4"/>
      <c r="X2604" s="4"/>
      <c r="Y2604" s="4"/>
      <c r="Z2604" s="4"/>
      <c r="AA2604" s="4"/>
      <c r="AG2604" s="4"/>
    </row>
    <row r="2605" spans="1:33" x14ac:dyDescent="0.25">
      <c r="A2605" s="4"/>
      <c r="F2605" s="4"/>
      <c r="H2605" s="4"/>
      <c r="I2605" s="4"/>
      <c r="J2605" s="4"/>
      <c r="K2605" s="4"/>
      <c r="L2605" s="4"/>
      <c r="M2605" s="4"/>
      <c r="N2605" s="4"/>
      <c r="P2605" s="4"/>
      <c r="R2605" s="4"/>
      <c r="S2605" s="4"/>
      <c r="T2605" s="4"/>
      <c r="V2605" s="4"/>
      <c r="W2605" s="4"/>
      <c r="X2605" s="4"/>
      <c r="Y2605" s="4"/>
      <c r="Z2605" s="4"/>
      <c r="AA2605" s="4"/>
      <c r="AG2605" s="4"/>
    </row>
    <row r="2606" spans="1:33" x14ac:dyDescent="0.25">
      <c r="A2606" s="4"/>
      <c r="F2606" s="4"/>
      <c r="H2606" s="4"/>
      <c r="I2606" s="4"/>
      <c r="J2606" s="4"/>
      <c r="K2606" s="4"/>
      <c r="L2606" s="4"/>
      <c r="M2606" s="4"/>
      <c r="N2606" s="4"/>
      <c r="P2606" s="4"/>
      <c r="R2606" s="4"/>
      <c r="S2606" s="4"/>
      <c r="T2606" s="4"/>
      <c r="V2606" s="4"/>
      <c r="W2606" s="4"/>
      <c r="X2606" s="4"/>
      <c r="Y2606" s="4"/>
      <c r="Z2606" s="4"/>
      <c r="AA2606" s="4"/>
      <c r="AG2606" s="4"/>
    </row>
    <row r="2607" spans="1:33" x14ac:dyDescent="0.25">
      <c r="A2607" s="4"/>
      <c r="F2607" s="4"/>
      <c r="H2607" s="4"/>
      <c r="I2607" s="4"/>
      <c r="J2607" s="4"/>
      <c r="K2607" s="4"/>
      <c r="L2607" s="4"/>
      <c r="M2607" s="4"/>
      <c r="N2607" s="4"/>
      <c r="P2607" s="4"/>
      <c r="R2607" s="4"/>
      <c r="S2607" s="4"/>
      <c r="T2607" s="4"/>
      <c r="V2607" s="4"/>
      <c r="W2607" s="4"/>
      <c r="X2607" s="4"/>
      <c r="Y2607" s="4"/>
      <c r="Z2607" s="4"/>
      <c r="AA2607" s="4"/>
      <c r="AG2607" s="4"/>
    </row>
    <row r="2608" spans="1:33" x14ac:dyDescent="0.25">
      <c r="A2608" s="4"/>
      <c r="F2608" s="4"/>
      <c r="H2608" s="4"/>
      <c r="I2608" s="4"/>
      <c r="J2608" s="4"/>
      <c r="K2608" s="4"/>
      <c r="L2608" s="4"/>
      <c r="M2608" s="4"/>
      <c r="N2608" s="4"/>
      <c r="P2608" s="4"/>
      <c r="R2608" s="4"/>
      <c r="S2608" s="4"/>
      <c r="T2608" s="4"/>
      <c r="V2608" s="4"/>
      <c r="W2608" s="4"/>
      <c r="X2608" s="4"/>
      <c r="Y2608" s="4"/>
      <c r="Z2608" s="4"/>
      <c r="AA2608" s="4"/>
      <c r="AG2608" s="4"/>
    </row>
    <row r="2609" spans="1:33" x14ac:dyDescent="0.25">
      <c r="A2609" s="4"/>
      <c r="F2609" s="4"/>
      <c r="H2609" s="4"/>
      <c r="I2609" s="4"/>
      <c r="J2609" s="4"/>
      <c r="K2609" s="4"/>
      <c r="L2609" s="4"/>
      <c r="M2609" s="4"/>
      <c r="N2609" s="4"/>
      <c r="P2609" s="4"/>
      <c r="R2609" s="4"/>
      <c r="S2609" s="4"/>
      <c r="T2609" s="4"/>
      <c r="V2609" s="4"/>
      <c r="W2609" s="4"/>
      <c r="X2609" s="4"/>
      <c r="Y2609" s="4"/>
      <c r="Z2609" s="4"/>
      <c r="AA2609" s="4"/>
      <c r="AG2609" s="4"/>
    </row>
    <row r="2610" spans="1:33" x14ac:dyDescent="0.25">
      <c r="A2610" s="4"/>
      <c r="F2610" s="4"/>
      <c r="H2610" s="4"/>
      <c r="I2610" s="4"/>
      <c r="J2610" s="4"/>
      <c r="K2610" s="4"/>
      <c r="L2610" s="4"/>
      <c r="M2610" s="4"/>
      <c r="N2610" s="4"/>
      <c r="P2610" s="4"/>
      <c r="R2610" s="4"/>
      <c r="S2610" s="4"/>
      <c r="T2610" s="4"/>
      <c r="V2610" s="4"/>
      <c r="W2610" s="4"/>
      <c r="X2610" s="4"/>
      <c r="Y2610" s="4"/>
      <c r="Z2610" s="4"/>
      <c r="AA2610" s="4"/>
      <c r="AG2610" s="4"/>
    </row>
    <row r="2611" spans="1:33" x14ac:dyDescent="0.25">
      <c r="A2611" s="4"/>
      <c r="F2611" s="4"/>
      <c r="H2611" s="4"/>
      <c r="I2611" s="4"/>
      <c r="J2611" s="4"/>
      <c r="K2611" s="4"/>
      <c r="L2611" s="4"/>
      <c r="M2611" s="4"/>
      <c r="N2611" s="4"/>
      <c r="P2611" s="4"/>
      <c r="R2611" s="4"/>
      <c r="S2611" s="4"/>
      <c r="T2611" s="4"/>
      <c r="V2611" s="4"/>
      <c r="W2611" s="4"/>
      <c r="X2611" s="4"/>
      <c r="Y2611" s="4"/>
      <c r="Z2611" s="4"/>
      <c r="AA2611" s="4"/>
      <c r="AG2611" s="4"/>
    </row>
    <row r="2612" spans="1:33" x14ac:dyDescent="0.25">
      <c r="A2612" s="4"/>
      <c r="F2612" s="4"/>
      <c r="H2612" s="4"/>
      <c r="I2612" s="4"/>
      <c r="J2612" s="4"/>
      <c r="K2612" s="4"/>
      <c r="L2612" s="4"/>
      <c r="M2612" s="4"/>
      <c r="N2612" s="4"/>
      <c r="P2612" s="4"/>
      <c r="R2612" s="4"/>
      <c r="S2612" s="4"/>
      <c r="T2612" s="4"/>
      <c r="V2612" s="4"/>
      <c r="W2612" s="4"/>
      <c r="X2612" s="4"/>
      <c r="Y2612" s="4"/>
      <c r="Z2612" s="4"/>
      <c r="AA2612" s="4"/>
      <c r="AG2612" s="4"/>
    </row>
    <row r="2613" spans="1:33" x14ac:dyDescent="0.25">
      <c r="A2613" s="4"/>
      <c r="F2613" s="4"/>
      <c r="H2613" s="4"/>
      <c r="I2613" s="4"/>
      <c r="J2613" s="4"/>
      <c r="K2613" s="4"/>
      <c r="L2613" s="4"/>
      <c r="M2613" s="4"/>
      <c r="N2613" s="4"/>
      <c r="P2613" s="4"/>
      <c r="R2613" s="4"/>
      <c r="S2613" s="4"/>
      <c r="T2613" s="4"/>
      <c r="V2613" s="4"/>
      <c r="W2613" s="4"/>
      <c r="X2613" s="4"/>
      <c r="Y2613" s="4"/>
      <c r="Z2613" s="4"/>
      <c r="AA2613" s="4"/>
      <c r="AG2613" s="4"/>
    </row>
    <row r="2614" spans="1:33" x14ac:dyDescent="0.25">
      <c r="A2614" s="4"/>
      <c r="F2614" s="4"/>
      <c r="H2614" s="4"/>
      <c r="I2614" s="4"/>
      <c r="J2614" s="4"/>
      <c r="K2614" s="4"/>
      <c r="L2614" s="4"/>
      <c r="M2614" s="4"/>
      <c r="N2614" s="4"/>
      <c r="P2614" s="4"/>
      <c r="R2614" s="4"/>
      <c r="S2614" s="4"/>
      <c r="T2614" s="4"/>
      <c r="V2614" s="4"/>
      <c r="W2614" s="4"/>
      <c r="X2614" s="4"/>
      <c r="Y2614" s="4"/>
      <c r="Z2614" s="4"/>
      <c r="AA2614" s="4"/>
      <c r="AG2614" s="4"/>
    </row>
    <row r="2615" spans="1:33" x14ac:dyDescent="0.25">
      <c r="A2615" s="4"/>
      <c r="F2615" s="4"/>
      <c r="H2615" s="4"/>
      <c r="I2615" s="4"/>
      <c r="J2615" s="4"/>
      <c r="K2615" s="4"/>
      <c r="L2615" s="4"/>
      <c r="M2615" s="4"/>
      <c r="N2615" s="4"/>
      <c r="P2615" s="4"/>
      <c r="R2615" s="4"/>
      <c r="S2615" s="4"/>
      <c r="T2615" s="4"/>
      <c r="V2615" s="4"/>
      <c r="W2615" s="4"/>
      <c r="X2615" s="4"/>
      <c r="Y2615" s="4"/>
      <c r="Z2615" s="4"/>
      <c r="AA2615" s="4"/>
      <c r="AG2615" s="4"/>
    </row>
    <row r="2616" spans="1:33" x14ac:dyDescent="0.25">
      <c r="A2616" s="4"/>
      <c r="F2616" s="4"/>
      <c r="H2616" s="4"/>
      <c r="I2616" s="4"/>
      <c r="J2616" s="4"/>
      <c r="K2616" s="4"/>
      <c r="L2616" s="4"/>
      <c r="M2616" s="4"/>
      <c r="N2616" s="4"/>
      <c r="P2616" s="4"/>
      <c r="R2616" s="4"/>
      <c r="S2616" s="4"/>
      <c r="T2616" s="4"/>
      <c r="V2616" s="4"/>
      <c r="W2616" s="4"/>
      <c r="X2616" s="4"/>
      <c r="Y2616" s="4"/>
      <c r="Z2616" s="4"/>
      <c r="AA2616" s="4"/>
      <c r="AG2616" s="4"/>
    </row>
    <row r="2617" spans="1:33" x14ac:dyDescent="0.25">
      <c r="A2617" s="4"/>
      <c r="F2617" s="4"/>
      <c r="H2617" s="4"/>
      <c r="I2617" s="4"/>
      <c r="J2617" s="4"/>
      <c r="K2617" s="4"/>
      <c r="L2617" s="4"/>
      <c r="M2617" s="4"/>
      <c r="N2617" s="4"/>
      <c r="P2617" s="4"/>
      <c r="R2617" s="4"/>
      <c r="S2617" s="4"/>
      <c r="T2617" s="4"/>
      <c r="V2617" s="4"/>
      <c r="W2617" s="4"/>
      <c r="X2617" s="4"/>
      <c r="Y2617" s="4"/>
      <c r="Z2617" s="4"/>
      <c r="AA2617" s="4"/>
      <c r="AG2617" s="4"/>
    </row>
    <row r="2618" spans="1:33" x14ac:dyDescent="0.25">
      <c r="A2618" s="4"/>
      <c r="F2618" s="4"/>
      <c r="H2618" s="4"/>
      <c r="I2618" s="4"/>
      <c r="J2618" s="4"/>
      <c r="K2618" s="4"/>
      <c r="L2618" s="4"/>
      <c r="M2618" s="4"/>
      <c r="N2618" s="4"/>
      <c r="P2618" s="4"/>
      <c r="R2618" s="4"/>
      <c r="S2618" s="4"/>
      <c r="T2618" s="4"/>
      <c r="V2618" s="4"/>
      <c r="W2618" s="4"/>
      <c r="X2618" s="4"/>
      <c r="Y2618" s="4"/>
      <c r="Z2618" s="4"/>
      <c r="AA2618" s="4"/>
      <c r="AG2618" s="4"/>
    </row>
    <row r="2619" spans="1:33" x14ac:dyDescent="0.25">
      <c r="A2619" s="4"/>
      <c r="F2619" s="4"/>
      <c r="H2619" s="4"/>
      <c r="I2619" s="4"/>
      <c r="J2619" s="4"/>
      <c r="K2619" s="4"/>
      <c r="L2619" s="4"/>
      <c r="M2619" s="4"/>
      <c r="N2619" s="4"/>
      <c r="P2619" s="4"/>
      <c r="R2619" s="4"/>
      <c r="S2619" s="4"/>
      <c r="T2619" s="4"/>
      <c r="V2619" s="4"/>
      <c r="W2619" s="4"/>
      <c r="X2619" s="4"/>
      <c r="Y2619" s="4"/>
      <c r="Z2619" s="4"/>
      <c r="AA2619" s="4"/>
      <c r="AG2619" s="4"/>
    </row>
    <row r="2620" spans="1:33" x14ac:dyDescent="0.25">
      <c r="A2620" s="4"/>
      <c r="F2620" s="4"/>
      <c r="H2620" s="4"/>
      <c r="I2620" s="4"/>
      <c r="J2620" s="4"/>
      <c r="K2620" s="4"/>
      <c r="L2620" s="4"/>
      <c r="M2620" s="4"/>
      <c r="N2620" s="4"/>
      <c r="P2620" s="4"/>
      <c r="R2620" s="4"/>
      <c r="S2620" s="4"/>
      <c r="T2620" s="4"/>
      <c r="V2620" s="4"/>
      <c r="W2620" s="4"/>
      <c r="X2620" s="4"/>
      <c r="Y2620" s="4"/>
      <c r="Z2620" s="4"/>
      <c r="AA2620" s="4"/>
      <c r="AG2620" s="4"/>
    </row>
    <row r="2621" spans="1:33" x14ac:dyDescent="0.25">
      <c r="A2621" s="4"/>
      <c r="F2621" s="4"/>
      <c r="H2621" s="4"/>
      <c r="I2621" s="4"/>
      <c r="J2621" s="4"/>
      <c r="K2621" s="4"/>
      <c r="L2621" s="4"/>
      <c r="M2621" s="4"/>
      <c r="N2621" s="4"/>
      <c r="P2621" s="4"/>
      <c r="R2621" s="4"/>
      <c r="S2621" s="4"/>
      <c r="T2621" s="4"/>
      <c r="V2621" s="4"/>
      <c r="W2621" s="4"/>
      <c r="X2621" s="4"/>
      <c r="Y2621" s="4"/>
      <c r="Z2621" s="4"/>
      <c r="AA2621" s="4"/>
      <c r="AG2621" s="4"/>
    </row>
    <row r="2622" spans="1:33" x14ac:dyDescent="0.25">
      <c r="A2622" s="4"/>
      <c r="F2622" s="4"/>
      <c r="H2622" s="4"/>
      <c r="I2622" s="4"/>
      <c r="J2622" s="4"/>
      <c r="K2622" s="4"/>
      <c r="L2622" s="4"/>
      <c r="M2622" s="4"/>
      <c r="N2622" s="4"/>
      <c r="P2622" s="4"/>
      <c r="R2622" s="4"/>
      <c r="S2622" s="4"/>
      <c r="T2622" s="4"/>
      <c r="V2622" s="4"/>
      <c r="W2622" s="4"/>
      <c r="X2622" s="4"/>
      <c r="Y2622" s="4"/>
      <c r="Z2622" s="4"/>
      <c r="AA2622" s="4"/>
      <c r="AG2622" s="4"/>
    </row>
    <row r="2623" spans="1:33" x14ac:dyDescent="0.25">
      <c r="A2623" s="4"/>
      <c r="F2623" s="4"/>
      <c r="H2623" s="4"/>
      <c r="I2623" s="4"/>
      <c r="J2623" s="4"/>
      <c r="K2623" s="4"/>
      <c r="L2623" s="4"/>
      <c r="M2623" s="4"/>
      <c r="N2623" s="4"/>
      <c r="P2623" s="4"/>
      <c r="R2623" s="4"/>
      <c r="S2623" s="4"/>
      <c r="T2623" s="4"/>
      <c r="V2623" s="4"/>
      <c r="W2623" s="4"/>
      <c r="X2623" s="4"/>
      <c r="Y2623" s="4"/>
      <c r="Z2623" s="4"/>
      <c r="AA2623" s="4"/>
      <c r="AG2623" s="4"/>
    </row>
    <row r="2624" spans="1:33" x14ac:dyDescent="0.25">
      <c r="A2624" s="4"/>
      <c r="F2624" s="4"/>
      <c r="H2624" s="4"/>
      <c r="I2624" s="4"/>
      <c r="J2624" s="4"/>
      <c r="K2624" s="4"/>
      <c r="L2624" s="4"/>
      <c r="M2624" s="4"/>
      <c r="N2624" s="4"/>
      <c r="P2624" s="4"/>
      <c r="R2624" s="4"/>
      <c r="S2624" s="4"/>
      <c r="T2624" s="4"/>
      <c r="V2624" s="4"/>
      <c r="W2624" s="4"/>
      <c r="X2624" s="4"/>
      <c r="Y2624" s="4"/>
      <c r="Z2624" s="4"/>
      <c r="AA2624" s="4"/>
      <c r="AG2624" s="4"/>
    </row>
    <row r="2625" spans="1:33" x14ac:dyDescent="0.25">
      <c r="A2625" s="4"/>
      <c r="F2625" s="4"/>
      <c r="H2625" s="4"/>
      <c r="I2625" s="4"/>
      <c r="J2625" s="4"/>
      <c r="K2625" s="4"/>
      <c r="L2625" s="4"/>
      <c r="M2625" s="4"/>
      <c r="N2625" s="4"/>
      <c r="P2625" s="4"/>
      <c r="R2625" s="4"/>
      <c r="S2625" s="4"/>
      <c r="T2625" s="4"/>
      <c r="V2625" s="4"/>
      <c r="W2625" s="4"/>
      <c r="X2625" s="4"/>
      <c r="Y2625" s="4"/>
      <c r="Z2625" s="4"/>
      <c r="AA2625" s="4"/>
      <c r="AG2625" s="4"/>
    </row>
    <row r="2626" spans="1:33" x14ac:dyDescent="0.25">
      <c r="A2626" s="4"/>
      <c r="F2626" s="4"/>
      <c r="H2626" s="4"/>
      <c r="I2626" s="4"/>
      <c r="J2626" s="4"/>
      <c r="K2626" s="4"/>
      <c r="L2626" s="4"/>
      <c r="M2626" s="4"/>
      <c r="N2626" s="4"/>
      <c r="P2626" s="4"/>
      <c r="R2626" s="4"/>
      <c r="S2626" s="4"/>
      <c r="T2626" s="4"/>
      <c r="V2626" s="4"/>
      <c r="W2626" s="4"/>
      <c r="X2626" s="4"/>
      <c r="Y2626" s="4"/>
      <c r="Z2626" s="4"/>
      <c r="AA2626" s="4"/>
      <c r="AG2626" s="4"/>
    </row>
    <row r="2627" spans="1:33" x14ac:dyDescent="0.25">
      <c r="A2627" s="4"/>
      <c r="F2627" s="4"/>
      <c r="H2627" s="4"/>
      <c r="I2627" s="4"/>
      <c r="J2627" s="4"/>
      <c r="K2627" s="4"/>
      <c r="L2627" s="4"/>
      <c r="M2627" s="4"/>
      <c r="N2627" s="4"/>
      <c r="P2627" s="4"/>
      <c r="R2627" s="4"/>
      <c r="S2627" s="4"/>
      <c r="T2627" s="4"/>
      <c r="V2627" s="4"/>
      <c r="W2627" s="4"/>
      <c r="X2627" s="4"/>
      <c r="Y2627" s="4"/>
      <c r="Z2627" s="4"/>
      <c r="AA2627" s="4"/>
      <c r="AG2627" s="4"/>
    </row>
    <row r="2628" spans="1:33" x14ac:dyDescent="0.25">
      <c r="A2628" s="4"/>
      <c r="F2628" s="4"/>
      <c r="H2628" s="4"/>
      <c r="I2628" s="4"/>
      <c r="J2628" s="4"/>
      <c r="K2628" s="4"/>
      <c r="L2628" s="4"/>
      <c r="M2628" s="4"/>
      <c r="N2628" s="4"/>
      <c r="P2628" s="4"/>
      <c r="R2628" s="4"/>
      <c r="S2628" s="4"/>
      <c r="T2628" s="4"/>
      <c r="V2628" s="4"/>
      <c r="W2628" s="4"/>
      <c r="X2628" s="4"/>
      <c r="Y2628" s="4"/>
      <c r="Z2628" s="4"/>
      <c r="AA2628" s="4"/>
      <c r="AG2628" s="4"/>
    </row>
    <row r="2629" spans="1:33" x14ac:dyDescent="0.25">
      <c r="A2629" s="4"/>
      <c r="F2629" s="4"/>
      <c r="H2629" s="4"/>
      <c r="I2629" s="4"/>
      <c r="J2629" s="4"/>
      <c r="K2629" s="4"/>
      <c r="L2629" s="4"/>
      <c r="M2629" s="4"/>
      <c r="N2629" s="4"/>
      <c r="P2629" s="4"/>
      <c r="R2629" s="4"/>
      <c r="S2629" s="4"/>
      <c r="T2629" s="4"/>
      <c r="V2629" s="4"/>
      <c r="W2629" s="4"/>
      <c r="X2629" s="4"/>
      <c r="Y2629" s="4"/>
      <c r="Z2629" s="4"/>
      <c r="AA2629" s="4"/>
      <c r="AG2629" s="4"/>
    </row>
    <row r="2630" spans="1:33" x14ac:dyDescent="0.25">
      <c r="A2630" s="4"/>
      <c r="F2630" s="4"/>
      <c r="H2630" s="4"/>
      <c r="I2630" s="4"/>
      <c r="J2630" s="4"/>
      <c r="K2630" s="4"/>
      <c r="L2630" s="4"/>
      <c r="M2630" s="4"/>
      <c r="N2630" s="4"/>
      <c r="P2630" s="4"/>
      <c r="R2630" s="4"/>
      <c r="S2630" s="4"/>
      <c r="T2630" s="4"/>
      <c r="V2630" s="4"/>
      <c r="W2630" s="4"/>
      <c r="X2630" s="4"/>
      <c r="Y2630" s="4"/>
      <c r="Z2630" s="4"/>
      <c r="AA2630" s="4"/>
      <c r="AG2630" s="4"/>
    </row>
    <row r="2631" spans="1:33" x14ac:dyDescent="0.25">
      <c r="A2631" s="4"/>
      <c r="F2631" s="4"/>
      <c r="H2631" s="4"/>
      <c r="I2631" s="4"/>
      <c r="J2631" s="4"/>
      <c r="K2631" s="4"/>
      <c r="L2631" s="4"/>
      <c r="M2631" s="4"/>
      <c r="N2631" s="4"/>
      <c r="P2631" s="4"/>
      <c r="R2631" s="4"/>
      <c r="S2631" s="4"/>
      <c r="T2631" s="4"/>
      <c r="V2631" s="4"/>
      <c r="W2631" s="4"/>
      <c r="X2631" s="4"/>
      <c r="Y2631" s="4"/>
      <c r="Z2631" s="4"/>
      <c r="AA2631" s="4"/>
      <c r="AG2631" s="4"/>
    </row>
    <row r="2632" spans="1:33" x14ac:dyDescent="0.25">
      <c r="A2632" s="4"/>
      <c r="F2632" s="4"/>
      <c r="H2632" s="4"/>
      <c r="I2632" s="4"/>
      <c r="J2632" s="4"/>
      <c r="K2632" s="4"/>
      <c r="L2632" s="4"/>
      <c r="M2632" s="4"/>
      <c r="N2632" s="4"/>
      <c r="P2632" s="4"/>
      <c r="R2632" s="4"/>
      <c r="S2632" s="4"/>
      <c r="T2632" s="4"/>
      <c r="V2632" s="4"/>
      <c r="W2632" s="4"/>
      <c r="X2632" s="4"/>
      <c r="Y2632" s="4"/>
      <c r="Z2632" s="4"/>
      <c r="AA2632" s="4"/>
      <c r="AG2632" s="4"/>
    </row>
    <row r="2633" spans="1:33" x14ac:dyDescent="0.25">
      <c r="A2633" s="4"/>
      <c r="F2633" s="4"/>
      <c r="H2633" s="4"/>
      <c r="I2633" s="4"/>
      <c r="J2633" s="4"/>
      <c r="K2633" s="4"/>
      <c r="L2633" s="4"/>
      <c r="M2633" s="4"/>
      <c r="N2633" s="4"/>
      <c r="P2633" s="4"/>
      <c r="R2633" s="4"/>
      <c r="S2633" s="4"/>
      <c r="T2633" s="4"/>
      <c r="V2633" s="4"/>
      <c r="W2633" s="4"/>
      <c r="X2633" s="4"/>
      <c r="Y2633" s="4"/>
      <c r="Z2633" s="4"/>
      <c r="AA2633" s="4"/>
      <c r="AG2633" s="4"/>
    </row>
    <row r="2634" spans="1:33" x14ac:dyDescent="0.25">
      <c r="A2634" s="4"/>
      <c r="F2634" s="4"/>
      <c r="H2634" s="4"/>
      <c r="I2634" s="4"/>
      <c r="J2634" s="4"/>
      <c r="K2634" s="4"/>
      <c r="L2634" s="4"/>
      <c r="M2634" s="4"/>
      <c r="N2634" s="4"/>
      <c r="P2634" s="4"/>
      <c r="R2634" s="4"/>
      <c r="S2634" s="4"/>
      <c r="T2634" s="4"/>
      <c r="V2634" s="4"/>
      <c r="W2634" s="4"/>
      <c r="X2634" s="4"/>
      <c r="Y2634" s="4"/>
      <c r="Z2634" s="4"/>
      <c r="AA2634" s="4"/>
      <c r="AG2634" s="4"/>
    </row>
    <row r="2635" spans="1:33" x14ac:dyDescent="0.25">
      <c r="A2635" s="4"/>
      <c r="F2635" s="4"/>
      <c r="H2635" s="4"/>
      <c r="I2635" s="4"/>
      <c r="J2635" s="4"/>
      <c r="K2635" s="4"/>
      <c r="L2635" s="4"/>
      <c r="M2635" s="4"/>
      <c r="N2635" s="4"/>
      <c r="P2635" s="4"/>
      <c r="R2635" s="4"/>
      <c r="S2635" s="4"/>
      <c r="T2635" s="4"/>
      <c r="V2635" s="4"/>
      <c r="W2635" s="4"/>
      <c r="X2635" s="4"/>
      <c r="Y2635" s="4"/>
      <c r="Z2635" s="4"/>
      <c r="AA2635" s="4"/>
      <c r="AG2635" s="4"/>
    </row>
    <row r="2636" spans="1:33" x14ac:dyDescent="0.25">
      <c r="A2636" s="4"/>
      <c r="F2636" s="4"/>
      <c r="H2636" s="4"/>
      <c r="I2636" s="4"/>
      <c r="J2636" s="4"/>
      <c r="K2636" s="4"/>
      <c r="L2636" s="4"/>
      <c r="M2636" s="4"/>
      <c r="N2636" s="4"/>
      <c r="P2636" s="4"/>
      <c r="R2636" s="4"/>
      <c r="S2636" s="4"/>
      <c r="T2636" s="4"/>
      <c r="V2636" s="4"/>
      <c r="W2636" s="4"/>
      <c r="X2636" s="4"/>
      <c r="Y2636" s="4"/>
      <c r="Z2636" s="4"/>
      <c r="AA2636" s="4"/>
      <c r="AG2636" s="4"/>
    </row>
    <row r="2637" spans="1:33" x14ac:dyDescent="0.25">
      <c r="A2637" s="4"/>
      <c r="F2637" s="4"/>
      <c r="H2637" s="4"/>
      <c r="I2637" s="4"/>
      <c r="J2637" s="4"/>
      <c r="K2637" s="4"/>
      <c r="L2637" s="4"/>
      <c r="M2637" s="4"/>
      <c r="N2637" s="4"/>
      <c r="P2637" s="4"/>
      <c r="R2637" s="4"/>
      <c r="S2637" s="4"/>
      <c r="T2637" s="4"/>
      <c r="V2637" s="4"/>
      <c r="W2637" s="4"/>
      <c r="X2637" s="4"/>
      <c r="Y2637" s="4"/>
      <c r="Z2637" s="4"/>
      <c r="AA2637" s="4"/>
      <c r="AG2637" s="4"/>
    </row>
    <row r="2638" spans="1:33" x14ac:dyDescent="0.25">
      <c r="A2638" s="4"/>
      <c r="F2638" s="4"/>
      <c r="H2638" s="4"/>
      <c r="I2638" s="4"/>
      <c r="J2638" s="4"/>
      <c r="K2638" s="4"/>
      <c r="L2638" s="4"/>
      <c r="M2638" s="4"/>
      <c r="N2638" s="4"/>
      <c r="P2638" s="4"/>
      <c r="R2638" s="4"/>
      <c r="S2638" s="4"/>
      <c r="T2638" s="4"/>
      <c r="V2638" s="4"/>
      <c r="W2638" s="4"/>
      <c r="X2638" s="4"/>
      <c r="Y2638" s="4"/>
      <c r="Z2638" s="4"/>
      <c r="AA2638" s="4"/>
      <c r="AG2638" s="4"/>
    </row>
    <row r="2639" spans="1:33" x14ac:dyDescent="0.25">
      <c r="A2639" s="4"/>
      <c r="F2639" s="4"/>
      <c r="H2639" s="4"/>
      <c r="I2639" s="4"/>
      <c r="J2639" s="4"/>
      <c r="K2639" s="4"/>
      <c r="L2639" s="4"/>
      <c r="M2639" s="4"/>
      <c r="N2639" s="4"/>
      <c r="P2639" s="4"/>
      <c r="R2639" s="4"/>
      <c r="S2639" s="4"/>
      <c r="T2639" s="4"/>
      <c r="V2639" s="4"/>
      <c r="W2639" s="4"/>
      <c r="X2639" s="4"/>
      <c r="Y2639" s="4"/>
      <c r="Z2639" s="4"/>
      <c r="AA2639" s="4"/>
      <c r="AG2639" s="4"/>
    </row>
    <row r="2640" spans="1:33" x14ac:dyDescent="0.25">
      <c r="A2640" s="4"/>
      <c r="F2640" s="4"/>
      <c r="H2640" s="4"/>
      <c r="I2640" s="4"/>
      <c r="J2640" s="4"/>
      <c r="K2640" s="4"/>
      <c r="L2640" s="4"/>
      <c r="M2640" s="4"/>
      <c r="N2640" s="4"/>
      <c r="P2640" s="4"/>
      <c r="R2640" s="4"/>
      <c r="S2640" s="4"/>
      <c r="T2640" s="4"/>
      <c r="V2640" s="4"/>
      <c r="W2640" s="4"/>
      <c r="X2640" s="4"/>
      <c r="Y2640" s="4"/>
      <c r="Z2640" s="4"/>
      <c r="AA2640" s="4"/>
      <c r="AG2640" s="4"/>
    </row>
    <row r="2641" spans="1:33" x14ac:dyDescent="0.25">
      <c r="A2641" s="4"/>
      <c r="F2641" s="4"/>
      <c r="H2641" s="4"/>
      <c r="I2641" s="4"/>
      <c r="J2641" s="4"/>
      <c r="K2641" s="4"/>
      <c r="L2641" s="4"/>
      <c r="M2641" s="4"/>
      <c r="N2641" s="4"/>
      <c r="P2641" s="4"/>
      <c r="R2641" s="4"/>
      <c r="S2641" s="4"/>
      <c r="T2641" s="4"/>
      <c r="V2641" s="4"/>
      <c r="W2641" s="4"/>
      <c r="X2641" s="4"/>
      <c r="Y2641" s="4"/>
      <c r="Z2641" s="4"/>
      <c r="AA2641" s="4"/>
      <c r="AG2641" s="4"/>
    </row>
    <row r="2642" spans="1:33" x14ac:dyDescent="0.25">
      <c r="A2642" s="4"/>
      <c r="F2642" s="4"/>
      <c r="H2642" s="4"/>
      <c r="I2642" s="4"/>
      <c r="J2642" s="4"/>
      <c r="K2642" s="4"/>
      <c r="L2642" s="4"/>
      <c r="M2642" s="4"/>
      <c r="N2642" s="4"/>
      <c r="P2642" s="4"/>
      <c r="R2642" s="4"/>
      <c r="S2642" s="4"/>
      <c r="T2642" s="4"/>
      <c r="V2642" s="4"/>
      <c r="W2642" s="4"/>
      <c r="X2642" s="4"/>
      <c r="Y2642" s="4"/>
      <c r="Z2642" s="4"/>
      <c r="AA2642" s="4"/>
      <c r="AG2642" s="4"/>
    </row>
    <row r="2643" spans="1:33" x14ac:dyDescent="0.25">
      <c r="A2643" s="4"/>
      <c r="F2643" s="4"/>
      <c r="H2643" s="4"/>
      <c r="I2643" s="4"/>
      <c r="J2643" s="4"/>
      <c r="K2643" s="4"/>
      <c r="L2643" s="4"/>
      <c r="M2643" s="4"/>
      <c r="N2643" s="4"/>
      <c r="P2643" s="4"/>
      <c r="R2643" s="4"/>
      <c r="S2643" s="4"/>
      <c r="T2643" s="4"/>
      <c r="V2643" s="4"/>
      <c r="W2643" s="4"/>
      <c r="X2643" s="4"/>
      <c r="Y2643" s="4"/>
      <c r="Z2643" s="4"/>
      <c r="AA2643" s="4"/>
      <c r="AG2643" s="4"/>
    </row>
    <row r="2644" spans="1:33" x14ac:dyDescent="0.25">
      <c r="A2644" s="4"/>
      <c r="F2644" s="4"/>
      <c r="H2644" s="4"/>
      <c r="I2644" s="4"/>
      <c r="J2644" s="4"/>
      <c r="K2644" s="4"/>
      <c r="L2644" s="4"/>
      <c r="M2644" s="4"/>
      <c r="N2644" s="4"/>
      <c r="P2644" s="4"/>
      <c r="R2644" s="4"/>
      <c r="S2644" s="4"/>
      <c r="T2644" s="4"/>
      <c r="V2644" s="4"/>
      <c r="W2644" s="4"/>
      <c r="X2644" s="4"/>
      <c r="Y2644" s="4"/>
      <c r="Z2644" s="4"/>
      <c r="AA2644" s="4"/>
      <c r="AG2644" s="4"/>
    </row>
    <row r="2645" spans="1:33" x14ac:dyDescent="0.25">
      <c r="A2645" s="4"/>
      <c r="F2645" s="4"/>
      <c r="H2645" s="4"/>
      <c r="I2645" s="4"/>
      <c r="J2645" s="4"/>
      <c r="K2645" s="4"/>
      <c r="L2645" s="4"/>
      <c r="M2645" s="4"/>
      <c r="N2645" s="4"/>
      <c r="P2645" s="4"/>
      <c r="R2645" s="4"/>
      <c r="S2645" s="4"/>
      <c r="T2645" s="4"/>
      <c r="V2645" s="4"/>
      <c r="W2645" s="4"/>
      <c r="X2645" s="4"/>
      <c r="Y2645" s="4"/>
      <c r="Z2645" s="4"/>
      <c r="AA2645" s="4"/>
      <c r="AG2645" s="4"/>
    </row>
    <row r="2646" spans="1:33" x14ac:dyDescent="0.25">
      <c r="A2646" s="4"/>
      <c r="F2646" s="4"/>
      <c r="H2646" s="4"/>
      <c r="I2646" s="4"/>
      <c r="J2646" s="4"/>
      <c r="K2646" s="4"/>
      <c r="L2646" s="4"/>
      <c r="M2646" s="4"/>
      <c r="N2646" s="4"/>
      <c r="P2646" s="4"/>
      <c r="R2646" s="4"/>
      <c r="S2646" s="4"/>
      <c r="T2646" s="4"/>
      <c r="V2646" s="4"/>
      <c r="W2646" s="4"/>
      <c r="X2646" s="4"/>
      <c r="Y2646" s="4"/>
      <c r="Z2646" s="4"/>
      <c r="AA2646" s="4"/>
      <c r="AG2646" s="4"/>
    </row>
    <row r="2647" spans="1:33" x14ac:dyDescent="0.25">
      <c r="A2647" s="4"/>
      <c r="F2647" s="4"/>
      <c r="H2647" s="4"/>
      <c r="I2647" s="4"/>
      <c r="J2647" s="4"/>
      <c r="K2647" s="4"/>
      <c r="L2647" s="4"/>
      <c r="M2647" s="4"/>
      <c r="N2647" s="4"/>
      <c r="P2647" s="4"/>
      <c r="R2647" s="4"/>
      <c r="S2647" s="4"/>
      <c r="T2647" s="4"/>
      <c r="V2647" s="4"/>
      <c r="W2647" s="4"/>
      <c r="X2647" s="4"/>
      <c r="Y2647" s="4"/>
      <c r="Z2647" s="4"/>
      <c r="AA2647" s="4"/>
      <c r="AG2647" s="4"/>
    </row>
    <row r="2648" spans="1:33" x14ac:dyDescent="0.25">
      <c r="A2648" s="4"/>
      <c r="F2648" s="4"/>
      <c r="H2648" s="4"/>
      <c r="I2648" s="4"/>
      <c r="J2648" s="4"/>
      <c r="K2648" s="4"/>
      <c r="L2648" s="4"/>
      <c r="M2648" s="4"/>
      <c r="N2648" s="4"/>
      <c r="P2648" s="4"/>
      <c r="R2648" s="4"/>
      <c r="S2648" s="4"/>
      <c r="T2648" s="4"/>
      <c r="V2648" s="4"/>
      <c r="W2648" s="4"/>
      <c r="X2648" s="4"/>
      <c r="Y2648" s="4"/>
      <c r="Z2648" s="4"/>
      <c r="AA2648" s="4"/>
      <c r="AG2648" s="4"/>
    </row>
    <row r="2649" spans="1:33" x14ac:dyDescent="0.25">
      <c r="A2649" s="4"/>
      <c r="F2649" s="4"/>
      <c r="H2649" s="4"/>
      <c r="I2649" s="4"/>
      <c r="J2649" s="4"/>
      <c r="K2649" s="4"/>
      <c r="L2649" s="4"/>
      <c r="M2649" s="4"/>
      <c r="N2649" s="4"/>
      <c r="P2649" s="4"/>
      <c r="R2649" s="4"/>
      <c r="S2649" s="4"/>
      <c r="T2649" s="4"/>
      <c r="V2649" s="4"/>
      <c r="W2649" s="4"/>
      <c r="X2649" s="4"/>
      <c r="Y2649" s="4"/>
      <c r="Z2649" s="4"/>
      <c r="AA2649" s="4"/>
      <c r="AG2649" s="4"/>
    </row>
    <row r="2650" spans="1:33" x14ac:dyDescent="0.25">
      <c r="A2650" s="4"/>
      <c r="F2650" s="4"/>
      <c r="H2650" s="4"/>
      <c r="I2650" s="4"/>
      <c r="J2650" s="4"/>
      <c r="K2650" s="4"/>
      <c r="L2650" s="4"/>
      <c r="M2650" s="4"/>
      <c r="N2650" s="4"/>
      <c r="P2650" s="4"/>
      <c r="R2650" s="4"/>
      <c r="S2650" s="4"/>
      <c r="T2650" s="4"/>
      <c r="V2650" s="4"/>
      <c r="W2650" s="4"/>
      <c r="X2650" s="4"/>
      <c r="Y2650" s="4"/>
      <c r="Z2650" s="4"/>
      <c r="AA2650" s="4"/>
      <c r="AG2650" s="4"/>
    </row>
    <row r="2651" spans="1:33" x14ac:dyDescent="0.25">
      <c r="A2651" s="4"/>
      <c r="F2651" s="4"/>
      <c r="H2651" s="4"/>
      <c r="I2651" s="4"/>
      <c r="J2651" s="4"/>
      <c r="K2651" s="4"/>
      <c r="L2651" s="4"/>
      <c r="M2651" s="4"/>
      <c r="N2651" s="4"/>
      <c r="P2651" s="4"/>
      <c r="R2651" s="4"/>
      <c r="S2651" s="4"/>
      <c r="T2651" s="4"/>
      <c r="V2651" s="4"/>
      <c r="W2651" s="4"/>
      <c r="X2651" s="4"/>
      <c r="Y2651" s="4"/>
      <c r="Z2651" s="4"/>
      <c r="AA2651" s="4"/>
      <c r="AG2651" s="4"/>
    </row>
    <row r="2652" spans="1:33" x14ac:dyDescent="0.25">
      <c r="A2652" s="4"/>
      <c r="F2652" s="4"/>
      <c r="H2652" s="4"/>
      <c r="I2652" s="4"/>
      <c r="J2652" s="4"/>
      <c r="K2652" s="4"/>
      <c r="L2652" s="4"/>
      <c r="M2652" s="4"/>
      <c r="N2652" s="4"/>
      <c r="P2652" s="4"/>
      <c r="R2652" s="4"/>
      <c r="S2652" s="4"/>
      <c r="T2652" s="4"/>
      <c r="V2652" s="4"/>
      <c r="W2652" s="4"/>
      <c r="X2652" s="4"/>
      <c r="Y2652" s="4"/>
      <c r="Z2652" s="4"/>
      <c r="AA2652" s="4"/>
      <c r="AG2652" s="4"/>
    </row>
    <row r="2653" spans="1:33" x14ac:dyDescent="0.25">
      <c r="A2653" s="4"/>
      <c r="F2653" s="4"/>
      <c r="H2653" s="4"/>
      <c r="I2653" s="4"/>
      <c r="J2653" s="4"/>
      <c r="K2653" s="4"/>
      <c r="L2653" s="4"/>
      <c r="M2653" s="4"/>
      <c r="N2653" s="4"/>
      <c r="P2653" s="4"/>
      <c r="R2653" s="4"/>
      <c r="S2653" s="4"/>
      <c r="T2653" s="4"/>
      <c r="V2653" s="4"/>
      <c r="W2653" s="4"/>
      <c r="X2653" s="4"/>
      <c r="Y2653" s="4"/>
      <c r="Z2653" s="4"/>
      <c r="AA2653" s="4"/>
      <c r="AG2653" s="4"/>
    </row>
    <row r="2654" spans="1:33" x14ac:dyDescent="0.25">
      <c r="A2654" s="4"/>
      <c r="F2654" s="4"/>
      <c r="H2654" s="4"/>
      <c r="I2654" s="4"/>
      <c r="J2654" s="4"/>
      <c r="K2654" s="4"/>
      <c r="L2654" s="4"/>
      <c r="M2654" s="4"/>
      <c r="N2654" s="4"/>
      <c r="P2654" s="4"/>
      <c r="R2654" s="4"/>
      <c r="S2654" s="4"/>
      <c r="T2654" s="4"/>
      <c r="V2654" s="4"/>
      <c r="W2654" s="4"/>
      <c r="X2654" s="4"/>
      <c r="Y2654" s="4"/>
      <c r="Z2654" s="4"/>
      <c r="AA2654" s="4"/>
      <c r="AG2654" s="4"/>
    </row>
    <row r="2655" spans="1:33" x14ac:dyDescent="0.25">
      <c r="A2655" s="4"/>
      <c r="F2655" s="4"/>
      <c r="H2655" s="4"/>
      <c r="I2655" s="4"/>
      <c r="J2655" s="4"/>
      <c r="K2655" s="4"/>
      <c r="L2655" s="4"/>
      <c r="M2655" s="4"/>
      <c r="N2655" s="4"/>
      <c r="P2655" s="4"/>
      <c r="R2655" s="4"/>
      <c r="S2655" s="4"/>
      <c r="T2655" s="4"/>
      <c r="V2655" s="4"/>
      <c r="W2655" s="4"/>
      <c r="X2655" s="4"/>
      <c r="Y2655" s="4"/>
      <c r="Z2655" s="4"/>
      <c r="AA2655" s="4"/>
      <c r="AG2655" s="4"/>
    </row>
    <row r="2656" spans="1:33" x14ac:dyDescent="0.25">
      <c r="A2656" s="4"/>
      <c r="F2656" s="4"/>
      <c r="H2656" s="4"/>
      <c r="I2656" s="4"/>
      <c r="J2656" s="4"/>
      <c r="K2656" s="4"/>
      <c r="L2656" s="4"/>
      <c r="M2656" s="4"/>
      <c r="N2656" s="4"/>
      <c r="P2656" s="4"/>
      <c r="R2656" s="4"/>
      <c r="S2656" s="4"/>
      <c r="T2656" s="4"/>
      <c r="V2656" s="4"/>
      <c r="W2656" s="4"/>
      <c r="X2656" s="4"/>
      <c r="Y2656" s="4"/>
      <c r="Z2656" s="4"/>
      <c r="AA2656" s="4"/>
      <c r="AG2656" s="4"/>
    </row>
    <row r="2657" spans="1:33" x14ac:dyDescent="0.25">
      <c r="A2657" s="4"/>
      <c r="F2657" s="4"/>
      <c r="H2657" s="4"/>
      <c r="I2657" s="4"/>
      <c r="J2657" s="4"/>
      <c r="K2657" s="4"/>
      <c r="L2657" s="4"/>
      <c r="M2657" s="4"/>
      <c r="N2657" s="4"/>
      <c r="P2657" s="4"/>
      <c r="R2657" s="4"/>
      <c r="S2657" s="4"/>
      <c r="T2657" s="4"/>
      <c r="V2657" s="4"/>
      <c r="W2657" s="4"/>
      <c r="X2657" s="4"/>
      <c r="Y2657" s="4"/>
      <c r="Z2657" s="4"/>
      <c r="AA2657" s="4"/>
      <c r="AG2657" s="4"/>
    </row>
    <row r="2658" spans="1:33" x14ac:dyDescent="0.25">
      <c r="A2658" s="4"/>
      <c r="F2658" s="4"/>
      <c r="H2658" s="4"/>
      <c r="I2658" s="4"/>
      <c r="J2658" s="4"/>
      <c r="K2658" s="4"/>
      <c r="L2658" s="4"/>
      <c r="M2658" s="4"/>
      <c r="N2658" s="4"/>
      <c r="P2658" s="4"/>
      <c r="R2658" s="4"/>
      <c r="S2658" s="4"/>
      <c r="T2658" s="4"/>
      <c r="V2658" s="4"/>
      <c r="W2658" s="4"/>
      <c r="X2658" s="4"/>
      <c r="Y2658" s="4"/>
      <c r="Z2658" s="4"/>
      <c r="AA2658" s="4"/>
      <c r="AG2658" s="4"/>
    </row>
    <row r="2659" spans="1:33" x14ac:dyDescent="0.25">
      <c r="A2659" s="4"/>
      <c r="F2659" s="4"/>
      <c r="H2659" s="4"/>
      <c r="I2659" s="4"/>
      <c r="J2659" s="4"/>
      <c r="K2659" s="4"/>
      <c r="L2659" s="4"/>
      <c r="M2659" s="4"/>
      <c r="N2659" s="4"/>
      <c r="P2659" s="4"/>
      <c r="R2659" s="4"/>
      <c r="S2659" s="4"/>
      <c r="T2659" s="4"/>
      <c r="V2659" s="4"/>
      <c r="W2659" s="4"/>
      <c r="X2659" s="4"/>
      <c r="Y2659" s="4"/>
      <c r="Z2659" s="4"/>
      <c r="AA2659" s="4"/>
      <c r="AG2659" s="4"/>
    </row>
    <row r="2660" spans="1:33" x14ac:dyDescent="0.25">
      <c r="A2660" s="4"/>
      <c r="F2660" s="4"/>
      <c r="H2660" s="4"/>
      <c r="I2660" s="4"/>
      <c r="J2660" s="4"/>
      <c r="K2660" s="4"/>
      <c r="L2660" s="4"/>
      <c r="M2660" s="4"/>
      <c r="N2660" s="4"/>
      <c r="P2660" s="4"/>
      <c r="R2660" s="4"/>
      <c r="S2660" s="4"/>
      <c r="T2660" s="4"/>
      <c r="V2660" s="4"/>
      <c r="W2660" s="4"/>
      <c r="X2660" s="4"/>
      <c r="Y2660" s="4"/>
      <c r="Z2660" s="4"/>
      <c r="AA2660" s="4"/>
      <c r="AG2660" s="4"/>
    </row>
    <row r="2661" spans="1:33" x14ac:dyDescent="0.25">
      <c r="A2661" s="4"/>
      <c r="F2661" s="4"/>
      <c r="H2661" s="4"/>
      <c r="I2661" s="4"/>
      <c r="J2661" s="4"/>
      <c r="K2661" s="4"/>
      <c r="L2661" s="4"/>
      <c r="M2661" s="4"/>
      <c r="N2661" s="4"/>
      <c r="P2661" s="4"/>
      <c r="R2661" s="4"/>
      <c r="S2661" s="4"/>
      <c r="T2661" s="4"/>
      <c r="V2661" s="4"/>
      <c r="W2661" s="4"/>
      <c r="X2661" s="4"/>
      <c r="Y2661" s="4"/>
      <c r="Z2661" s="4"/>
      <c r="AA2661" s="4"/>
      <c r="AG2661" s="4"/>
    </row>
    <row r="2662" spans="1:33" x14ac:dyDescent="0.25">
      <c r="A2662" s="4"/>
      <c r="F2662" s="4"/>
      <c r="H2662" s="4"/>
      <c r="I2662" s="4"/>
      <c r="J2662" s="4"/>
      <c r="K2662" s="4"/>
      <c r="L2662" s="4"/>
      <c r="M2662" s="4"/>
      <c r="N2662" s="4"/>
      <c r="P2662" s="4"/>
      <c r="R2662" s="4"/>
      <c r="S2662" s="4"/>
      <c r="T2662" s="4"/>
      <c r="V2662" s="4"/>
      <c r="W2662" s="4"/>
      <c r="X2662" s="4"/>
      <c r="Y2662" s="4"/>
      <c r="Z2662" s="4"/>
      <c r="AA2662" s="4"/>
      <c r="AG2662" s="4"/>
    </row>
    <row r="2663" spans="1:33" x14ac:dyDescent="0.25">
      <c r="A2663" s="4"/>
      <c r="F2663" s="4"/>
      <c r="H2663" s="4"/>
      <c r="I2663" s="4"/>
      <c r="J2663" s="4"/>
      <c r="K2663" s="4"/>
      <c r="L2663" s="4"/>
      <c r="M2663" s="4"/>
      <c r="N2663" s="4"/>
      <c r="P2663" s="4"/>
      <c r="R2663" s="4"/>
      <c r="S2663" s="4"/>
      <c r="T2663" s="4"/>
      <c r="V2663" s="4"/>
      <c r="W2663" s="4"/>
      <c r="X2663" s="4"/>
      <c r="Y2663" s="4"/>
      <c r="Z2663" s="4"/>
      <c r="AA2663" s="4"/>
      <c r="AG2663" s="4"/>
    </row>
    <row r="2664" spans="1:33" x14ac:dyDescent="0.25">
      <c r="A2664" s="4"/>
      <c r="F2664" s="4"/>
      <c r="H2664" s="4"/>
      <c r="I2664" s="4"/>
      <c r="J2664" s="4"/>
      <c r="K2664" s="4"/>
      <c r="L2664" s="4"/>
      <c r="M2664" s="4"/>
      <c r="N2664" s="4"/>
      <c r="P2664" s="4"/>
      <c r="R2664" s="4"/>
      <c r="S2664" s="4"/>
      <c r="T2664" s="4"/>
      <c r="V2664" s="4"/>
      <c r="W2664" s="4"/>
      <c r="X2664" s="4"/>
      <c r="Y2664" s="4"/>
      <c r="Z2664" s="4"/>
      <c r="AA2664" s="4"/>
      <c r="AG2664" s="4"/>
    </row>
    <row r="2665" spans="1:33" x14ac:dyDescent="0.25">
      <c r="A2665" s="4"/>
      <c r="F2665" s="4"/>
      <c r="H2665" s="4"/>
      <c r="I2665" s="4"/>
      <c r="J2665" s="4"/>
      <c r="K2665" s="4"/>
      <c r="L2665" s="4"/>
      <c r="M2665" s="4"/>
      <c r="N2665" s="4"/>
      <c r="P2665" s="4"/>
      <c r="R2665" s="4"/>
      <c r="S2665" s="4"/>
      <c r="T2665" s="4"/>
      <c r="V2665" s="4"/>
      <c r="W2665" s="4"/>
      <c r="X2665" s="4"/>
      <c r="Y2665" s="4"/>
      <c r="Z2665" s="4"/>
      <c r="AA2665" s="4"/>
      <c r="AG2665" s="4"/>
    </row>
    <row r="2666" spans="1:33" x14ac:dyDescent="0.25">
      <c r="A2666" s="4"/>
      <c r="F2666" s="4"/>
      <c r="H2666" s="4"/>
      <c r="I2666" s="4"/>
      <c r="J2666" s="4"/>
      <c r="K2666" s="4"/>
      <c r="L2666" s="4"/>
      <c r="M2666" s="4"/>
      <c r="N2666" s="4"/>
      <c r="P2666" s="4"/>
      <c r="R2666" s="4"/>
      <c r="S2666" s="4"/>
      <c r="T2666" s="4"/>
      <c r="V2666" s="4"/>
      <c r="W2666" s="4"/>
      <c r="X2666" s="4"/>
      <c r="Y2666" s="4"/>
      <c r="Z2666" s="4"/>
      <c r="AA2666" s="4"/>
      <c r="AG2666" s="4"/>
    </row>
    <row r="2667" spans="1:33" x14ac:dyDescent="0.25">
      <c r="A2667" s="4"/>
      <c r="F2667" s="4"/>
      <c r="H2667" s="4"/>
      <c r="I2667" s="4"/>
      <c r="J2667" s="4"/>
      <c r="K2667" s="4"/>
      <c r="L2667" s="4"/>
      <c r="M2667" s="4"/>
      <c r="N2667" s="4"/>
      <c r="P2667" s="4"/>
      <c r="R2667" s="4"/>
      <c r="S2667" s="4"/>
      <c r="T2667" s="4"/>
      <c r="V2667" s="4"/>
      <c r="W2667" s="4"/>
      <c r="X2667" s="4"/>
      <c r="Y2667" s="4"/>
      <c r="Z2667" s="4"/>
      <c r="AA2667" s="4"/>
      <c r="AG2667" s="4"/>
    </row>
    <row r="2668" spans="1:33" x14ac:dyDescent="0.25">
      <c r="A2668" s="4"/>
      <c r="F2668" s="4"/>
      <c r="H2668" s="4"/>
      <c r="I2668" s="4"/>
      <c r="J2668" s="4"/>
      <c r="K2668" s="4"/>
      <c r="L2668" s="4"/>
      <c r="M2668" s="4"/>
      <c r="N2668" s="4"/>
      <c r="P2668" s="4"/>
      <c r="R2668" s="4"/>
      <c r="S2668" s="4"/>
      <c r="T2668" s="4"/>
      <c r="V2668" s="4"/>
      <c r="W2668" s="4"/>
      <c r="X2668" s="4"/>
      <c r="Y2668" s="4"/>
      <c r="Z2668" s="4"/>
      <c r="AA2668" s="4"/>
      <c r="AG2668" s="4"/>
    </row>
    <row r="2669" spans="1:33" x14ac:dyDescent="0.25">
      <c r="A2669" s="4"/>
      <c r="F2669" s="4"/>
      <c r="H2669" s="4"/>
      <c r="I2669" s="4"/>
      <c r="J2669" s="4"/>
      <c r="K2669" s="4"/>
      <c r="L2669" s="4"/>
      <c r="M2669" s="4"/>
      <c r="N2669" s="4"/>
      <c r="P2669" s="4"/>
      <c r="R2669" s="4"/>
      <c r="S2669" s="4"/>
      <c r="T2669" s="4"/>
      <c r="V2669" s="4"/>
      <c r="W2669" s="4"/>
      <c r="X2669" s="4"/>
      <c r="Y2669" s="4"/>
      <c r="Z2669" s="4"/>
      <c r="AA2669" s="4"/>
      <c r="AG2669" s="4"/>
    </row>
    <row r="2670" spans="1:33" x14ac:dyDescent="0.25">
      <c r="A2670" s="4"/>
      <c r="F2670" s="4"/>
      <c r="H2670" s="4"/>
      <c r="I2670" s="4"/>
      <c r="J2670" s="4"/>
      <c r="K2670" s="4"/>
      <c r="L2670" s="4"/>
      <c r="M2670" s="4"/>
      <c r="N2670" s="4"/>
      <c r="P2670" s="4"/>
      <c r="R2670" s="4"/>
      <c r="S2670" s="4"/>
      <c r="T2670" s="4"/>
      <c r="V2670" s="4"/>
      <c r="W2670" s="4"/>
      <c r="X2670" s="4"/>
      <c r="Y2670" s="4"/>
      <c r="Z2670" s="4"/>
      <c r="AA2670" s="4"/>
      <c r="AG2670" s="4"/>
    </row>
    <row r="2671" spans="1:33" x14ac:dyDescent="0.25">
      <c r="A2671" s="4"/>
      <c r="F2671" s="4"/>
      <c r="H2671" s="4"/>
      <c r="I2671" s="4"/>
      <c r="J2671" s="4"/>
      <c r="K2671" s="4"/>
      <c r="L2671" s="4"/>
      <c r="M2671" s="4"/>
      <c r="N2671" s="4"/>
      <c r="P2671" s="4"/>
      <c r="R2671" s="4"/>
      <c r="S2671" s="4"/>
      <c r="T2671" s="4"/>
      <c r="V2671" s="4"/>
      <c r="W2671" s="4"/>
      <c r="X2671" s="4"/>
      <c r="Y2671" s="4"/>
      <c r="Z2671" s="4"/>
      <c r="AA2671" s="4"/>
      <c r="AG2671" s="4"/>
    </row>
    <row r="2672" spans="1:33" x14ac:dyDescent="0.25">
      <c r="A2672" s="4"/>
      <c r="F2672" s="4"/>
      <c r="H2672" s="4"/>
      <c r="I2672" s="4"/>
      <c r="J2672" s="4"/>
      <c r="K2672" s="4"/>
      <c r="L2672" s="4"/>
      <c r="M2672" s="4"/>
      <c r="N2672" s="4"/>
      <c r="P2672" s="4"/>
      <c r="R2672" s="4"/>
      <c r="S2672" s="4"/>
      <c r="T2672" s="4"/>
      <c r="V2672" s="4"/>
      <c r="W2672" s="4"/>
      <c r="X2672" s="4"/>
      <c r="Y2672" s="4"/>
      <c r="Z2672" s="4"/>
      <c r="AA2672" s="4"/>
      <c r="AG2672" s="4"/>
    </row>
    <row r="2673" spans="1:33" x14ac:dyDescent="0.25">
      <c r="A2673" s="4"/>
      <c r="F2673" s="4"/>
      <c r="H2673" s="4"/>
      <c r="I2673" s="4"/>
      <c r="J2673" s="4"/>
      <c r="K2673" s="4"/>
      <c r="L2673" s="4"/>
      <c r="M2673" s="4"/>
      <c r="N2673" s="4"/>
      <c r="P2673" s="4"/>
      <c r="R2673" s="4"/>
      <c r="S2673" s="4"/>
      <c r="T2673" s="4"/>
      <c r="V2673" s="4"/>
      <c r="W2673" s="4"/>
      <c r="X2673" s="4"/>
      <c r="Y2673" s="4"/>
      <c r="Z2673" s="4"/>
      <c r="AA2673" s="4"/>
      <c r="AG2673" s="4"/>
    </row>
    <row r="2674" spans="1:33" x14ac:dyDescent="0.25">
      <c r="A2674" s="4"/>
      <c r="F2674" s="4"/>
      <c r="H2674" s="4"/>
      <c r="I2674" s="4"/>
      <c r="J2674" s="4"/>
      <c r="K2674" s="4"/>
      <c r="L2674" s="4"/>
      <c r="M2674" s="4"/>
      <c r="N2674" s="4"/>
      <c r="P2674" s="4"/>
      <c r="R2674" s="4"/>
      <c r="S2674" s="4"/>
      <c r="T2674" s="4"/>
      <c r="V2674" s="4"/>
      <c r="W2674" s="4"/>
      <c r="X2674" s="4"/>
      <c r="Y2674" s="4"/>
      <c r="Z2674" s="4"/>
      <c r="AA2674" s="4"/>
      <c r="AG2674" s="4"/>
    </row>
    <row r="2675" spans="1:33" x14ac:dyDescent="0.25">
      <c r="A2675" s="4"/>
      <c r="F2675" s="4"/>
      <c r="H2675" s="4"/>
      <c r="I2675" s="4"/>
      <c r="J2675" s="4"/>
      <c r="K2675" s="4"/>
      <c r="L2675" s="4"/>
      <c r="M2675" s="4"/>
      <c r="N2675" s="4"/>
      <c r="P2675" s="4"/>
      <c r="R2675" s="4"/>
      <c r="S2675" s="4"/>
      <c r="T2675" s="4"/>
      <c r="V2675" s="4"/>
      <c r="W2675" s="4"/>
      <c r="X2675" s="4"/>
      <c r="Y2675" s="4"/>
      <c r="Z2675" s="4"/>
      <c r="AA2675" s="4"/>
      <c r="AG2675" s="4"/>
    </row>
    <row r="2676" spans="1:33" x14ac:dyDescent="0.25">
      <c r="A2676" s="4"/>
      <c r="F2676" s="4"/>
      <c r="H2676" s="4"/>
      <c r="I2676" s="4"/>
      <c r="J2676" s="4"/>
      <c r="K2676" s="4"/>
      <c r="L2676" s="4"/>
      <c r="M2676" s="4"/>
      <c r="N2676" s="4"/>
      <c r="P2676" s="4"/>
      <c r="R2676" s="4"/>
      <c r="S2676" s="4"/>
      <c r="T2676" s="4"/>
      <c r="V2676" s="4"/>
      <c r="W2676" s="4"/>
      <c r="X2676" s="4"/>
      <c r="Y2676" s="4"/>
      <c r="Z2676" s="4"/>
      <c r="AA2676" s="4"/>
      <c r="AG2676" s="4"/>
    </row>
    <row r="2677" spans="1:33" x14ac:dyDescent="0.25">
      <c r="A2677" s="4"/>
      <c r="F2677" s="4"/>
      <c r="H2677" s="4"/>
      <c r="I2677" s="4"/>
      <c r="J2677" s="4"/>
      <c r="K2677" s="4"/>
      <c r="L2677" s="4"/>
      <c r="M2677" s="4"/>
      <c r="N2677" s="4"/>
      <c r="P2677" s="4"/>
      <c r="R2677" s="4"/>
      <c r="S2677" s="4"/>
      <c r="T2677" s="4"/>
      <c r="V2677" s="4"/>
      <c r="W2677" s="4"/>
      <c r="X2677" s="4"/>
      <c r="Y2677" s="4"/>
      <c r="Z2677" s="4"/>
      <c r="AA2677" s="4"/>
      <c r="AG2677" s="4"/>
    </row>
    <row r="2678" spans="1:33" x14ac:dyDescent="0.25">
      <c r="A2678" s="4"/>
      <c r="F2678" s="4"/>
      <c r="H2678" s="4"/>
      <c r="I2678" s="4"/>
      <c r="J2678" s="4"/>
      <c r="K2678" s="4"/>
      <c r="L2678" s="4"/>
      <c r="M2678" s="4"/>
      <c r="N2678" s="4"/>
      <c r="P2678" s="4"/>
      <c r="R2678" s="4"/>
      <c r="S2678" s="4"/>
      <c r="T2678" s="4"/>
      <c r="V2678" s="4"/>
      <c r="W2678" s="4"/>
      <c r="X2678" s="4"/>
      <c r="Y2678" s="4"/>
      <c r="Z2678" s="4"/>
      <c r="AA2678" s="4"/>
      <c r="AG2678" s="4"/>
    </row>
    <row r="2679" spans="1:33" x14ac:dyDescent="0.25">
      <c r="A2679" s="4"/>
      <c r="F2679" s="4"/>
      <c r="H2679" s="4"/>
      <c r="I2679" s="4"/>
      <c r="J2679" s="4"/>
      <c r="K2679" s="4"/>
      <c r="L2679" s="4"/>
      <c r="M2679" s="4"/>
      <c r="N2679" s="4"/>
      <c r="P2679" s="4"/>
      <c r="R2679" s="4"/>
      <c r="S2679" s="4"/>
      <c r="T2679" s="4"/>
      <c r="V2679" s="4"/>
      <c r="W2679" s="4"/>
      <c r="X2679" s="4"/>
      <c r="Y2679" s="4"/>
      <c r="Z2679" s="4"/>
      <c r="AA2679" s="4"/>
      <c r="AG2679" s="4"/>
    </row>
    <row r="2680" spans="1:33" x14ac:dyDescent="0.25">
      <c r="A2680" s="4"/>
      <c r="F2680" s="4"/>
      <c r="H2680" s="4"/>
      <c r="I2680" s="4"/>
      <c r="J2680" s="4"/>
      <c r="K2680" s="4"/>
      <c r="L2680" s="4"/>
      <c r="M2680" s="4"/>
      <c r="N2680" s="4"/>
      <c r="P2680" s="4"/>
      <c r="R2680" s="4"/>
      <c r="S2680" s="4"/>
      <c r="T2680" s="4"/>
      <c r="V2680" s="4"/>
      <c r="W2680" s="4"/>
      <c r="X2680" s="4"/>
      <c r="Y2680" s="4"/>
      <c r="Z2680" s="4"/>
      <c r="AA2680" s="4"/>
      <c r="AG2680" s="4"/>
    </row>
    <row r="2681" spans="1:33" x14ac:dyDescent="0.25">
      <c r="A2681" s="4"/>
      <c r="F2681" s="4"/>
      <c r="H2681" s="4"/>
      <c r="I2681" s="4"/>
      <c r="J2681" s="4"/>
      <c r="K2681" s="4"/>
      <c r="L2681" s="4"/>
      <c r="M2681" s="4"/>
      <c r="N2681" s="4"/>
      <c r="P2681" s="4"/>
      <c r="R2681" s="4"/>
      <c r="S2681" s="4"/>
      <c r="T2681" s="4"/>
      <c r="V2681" s="4"/>
      <c r="W2681" s="4"/>
      <c r="X2681" s="4"/>
      <c r="Y2681" s="4"/>
      <c r="Z2681" s="4"/>
      <c r="AA2681" s="4"/>
      <c r="AG2681" s="4"/>
    </row>
    <row r="2682" spans="1:33" x14ac:dyDescent="0.25">
      <c r="A2682" s="4"/>
      <c r="F2682" s="4"/>
      <c r="H2682" s="4"/>
      <c r="I2682" s="4"/>
      <c r="J2682" s="4"/>
      <c r="K2682" s="4"/>
      <c r="L2682" s="4"/>
      <c r="M2682" s="4"/>
      <c r="N2682" s="4"/>
      <c r="P2682" s="4"/>
      <c r="R2682" s="4"/>
      <c r="S2682" s="4"/>
      <c r="T2682" s="4"/>
      <c r="V2682" s="4"/>
      <c r="W2682" s="4"/>
      <c r="X2682" s="4"/>
      <c r="Y2682" s="4"/>
      <c r="Z2682" s="4"/>
      <c r="AA2682" s="4"/>
      <c r="AG2682" s="4"/>
    </row>
    <row r="2683" spans="1:33" x14ac:dyDescent="0.25">
      <c r="A2683" s="4"/>
      <c r="F2683" s="4"/>
      <c r="H2683" s="4"/>
      <c r="I2683" s="4"/>
      <c r="J2683" s="4"/>
      <c r="K2683" s="4"/>
      <c r="L2683" s="4"/>
      <c r="M2683" s="4"/>
      <c r="N2683" s="4"/>
      <c r="P2683" s="4"/>
      <c r="R2683" s="4"/>
      <c r="S2683" s="4"/>
      <c r="T2683" s="4"/>
      <c r="V2683" s="4"/>
      <c r="W2683" s="4"/>
      <c r="X2683" s="4"/>
      <c r="Y2683" s="4"/>
      <c r="Z2683" s="4"/>
      <c r="AA2683" s="4"/>
      <c r="AG2683" s="4"/>
    </row>
    <row r="2684" spans="1:33" x14ac:dyDescent="0.25">
      <c r="A2684" s="4"/>
      <c r="F2684" s="4"/>
      <c r="H2684" s="4"/>
      <c r="I2684" s="4"/>
      <c r="J2684" s="4"/>
      <c r="K2684" s="4"/>
      <c r="L2684" s="4"/>
      <c r="M2684" s="4"/>
      <c r="N2684" s="4"/>
      <c r="P2684" s="4"/>
      <c r="R2684" s="4"/>
      <c r="S2684" s="4"/>
      <c r="T2684" s="4"/>
      <c r="V2684" s="4"/>
      <c r="W2684" s="4"/>
      <c r="X2684" s="4"/>
      <c r="Y2684" s="4"/>
      <c r="Z2684" s="4"/>
      <c r="AA2684" s="4"/>
      <c r="AG2684" s="4"/>
    </row>
    <row r="2685" spans="1:33" x14ac:dyDescent="0.25">
      <c r="A2685" s="4"/>
      <c r="F2685" s="4"/>
      <c r="H2685" s="4"/>
      <c r="I2685" s="4"/>
      <c r="J2685" s="4"/>
      <c r="K2685" s="4"/>
      <c r="L2685" s="4"/>
      <c r="M2685" s="4"/>
      <c r="N2685" s="4"/>
      <c r="P2685" s="4"/>
      <c r="R2685" s="4"/>
      <c r="S2685" s="4"/>
      <c r="T2685" s="4"/>
      <c r="V2685" s="4"/>
      <c r="W2685" s="4"/>
      <c r="X2685" s="4"/>
      <c r="Y2685" s="4"/>
      <c r="Z2685" s="4"/>
      <c r="AA2685" s="4"/>
      <c r="AG2685" s="4"/>
    </row>
    <row r="2686" spans="1:33" x14ac:dyDescent="0.25">
      <c r="A2686" s="4"/>
      <c r="F2686" s="4"/>
      <c r="H2686" s="4"/>
      <c r="I2686" s="4"/>
      <c r="J2686" s="4"/>
      <c r="K2686" s="4"/>
      <c r="L2686" s="4"/>
      <c r="M2686" s="4"/>
      <c r="N2686" s="4"/>
      <c r="P2686" s="4"/>
      <c r="R2686" s="4"/>
      <c r="S2686" s="4"/>
      <c r="T2686" s="4"/>
      <c r="V2686" s="4"/>
      <c r="W2686" s="4"/>
      <c r="X2686" s="4"/>
      <c r="Y2686" s="4"/>
      <c r="Z2686" s="4"/>
      <c r="AA2686" s="4"/>
      <c r="AG2686" s="4"/>
    </row>
    <row r="2687" spans="1:33" x14ac:dyDescent="0.25">
      <c r="A2687" s="4"/>
      <c r="F2687" s="4"/>
      <c r="H2687" s="4"/>
      <c r="I2687" s="4"/>
      <c r="J2687" s="4"/>
      <c r="K2687" s="4"/>
      <c r="L2687" s="4"/>
      <c r="M2687" s="4"/>
      <c r="N2687" s="4"/>
      <c r="P2687" s="4"/>
      <c r="R2687" s="4"/>
      <c r="S2687" s="4"/>
      <c r="T2687" s="4"/>
      <c r="V2687" s="4"/>
      <c r="W2687" s="4"/>
      <c r="X2687" s="4"/>
      <c r="Y2687" s="4"/>
      <c r="Z2687" s="4"/>
      <c r="AA2687" s="4"/>
      <c r="AG2687" s="4"/>
    </row>
    <row r="2688" spans="1:33" x14ac:dyDescent="0.25">
      <c r="A2688" s="4"/>
      <c r="F2688" s="4"/>
      <c r="H2688" s="4"/>
      <c r="I2688" s="4"/>
      <c r="J2688" s="4"/>
      <c r="K2688" s="4"/>
      <c r="L2688" s="4"/>
      <c r="M2688" s="4"/>
      <c r="N2688" s="4"/>
      <c r="P2688" s="4"/>
      <c r="R2688" s="4"/>
      <c r="S2688" s="4"/>
      <c r="T2688" s="4"/>
      <c r="V2688" s="4"/>
      <c r="W2688" s="4"/>
      <c r="X2688" s="4"/>
      <c r="Y2688" s="4"/>
      <c r="Z2688" s="4"/>
      <c r="AA2688" s="4"/>
      <c r="AG2688" s="4"/>
    </row>
    <row r="2689" spans="1:33" x14ac:dyDescent="0.25">
      <c r="A2689" s="4"/>
      <c r="F2689" s="4"/>
      <c r="H2689" s="4"/>
      <c r="I2689" s="4"/>
      <c r="J2689" s="4"/>
      <c r="K2689" s="4"/>
      <c r="L2689" s="4"/>
      <c r="M2689" s="4"/>
      <c r="N2689" s="4"/>
      <c r="P2689" s="4"/>
      <c r="R2689" s="4"/>
      <c r="S2689" s="4"/>
      <c r="T2689" s="4"/>
      <c r="V2689" s="4"/>
      <c r="W2689" s="4"/>
      <c r="X2689" s="4"/>
      <c r="Y2689" s="4"/>
      <c r="Z2689" s="4"/>
      <c r="AA2689" s="4"/>
      <c r="AG2689" s="4"/>
    </row>
    <row r="2690" spans="1:33" x14ac:dyDescent="0.25">
      <c r="A2690" s="4"/>
      <c r="F2690" s="4"/>
      <c r="H2690" s="4"/>
      <c r="I2690" s="4"/>
      <c r="J2690" s="4"/>
      <c r="K2690" s="4"/>
      <c r="L2690" s="4"/>
      <c r="M2690" s="4"/>
      <c r="N2690" s="4"/>
      <c r="P2690" s="4"/>
      <c r="R2690" s="4"/>
      <c r="S2690" s="4"/>
      <c r="T2690" s="4"/>
      <c r="V2690" s="4"/>
      <c r="W2690" s="4"/>
      <c r="X2690" s="4"/>
      <c r="Y2690" s="4"/>
      <c r="Z2690" s="4"/>
      <c r="AA2690" s="4"/>
      <c r="AG2690" s="4"/>
    </row>
    <row r="2691" spans="1:33" x14ac:dyDescent="0.25">
      <c r="A2691" s="4"/>
      <c r="F2691" s="4"/>
      <c r="H2691" s="4"/>
      <c r="I2691" s="4"/>
      <c r="J2691" s="4"/>
      <c r="K2691" s="4"/>
      <c r="L2691" s="4"/>
      <c r="M2691" s="4"/>
      <c r="N2691" s="4"/>
      <c r="P2691" s="4"/>
      <c r="R2691" s="4"/>
      <c r="S2691" s="4"/>
      <c r="T2691" s="4"/>
      <c r="V2691" s="4"/>
      <c r="W2691" s="4"/>
      <c r="X2691" s="4"/>
      <c r="Y2691" s="4"/>
      <c r="Z2691" s="4"/>
      <c r="AA2691" s="4"/>
      <c r="AG2691" s="4"/>
    </row>
    <row r="2692" spans="1:33" x14ac:dyDescent="0.25">
      <c r="A2692" s="4"/>
      <c r="F2692" s="4"/>
      <c r="H2692" s="4"/>
      <c r="I2692" s="4"/>
      <c r="J2692" s="4"/>
      <c r="K2692" s="4"/>
      <c r="L2692" s="4"/>
      <c r="M2692" s="4"/>
      <c r="N2692" s="4"/>
      <c r="P2692" s="4"/>
      <c r="R2692" s="4"/>
      <c r="S2692" s="4"/>
      <c r="T2692" s="4"/>
      <c r="V2692" s="4"/>
      <c r="W2692" s="4"/>
      <c r="X2692" s="4"/>
      <c r="Y2692" s="4"/>
      <c r="Z2692" s="4"/>
      <c r="AA2692" s="4"/>
      <c r="AG2692" s="4"/>
    </row>
    <row r="2693" spans="1:33" x14ac:dyDescent="0.25">
      <c r="A2693" s="4"/>
      <c r="F2693" s="4"/>
      <c r="H2693" s="4"/>
      <c r="I2693" s="4"/>
      <c r="J2693" s="4"/>
      <c r="K2693" s="4"/>
      <c r="L2693" s="4"/>
      <c r="M2693" s="4"/>
      <c r="N2693" s="4"/>
      <c r="P2693" s="4"/>
      <c r="R2693" s="4"/>
      <c r="S2693" s="4"/>
      <c r="T2693" s="4"/>
      <c r="V2693" s="4"/>
      <c r="W2693" s="4"/>
      <c r="X2693" s="4"/>
      <c r="Y2693" s="4"/>
      <c r="Z2693" s="4"/>
      <c r="AA2693" s="4"/>
      <c r="AG2693" s="4"/>
    </row>
    <row r="2694" spans="1:33" x14ac:dyDescent="0.25">
      <c r="A2694" s="4"/>
      <c r="F2694" s="4"/>
      <c r="H2694" s="4"/>
      <c r="I2694" s="4"/>
      <c r="J2694" s="4"/>
      <c r="K2694" s="4"/>
      <c r="L2694" s="4"/>
      <c r="M2694" s="4"/>
      <c r="N2694" s="4"/>
      <c r="P2694" s="4"/>
      <c r="R2694" s="4"/>
      <c r="S2694" s="4"/>
      <c r="T2694" s="4"/>
      <c r="V2694" s="4"/>
      <c r="W2694" s="4"/>
      <c r="X2694" s="4"/>
      <c r="Y2694" s="4"/>
      <c r="Z2694" s="4"/>
      <c r="AA2694" s="4"/>
      <c r="AG2694" s="4"/>
    </row>
    <row r="2695" spans="1:33" x14ac:dyDescent="0.25">
      <c r="A2695" s="4"/>
      <c r="F2695" s="4"/>
      <c r="H2695" s="4"/>
      <c r="I2695" s="4"/>
      <c r="J2695" s="4"/>
      <c r="K2695" s="4"/>
      <c r="L2695" s="4"/>
      <c r="M2695" s="4"/>
      <c r="N2695" s="4"/>
      <c r="P2695" s="4"/>
      <c r="R2695" s="4"/>
      <c r="S2695" s="4"/>
      <c r="T2695" s="4"/>
      <c r="V2695" s="4"/>
      <c r="W2695" s="4"/>
      <c r="X2695" s="4"/>
      <c r="Y2695" s="4"/>
      <c r="Z2695" s="4"/>
      <c r="AA2695" s="4"/>
      <c r="AG2695" s="4"/>
    </row>
    <row r="2696" spans="1:33" x14ac:dyDescent="0.25">
      <c r="A2696" s="4"/>
      <c r="F2696" s="4"/>
      <c r="H2696" s="4"/>
      <c r="I2696" s="4"/>
      <c r="J2696" s="4"/>
      <c r="K2696" s="4"/>
      <c r="L2696" s="4"/>
      <c r="M2696" s="4"/>
      <c r="N2696" s="4"/>
      <c r="P2696" s="4"/>
      <c r="R2696" s="4"/>
      <c r="S2696" s="4"/>
      <c r="T2696" s="4"/>
      <c r="V2696" s="4"/>
      <c r="W2696" s="4"/>
      <c r="X2696" s="4"/>
      <c r="Y2696" s="4"/>
      <c r="Z2696" s="4"/>
      <c r="AA2696" s="4"/>
      <c r="AG2696" s="4"/>
    </row>
    <row r="2697" spans="1:33" x14ac:dyDescent="0.25">
      <c r="A2697" s="4"/>
      <c r="F2697" s="4"/>
      <c r="H2697" s="4"/>
      <c r="I2697" s="4"/>
      <c r="J2697" s="4"/>
      <c r="K2697" s="4"/>
      <c r="L2697" s="4"/>
      <c r="M2697" s="4"/>
      <c r="N2697" s="4"/>
      <c r="P2697" s="4"/>
      <c r="R2697" s="4"/>
      <c r="S2697" s="4"/>
      <c r="T2697" s="4"/>
      <c r="V2697" s="4"/>
      <c r="W2697" s="4"/>
      <c r="X2697" s="4"/>
      <c r="Y2697" s="4"/>
      <c r="Z2697" s="4"/>
      <c r="AA2697" s="4"/>
      <c r="AG2697" s="4"/>
    </row>
    <row r="2698" spans="1:33" x14ac:dyDescent="0.25">
      <c r="A2698" s="4"/>
      <c r="F2698" s="4"/>
      <c r="H2698" s="4"/>
      <c r="I2698" s="4"/>
      <c r="J2698" s="4"/>
      <c r="K2698" s="4"/>
      <c r="L2698" s="4"/>
      <c r="M2698" s="4"/>
      <c r="N2698" s="4"/>
      <c r="P2698" s="4"/>
      <c r="R2698" s="4"/>
      <c r="S2698" s="4"/>
      <c r="T2698" s="4"/>
      <c r="V2698" s="4"/>
      <c r="W2698" s="4"/>
      <c r="X2698" s="4"/>
      <c r="Y2698" s="4"/>
      <c r="Z2698" s="4"/>
      <c r="AA2698" s="4"/>
      <c r="AG2698" s="4"/>
    </row>
    <row r="2699" spans="1:33" x14ac:dyDescent="0.25">
      <c r="A2699" s="4"/>
      <c r="F2699" s="4"/>
      <c r="H2699" s="4"/>
      <c r="I2699" s="4"/>
      <c r="J2699" s="4"/>
      <c r="K2699" s="4"/>
      <c r="L2699" s="4"/>
      <c r="M2699" s="4"/>
      <c r="N2699" s="4"/>
      <c r="P2699" s="4"/>
      <c r="R2699" s="4"/>
      <c r="S2699" s="4"/>
      <c r="T2699" s="4"/>
      <c r="V2699" s="4"/>
      <c r="W2699" s="4"/>
      <c r="X2699" s="4"/>
      <c r="Y2699" s="4"/>
      <c r="Z2699" s="4"/>
      <c r="AA2699" s="4"/>
      <c r="AG2699" s="4"/>
    </row>
    <row r="2700" spans="1:33" x14ac:dyDescent="0.25">
      <c r="A2700" s="4"/>
      <c r="F2700" s="4"/>
      <c r="H2700" s="4"/>
      <c r="I2700" s="4"/>
      <c r="J2700" s="4"/>
      <c r="K2700" s="4"/>
      <c r="L2700" s="4"/>
      <c r="M2700" s="4"/>
      <c r="N2700" s="4"/>
      <c r="P2700" s="4"/>
      <c r="R2700" s="4"/>
      <c r="S2700" s="4"/>
      <c r="T2700" s="4"/>
      <c r="V2700" s="4"/>
      <c r="W2700" s="4"/>
      <c r="X2700" s="4"/>
      <c r="Y2700" s="4"/>
      <c r="Z2700" s="4"/>
      <c r="AA2700" s="4"/>
      <c r="AG2700" s="4"/>
    </row>
    <row r="2701" spans="1:33" x14ac:dyDescent="0.25">
      <c r="A2701" s="4"/>
      <c r="F2701" s="4"/>
      <c r="H2701" s="4"/>
      <c r="I2701" s="4"/>
      <c r="J2701" s="4"/>
      <c r="K2701" s="4"/>
      <c r="L2701" s="4"/>
      <c r="M2701" s="4"/>
      <c r="N2701" s="4"/>
      <c r="P2701" s="4"/>
      <c r="R2701" s="4"/>
      <c r="S2701" s="4"/>
      <c r="T2701" s="4"/>
      <c r="V2701" s="4"/>
      <c r="W2701" s="4"/>
      <c r="X2701" s="4"/>
      <c r="Y2701" s="4"/>
      <c r="Z2701" s="4"/>
      <c r="AA2701" s="4"/>
      <c r="AG2701" s="4"/>
    </row>
    <row r="2702" spans="1:33" x14ac:dyDescent="0.25">
      <c r="A2702" s="4"/>
      <c r="F2702" s="4"/>
      <c r="H2702" s="4"/>
      <c r="I2702" s="4"/>
      <c r="J2702" s="4"/>
      <c r="K2702" s="4"/>
      <c r="L2702" s="4"/>
      <c r="M2702" s="4"/>
      <c r="N2702" s="4"/>
      <c r="P2702" s="4"/>
      <c r="R2702" s="4"/>
      <c r="S2702" s="4"/>
      <c r="T2702" s="4"/>
      <c r="V2702" s="4"/>
      <c r="W2702" s="4"/>
      <c r="X2702" s="4"/>
      <c r="Y2702" s="4"/>
      <c r="Z2702" s="4"/>
      <c r="AA2702" s="4"/>
      <c r="AG2702" s="4"/>
    </row>
    <row r="2703" spans="1:33" x14ac:dyDescent="0.25">
      <c r="A2703" s="4"/>
      <c r="F2703" s="4"/>
      <c r="H2703" s="4"/>
      <c r="I2703" s="4"/>
      <c r="J2703" s="4"/>
      <c r="K2703" s="4"/>
      <c r="L2703" s="4"/>
      <c r="M2703" s="4"/>
      <c r="N2703" s="4"/>
      <c r="P2703" s="4"/>
      <c r="R2703" s="4"/>
      <c r="S2703" s="4"/>
      <c r="T2703" s="4"/>
      <c r="V2703" s="4"/>
      <c r="W2703" s="4"/>
      <c r="X2703" s="4"/>
      <c r="Y2703" s="4"/>
      <c r="Z2703" s="4"/>
      <c r="AA2703" s="4"/>
      <c r="AG2703" s="4"/>
    </row>
    <row r="2704" spans="1:33" x14ac:dyDescent="0.25">
      <c r="A2704" s="4"/>
      <c r="F2704" s="4"/>
      <c r="H2704" s="4"/>
      <c r="I2704" s="4"/>
      <c r="J2704" s="4"/>
      <c r="K2704" s="4"/>
      <c r="L2704" s="4"/>
      <c r="M2704" s="4"/>
      <c r="N2704" s="4"/>
      <c r="P2704" s="4"/>
      <c r="R2704" s="4"/>
      <c r="S2704" s="4"/>
      <c r="T2704" s="4"/>
      <c r="V2704" s="4"/>
      <c r="W2704" s="4"/>
      <c r="X2704" s="4"/>
      <c r="Y2704" s="4"/>
      <c r="Z2704" s="4"/>
      <c r="AA2704" s="4"/>
      <c r="AG2704" s="4"/>
    </row>
    <row r="2705" spans="1:33" x14ac:dyDescent="0.25">
      <c r="A2705" s="4"/>
      <c r="F2705" s="4"/>
      <c r="H2705" s="4"/>
      <c r="I2705" s="4"/>
      <c r="J2705" s="4"/>
      <c r="K2705" s="4"/>
      <c r="L2705" s="4"/>
      <c r="M2705" s="4"/>
      <c r="N2705" s="4"/>
      <c r="P2705" s="4"/>
      <c r="R2705" s="4"/>
      <c r="S2705" s="4"/>
      <c r="T2705" s="4"/>
      <c r="V2705" s="4"/>
      <c r="W2705" s="4"/>
      <c r="X2705" s="4"/>
      <c r="Y2705" s="4"/>
      <c r="Z2705" s="4"/>
      <c r="AA2705" s="4"/>
      <c r="AG2705" s="4"/>
    </row>
    <row r="2706" spans="1:33" x14ac:dyDescent="0.25">
      <c r="A2706" s="4"/>
      <c r="F2706" s="4"/>
      <c r="H2706" s="4"/>
      <c r="I2706" s="4"/>
      <c r="J2706" s="4"/>
      <c r="K2706" s="4"/>
      <c r="L2706" s="4"/>
      <c r="M2706" s="4"/>
      <c r="N2706" s="4"/>
      <c r="P2706" s="4"/>
      <c r="R2706" s="4"/>
      <c r="S2706" s="4"/>
      <c r="T2706" s="4"/>
      <c r="V2706" s="4"/>
      <c r="W2706" s="4"/>
      <c r="X2706" s="4"/>
      <c r="Y2706" s="4"/>
      <c r="Z2706" s="4"/>
      <c r="AA2706" s="4"/>
      <c r="AG2706" s="4"/>
    </row>
    <row r="2707" spans="1:33" x14ac:dyDescent="0.25">
      <c r="A2707" s="4"/>
      <c r="F2707" s="4"/>
      <c r="H2707" s="4"/>
      <c r="I2707" s="4"/>
      <c r="J2707" s="4"/>
      <c r="K2707" s="4"/>
      <c r="L2707" s="4"/>
      <c r="M2707" s="4"/>
      <c r="N2707" s="4"/>
      <c r="P2707" s="4"/>
      <c r="R2707" s="4"/>
      <c r="S2707" s="4"/>
      <c r="T2707" s="4"/>
      <c r="V2707" s="4"/>
      <c r="W2707" s="4"/>
      <c r="X2707" s="4"/>
      <c r="Y2707" s="4"/>
      <c r="Z2707" s="4"/>
      <c r="AA2707" s="4"/>
      <c r="AG2707" s="4"/>
    </row>
    <row r="2708" spans="1:33" x14ac:dyDescent="0.25">
      <c r="A2708" s="4"/>
      <c r="F2708" s="4"/>
      <c r="H2708" s="4"/>
      <c r="I2708" s="4"/>
      <c r="J2708" s="4"/>
      <c r="K2708" s="4"/>
      <c r="L2708" s="4"/>
      <c r="M2708" s="4"/>
      <c r="N2708" s="4"/>
      <c r="P2708" s="4"/>
      <c r="R2708" s="4"/>
      <c r="S2708" s="4"/>
      <c r="T2708" s="4"/>
      <c r="V2708" s="4"/>
      <c r="W2708" s="4"/>
      <c r="X2708" s="4"/>
      <c r="Y2708" s="4"/>
      <c r="Z2708" s="4"/>
      <c r="AA2708" s="4"/>
      <c r="AG2708" s="4"/>
    </row>
    <row r="2709" spans="1:33" x14ac:dyDescent="0.25">
      <c r="A2709" s="4"/>
      <c r="F2709" s="4"/>
      <c r="H2709" s="4"/>
      <c r="I2709" s="4"/>
      <c r="J2709" s="4"/>
      <c r="K2709" s="4"/>
      <c r="L2709" s="4"/>
      <c r="M2709" s="4"/>
      <c r="N2709" s="4"/>
      <c r="P2709" s="4"/>
      <c r="R2709" s="4"/>
      <c r="S2709" s="4"/>
      <c r="T2709" s="4"/>
      <c r="V2709" s="4"/>
      <c r="W2709" s="4"/>
      <c r="X2709" s="4"/>
      <c r="Y2709" s="4"/>
      <c r="Z2709" s="4"/>
      <c r="AA2709" s="4"/>
      <c r="AG2709" s="4"/>
    </row>
    <row r="2710" spans="1:33" x14ac:dyDescent="0.25">
      <c r="A2710" s="4"/>
      <c r="F2710" s="4"/>
      <c r="H2710" s="4"/>
      <c r="I2710" s="4"/>
      <c r="J2710" s="4"/>
      <c r="K2710" s="4"/>
      <c r="L2710" s="4"/>
      <c r="M2710" s="4"/>
      <c r="N2710" s="4"/>
      <c r="P2710" s="4"/>
      <c r="R2710" s="4"/>
      <c r="S2710" s="4"/>
      <c r="T2710" s="4"/>
      <c r="V2710" s="4"/>
      <c r="W2710" s="4"/>
      <c r="X2710" s="4"/>
      <c r="Y2710" s="4"/>
      <c r="Z2710" s="4"/>
      <c r="AA2710" s="4"/>
      <c r="AG2710" s="4"/>
    </row>
    <row r="2711" spans="1:33" x14ac:dyDescent="0.25">
      <c r="A2711" s="4"/>
      <c r="F2711" s="4"/>
      <c r="H2711" s="4"/>
      <c r="I2711" s="4"/>
      <c r="J2711" s="4"/>
      <c r="K2711" s="4"/>
      <c r="L2711" s="4"/>
      <c r="M2711" s="4"/>
      <c r="N2711" s="4"/>
      <c r="P2711" s="4"/>
      <c r="R2711" s="4"/>
      <c r="S2711" s="4"/>
      <c r="T2711" s="4"/>
      <c r="V2711" s="4"/>
      <c r="W2711" s="4"/>
      <c r="X2711" s="4"/>
      <c r="Y2711" s="4"/>
      <c r="Z2711" s="4"/>
      <c r="AA2711" s="4"/>
      <c r="AG2711" s="4"/>
    </row>
    <row r="2712" spans="1:33" x14ac:dyDescent="0.25">
      <c r="A2712" s="4"/>
      <c r="F2712" s="4"/>
      <c r="H2712" s="4"/>
      <c r="I2712" s="4"/>
      <c r="J2712" s="4"/>
      <c r="K2712" s="4"/>
      <c r="L2712" s="4"/>
      <c r="M2712" s="4"/>
      <c r="N2712" s="4"/>
      <c r="P2712" s="4"/>
      <c r="R2712" s="4"/>
      <c r="S2712" s="4"/>
      <c r="T2712" s="4"/>
      <c r="V2712" s="4"/>
      <c r="W2712" s="4"/>
      <c r="X2712" s="4"/>
      <c r="Y2712" s="4"/>
      <c r="Z2712" s="4"/>
      <c r="AA2712" s="4"/>
      <c r="AG2712" s="4"/>
    </row>
    <row r="2713" spans="1:33" x14ac:dyDescent="0.25">
      <c r="A2713" s="4"/>
      <c r="F2713" s="4"/>
      <c r="H2713" s="4"/>
      <c r="I2713" s="4"/>
      <c r="J2713" s="4"/>
      <c r="K2713" s="4"/>
      <c r="L2713" s="4"/>
      <c r="M2713" s="4"/>
      <c r="N2713" s="4"/>
      <c r="P2713" s="4"/>
      <c r="R2713" s="4"/>
      <c r="S2713" s="4"/>
      <c r="T2713" s="4"/>
      <c r="V2713" s="4"/>
      <c r="W2713" s="4"/>
      <c r="X2713" s="4"/>
      <c r="Y2713" s="4"/>
      <c r="Z2713" s="4"/>
      <c r="AA2713" s="4"/>
      <c r="AG2713" s="4"/>
    </row>
    <row r="2714" spans="1:33" x14ac:dyDescent="0.25">
      <c r="A2714" s="4"/>
      <c r="F2714" s="4"/>
      <c r="H2714" s="4"/>
      <c r="I2714" s="4"/>
      <c r="J2714" s="4"/>
      <c r="K2714" s="4"/>
      <c r="L2714" s="4"/>
      <c r="M2714" s="4"/>
      <c r="N2714" s="4"/>
      <c r="P2714" s="4"/>
      <c r="R2714" s="4"/>
      <c r="S2714" s="4"/>
      <c r="T2714" s="4"/>
      <c r="V2714" s="4"/>
      <c r="W2714" s="4"/>
      <c r="X2714" s="4"/>
      <c r="Y2714" s="4"/>
      <c r="Z2714" s="4"/>
      <c r="AA2714" s="4"/>
      <c r="AG2714" s="4"/>
    </row>
    <row r="2715" spans="1:33" x14ac:dyDescent="0.25">
      <c r="A2715" s="4"/>
      <c r="F2715" s="4"/>
      <c r="H2715" s="4"/>
      <c r="I2715" s="4"/>
      <c r="J2715" s="4"/>
      <c r="K2715" s="4"/>
      <c r="L2715" s="4"/>
      <c r="M2715" s="4"/>
      <c r="N2715" s="4"/>
      <c r="P2715" s="4"/>
      <c r="R2715" s="4"/>
      <c r="S2715" s="4"/>
      <c r="T2715" s="4"/>
      <c r="V2715" s="4"/>
      <c r="W2715" s="4"/>
      <c r="X2715" s="4"/>
      <c r="Y2715" s="4"/>
      <c r="Z2715" s="4"/>
      <c r="AA2715" s="4"/>
      <c r="AG2715" s="4"/>
    </row>
    <row r="2716" spans="1:33" x14ac:dyDescent="0.25">
      <c r="A2716" s="4"/>
      <c r="F2716" s="4"/>
      <c r="H2716" s="4"/>
      <c r="I2716" s="4"/>
      <c r="J2716" s="4"/>
      <c r="K2716" s="4"/>
      <c r="L2716" s="4"/>
      <c r="M2716" s="4"/>
      <c r="N2716" s="4"/>
      <c r="P2716" s="4"/>
      <c r="R2716" s="4"/>
      <c r="S2716" s="4"/>
      <c r="T2716" s="4"/>
      <c r="V2716" s="4"/>
      <c r="W2716" s="4"/>
      <c r="X2716" s="4"/>
      <c r="Y2716" s="4"/>
      <c r="Z2716" s="4"/>
      <c r="AA2716" s="4"/>
      <c r="AG2716" s="4"/>
    </row>
    <row r="2717" spans="1:33" x14ac:dyDescent="0.25">
      <c r="A2717" s="4"/>
      <c r="F2717" s="4"/>
      <c r="H2717" s="4"/>
      <c r="I2717" s="4"/>
      <c r="J2717" s="4"/>
      <c r="K2717" s="4"/>
      <c r="L2717" s="4"/>
      <c r="M2717" s="4"/>
      <c r="N2717" s="4"/>
      <c r="P2717" s="4"/>
      <c r="R2717" s="4"/>
      <c r="S2717" s="4"/>
      <c r="T2717" s="4"/>
      <c r="V2717" s="4"/>
      <c r="W2717" s="4"/>
      <c r="X2717" s="4"/>
      <c r="Y2717" s="4"/>
      <c r="Z2717" s="4"/>
      <c r="AA2717" s="4"/>
      <c r="AG2717" s="4"/>
    </row>
    <row r="2718" spans="1:33" x14ac:dyDescent="0.25">
      <c r="A2718" s="4"/>
      <c r="F2718" s="4"/>
      <c r="H2718" s="4"/>
      <c r="I2718" s="4"/>
      <c r="J2718" s="4"/>
      <c r="K2718" s="4"/>
      <c r="L2718" s="4"/>
      <c r="M2718" s="4"/>
      <c r="N2718" s="4"/>
      <c r="P2718" s="4"/>
      <c r="R2718" s="4"/>
      <c r="S2718" s="4"/>
      <c r="T2718" s="4"/>
      <c r="V2718" s="4"/>
      <c r="W2718" s="4"/>
      <c r="X2718" s="4"/>
      <c r="Y2718" s="4"/>
      <c r="Z2718" s="4"/>
      <c r="AA2718" s="4"/>
      <c r="AG2718" s="4"/>
    </row>
    <row r="2719" spans="1:33" x14ac:dyDescent="0.25">
      <c r="A2719" s="4"/>
      <c r="F2719" s="4"/>
      <c r="H2719" s="4"/>
      <c r="I2719" s="4"/>
      <c r="J2719" s="4"/>
      <c r="K2719" s="4"/>
      <c r="L2719" s="4"/>
      <c r="M2719" s="4"/>
      <c r="N2719" s="4"/>
      <c r="P2719" s="4"/>
      <c r="R2719" s="4"/>
      <c r="S2719" s="4"/>
      <c r="T2719" s="4"/>
      <c r="V2719" s="4"/>
      <c r="W2719" s="4"/>
      <c r="X2719" s="4"/>
      <c r="Y2719" s="4"/>
      <c r="Z2719" s="4"/>
      <c r="AA2719" s="4"/>
      <c r="AG2719" s="4"/>
    </row>
    <row r="2720" spans="1:33" x14ac:dyDescent="0.25">
      <c r="A2720" s="4"/>
      <c r="F2720" s="4"/>
      <c r="H2720" s="4"/>
      <c r="I2720" s="4"/>
      <c r="J2720" s="4"/>
      <c r="K2720" s="4"/>
      <c r="L2720" s="4"/>
      <c r="M2720" s="4"/>
      <c r="N2720" s="4"/>
      <c r="P2720" s="4"/>
      <c r="R2720" s="4"/>
      <c r="S2720" s="4"/>
      <c r="T2720" s="4"/>
      <c r="V2720" s="4"/>
      <c r="W2720" s="4"/>
      <c r="X2720" s="4"/>
      <c r="Y2720" s="4"/>
      <c r="Z2720" s="4"/>
      <c r="AA2720" s="4"/>
      <c r="AG2720" s="4"/>
    </row>
    <row r="2721" spans="1:33" x14ac:dyDescent="0.25">
      <c r="A2721" s="4"/>
      <c r="F2721" s="4"/>
      <c r="H2721" s="4"/>
      <c r="I2721" s="4"/>
      <c r="J2721" s="4"/>
      <c r="K2721" s="4"/>
      <c r="L2721" s="4"/>
      <c r="M2721" s="4"/>
      <c r="N2721" s="4"/>
      <c r="P2721" s="4"/>
      <c r="R2721" s="4"/>
      <c r="S2721" s="4"/>
      <c r="T2721" s="4"/>
      <c r="V2721" s="4"/>
      <c r="W2721" s="4"/>
      <c r="X2721" s="4"/>
      <c r="Y2721" s="4"/>
      <c r="Z2721" s="4"/>
      <c r="AA2721" s="4"/>
      <c r="AG2721" s="4"/>
    </row>
    <row r="2722" spans="1:33" x14ac:dyDescent="0.25">
      <c r="A2722" s="4"/>
      <c r="F2722" s="4"/>
      <c r="H2722" s="4"/>
      <c r="I2722" s="4"/>
      <c r="J2722" s="4"/>
      <c r="K2722" s="4"/>
      <c r="L2722" s="4"/>
      <c r="M2722" s="4"/>
      <c r="N2722" s="4"/>
      <c r="P2722" s="4"/>
      <c r="R2722" s="4"/>
      <c r="S2722" s="4"/>
      <c r="T2722" s="4"/>
      <c r="V2722" s="4"/>
      <c r="W2722" s="4"/>
      <c r="X2722" s="4"/>
      <c r="Y2722" s="4"/>
      <c r="Z2722" s="4"/>
      <c r="AA2722" s="4"/>
      <c r="AG2722" s="4"/>
    </row>
    <row r="2723" spans="1:33" x14ac:dyDescent="0.25">
      <c r="A2723" s="4"/>
      <c r="F2723" s="4"/>
      <c r="H2723" s="4"/>
      <c r="I2723" s="4"/>
      <c r="J2723" s="4"/>
      <c r="K2723" s="4"/>
      <c r="L2723" s="4"/>
      <c r="M2723" s="4"/>
      <c r="N2723" s="4"/>
      <c r="P2723" s="4"/>
      <c r="R2723" s="4"/>
      <c r="S2723" s="4"/>
      <c r="T2723" s="4"/>
      <c r="V2723" s="4"/>
      <c r="W2723" s="4"/>
      <c r="X2723" s="4"/>
      <c r="Y2723" s="4"/>
      <c r="Z2723" s="4"/>
      <c r="AA2723" s="4"/>
      <c r="AG2723" s="4"/>
    </row>
    <row r="2724" spans="1:33" x14ac:dyDescent="0.25">
      <c r="A2724" s="4"/>
      <c r="F2724" s="4"/>
      <c r="H2724" s="4"/>
      <c r="I2724" s="4"/>
      <c r="J2724" s="4"/>
      <c r="K2724" s="4"/>
      <c r="L2724" s="4"/>
      <c r="M2724" s="4"/>
      <c r="N2724" s="4"/>
      <c r="P2724" s="4"/>
      <c r="R2724" s="4"/>
      <c r="S2724" s="4"/>
      <c r="T2724" s="4"/>
      <c r="V2724" s="4"/>
      <c r="W2724" s="4"/>
      <c r="X2724" s="4"/>
      <c r="Y2724" s="4"/>
      <c r="Z2724" s="4"/>
      <c r="AA2724" s="4"/>
      <c r="AG2724" s="4"/>
    </row>
    <row r="2725" spans="1:33" x14ac:dyDescent="0.25">
      <c r="A2725" s="4"/>
      <c r="F2725" s="4"/>
      <c r="H2725" s="4"/>
      <c r="I2725" s="4"/>
      <c r="J2725" s="4"/>
      <c r="K2725" s="4"/>
      <c r="L2725" s="4"/>
      <c r="M2725" s="4"/>
      <c r="N2725" s="4"/>
      <c r="P2725" s="4"/>
      <c r="R2725" s="4"/>
      <c r="S2725" s="4"/>
      <c r="T2725" s="4"/>
      <c r="V2725" s="4"/>
      <c r="W2725" s="4"/>
      <c r="X2725" s="4"/>
      <c r="Y2725" s="4"/>
      <c r="Z2725" s="4"/>
      <c r="AA2725" s="4"/>
      <c r="AG2725" s="4"/>
    </row>
    <row r="2726" spans="1:33" x14ac:dyDescent="0.25">
      <c r="A2726" s="4"/>
      <c r="F2726" s="4"/>
      <c r="H2726" s="4"/>
      <c r="I2726" s="4"/>
      <c r="J2726" s="4"/>
      <c r="K2726" s="4"/>
      <c r="L2726" s="4"/>
      <c r="M2726" s="4"/>
      <c r="N2726" s="4"/>
      <c r="P2726" s="4"/>
      <c r="R2726" s="4"/>
      <c r="S2726" s="4"/>
      <c r="T2726" s="4"/>
      <c r="V2726" s="4"/>
      <c r="W2726" s="4"/>
      <c r="X2726" s="4"/>
      <c r="Y2726" s="4"/>
      <c r="Z2726" s="4"/>
      <c r="AA2726" s="4"/>
      <c r="AG2726" s="4"/>
    </row>
    <row r="2727" spans="1:33" x14ac:dyDescent="0.25">
      <c r="A2727" s="4"/>
      <c r="F2727" s="4"/>
      <c r="H2727" s="4"/>
      <c r="I2727" s="4"/>
      <c r="J2727" s="4"/>
      <c r="K2727" s="4"/>
      <c r="L2727" s="4"/>
      <c r="M2727" s="4"/>
      <c r="N2727" s="4"/>
      <c r="P2727" s="4"/>
      <c r="R2727" s="4"/>
      <c r="S2727" s="4"/>
      <c r="T2727" s="4"/>
      <c r="V2727" s="4"/>
      <c r="W2727" s="4"/>
      <c r="X2727" s="4"/>
      <c r="Y2727" s="4"/>
      <c r="Z2727" s="4"/>
      <c r="AA2727" s="4"/>
      <c r="AG2727" s="4"/>
    </row>
    <row r="2728" spans="1:33" x14ac:dyDescent="0.25">
      <c r="A2728" s="4"/>
      <c r="F2728" s="4"/>
      <c r="H2728" s="4"/>
      <c r="I2728" s="4"/>
      <c r="J2728" s="4"/>
      <c r="K2728" s="4"/>
      <c r="L2728" s="4"/>
      <c r="M2728" s="4"/>
      <c r="N2728" s="4"/>
      <c r="P2728" s="4"/>
      <c r="R2728" s="4"/>
      <c r="S2728" s="4"/>
      <c r="T2728" s="4"/>
      <c r="V2728" s="4"/>
      <c r="W2728" s="4"/>
      <c r="X2728" s="4"/>
      <c r="Y2728" s="4"/>
      <c r="Z2728" s="4"/>
      <c r="AA2728" s="4"/>
      <c r="AG2728" s="4"/>
    </row>
    <row r="2729" spans="1:33" x14ac:dyDescent="0.25">
      <c r="A2729" s="4"/>
      <c r="F2729" s="4"/>
      <c r="H2729" s="4"/>
      <c r="I2729" s="4"/>
      <c r="J2729" s="4"/>
      <c r="K2729" s="4"/>
      <c r="L2729" s="4"/>
      <c r="M2729" s="4"/>
      <c r="N2729" s="4"/>
      <c r="P2729" s="4"/>
      <c r="R2729" s="4"/>
      <c r="S2729" s="4"/>
      <c r="T2729" s="4"/>
      <c r="V2729" s="4"/>
      <c r="W2729" s="4"/>
      <c r="X2729" s="4"/>
      <c r="Y2729" s="4"/>
      <c r="Z2729" s="4"/>
      <c r="AA2729" s="4"/>
      <c r="AG2729" s="4"/>
    </row>
    <row r="2730" spans="1:33" x14ac:dyDescent="0.25">
      <c r="A2730" s="4"/>
      <c r="F2730" s="4"/>
      <c r="H2730" s="4"/>
      <c r="I2730" s="4"/>
      <c r="J2730" s="4"/>
      <c r="K2730" s="4"/>
      <c r="L2730" s="4"/>
      <c r="M2730" s="4"/>
      <c r="N2730" s="4"/>
      <c r="P2730" s="4"/>
      <c r="R2730" s="4"/>
      <c r="S2730" s="4"/>
      <c r="T2730" s="4"/>
      <c r="V2730" s="4"/>
      <c r="W2730" s="4"/>
      <c r="X2730" s="4"/>
      <c r="Y2730" s="4"/>
      <c r="Z2730" s="4"/>
      <c r="AA2730" s="4"/>
      <c r="AG2730" s="4"/>
    </row>
    <row r="2731" spans="1:33" x14ac:dyDescent="0.25">
      <c r="A2731" s="4"/>
      <c r="F2731" s="4"/>
      <c r="H2731" s="4"/>
      <c r="I2731" s="4"/>
      <c r="J2731" s="4"/>
      <c r="K2731" s="4"/>
      <c r="L2731" s="4"/>
      <c r="M2731" s="4"/>
      <c r="N2731" s="4"/>
      <c r="P2731" s="4"/>
      <c r="R2731" s="4"/>
      <c r="S2731" s="4"/>
      <c r="T2731" s="4"/>
      <c r="V2731" s="4"/>
      <c r="W2731" s="4"/>
      <c r="X2731" s="4"/>
      <c r="Y2731" s="4"/>
      <c r="Z2731" s="4"/>
      <c r="AA2731" s="4"/>
      <c r="AG2731" s="4"/>
    </row>
    <row r="2732" spans="1:33" x14ac:dyDescent="0.25">
      <c r="A2732" s="4"/>
      <c r="F2732" s="4"/>
      <c r="H2732" s="4"/>
      <c r="I2732" s="4"/>
      <c r="J2732" s="4"/>
      <c r="K2732" s="4"/>
      <c r="L2732" s="4"/>
      <c r="M2732" s="4"/>
      <c r="N2732" s="4"/>
      <c r="P2732" s="4"/>
      <c r="R2732" s="4"/>
      <c r="S2732" s="4"/>
      <c r="T2732" s="4"/>
      <c r="V2732" s="4"/>
      <c r="W2732" s="4"/>
      <c r="X2732" s="4"/>
      <c r="Y2732" s="4"/>
      <c r="Z2732" s="4"/>
      <c r="AA2732" s="4"/>
      <c r="AG2732" s="4"/>
    </row>
    <row r="2733" spans="1:33" x14ac:dyDescent="0.25">
      <c r="A2733" s="4"/>
      <c r="F2733" s="4"/>
      <c r="H2733" s="4"/>
      <c r="I2733" s="4"/>
      <c r="J2733" s="4"/>
      <c r="K2733" s="4"/>
      <c r="L2733" s="4"/>
      <c r="M2733" s="4"/>
      <c r="N2733" s="4"/>
      <c r="P2733" s="4"/>
      <c r="R2733" s="4"/>
      <c r="S2733" s="4"/>
      <c r="T2733" s="4"/>
      <c r="V2733" s="4"/>
      <c r="W2733" s="4"/>
      <c r="X2733" s="4"/>
      <c r="Y2733" s="4"/>
      <c r="Z2733" s="4"/>
      <c r="AA2733" s="4"/>
      <c r="AG2733" s="4"/>
    </row>
    <row r="2734" spans="1:33" x14ac:dyDescent="0.25">
      <c r="A2734" s="4"/>
      <c r="F2734" s="4"/>
      <c r="H2734" s="4"/>
      <c r="I2734" s="4"/>
      <c r="J2734" s="4"/>
      <c r="K2734" s="4"/>
      <c r="L2734" s="4"/>
      <c r="M2734" s="4"/>
      <c r="N2734" s="4"/>
      <c r="P2734" s="4"/>
      <c r="R2734" s="4"/>
      <c r="S2734" s="4"/>
      <c r="T2734" s="4"/>
      <c r="V2734" s="4"/>
      <c r="W2734" s="4"/>
      <c r="X2734" s="4"/>
      <c r="Y2734" s="4"/>
      <c r="Z2734" s="4"/>
      <c r="AA2734" s="4"/>
      <c r="AG2734" s="4"/>
    </row>
    <row r="2735" spans="1:33" x14ac:dyDescent="0.25">
      <c r="A2735" s="4"/>
      <c r="F2735" s="4"/>
      <c r="H2735" s="4"/>
      <c r="I2735" s="4"/>
      <c r="J2735" s="4"/>
      <c r="K2735" s="4"/>
      <c r="L2735" s="4"/>
      <c r="M2735" s="4"/>
      <c r="N2735" s="4"/>
      <c r="P2735" s="4"/>
      <c r="R2735" s="4"/>
      <c r="S2735" s="4"/>
      <c r="T2735" s="4"/>
      <c r="V2735" s="4"/>
      <c r="W2735" s="4"/>
      <c r="X2735" s="4"/>
      <c r="Y2735" s="4"/>
      <c r="Z2735" s="4"/>
      <c r="AA2735" s="4"/>
      <c r="AG2735" s="4"/>
    </row>
    <row r="2736" spans="1:33" x14ac:dyDescent="0.25">
      <c r="A2736" s="4"/>
      <c r="F2736" s="4"/>
      <c r="H2736" s="4"/>
      <c r="I2736" s="4"/>
      <c r="J2736" s="4"/>
      <c r="K2736" s="4"/>
      <c r="L2736" s="4"/>
      <c r="M2736" s="4"/>
      <c r="N2736" s="4"/>
      <c r="P2736" s="4"/>
      <c r="R2736" s="4"/>
      <c r="S2736" s="4"/>
      <c r="T2736" s="4"/>
      <c r="V2736" s="4"/>
      <c r="W2736" s="4"/>
      <c r="X2736" s="4"/>
      <c r="Y2736" s="4"/>
      <c r="Z2736" s="4"/>
      <c r="AA2736" s="4"/>
      <c r="AG2736" s="4"/>
    </row>
    <row r="2737" spans="1:33" x14ac:dyDescent="0.25">
      <c r="A2737" s="4"/>
      <c r="F2737" s="4"/>
      <c r="H2737" s="4"/>
      <c r="I2737" s="4"/>
      <c r="J2737" s="4"/>
      <c r="K2737" s="4"/>
      <c r="L2737" s="4"/>
      <c r="M2737" s="4"/>
      <c r="N2737" s="4"/>
      <c r="P2737" s="4"/>
      <c r="R2737" s="4"/>
      <c r="S2737" s="4"/>
      <c r="T2737" s="4"/>
      <c r="V2737" s="4"/>
      <c r="W2737" s="4"/>
      <c r="X2737" s="4"/>
      <c r="Y2737" s="4"/>
      <c r="Z2737" s="4"/>
      <c r="AA2737" s="4"/>
      <c r="AG2737" s="4"/>
    </row>
    <row r="2738" spans="1:33" x14ac:dyDescent="0.25">
      <c r="A2738" s="4"/>
      <c r="F2738" s="4"/>
      <c r="H2738" s="4"/>
      <c r="I2738" s="4"/>
      <c r="J2738" s="4"/>
      <c r="K2738" s="4"/>
      <c r="L2738" s="4"/>
      <c r="M2738" s="4"/>
      <c r="N2738" s="4"/>
      <c r="P2738" s="4"/>
      <c r="R2738" s="4"/>
      <c r="S2738" s="4"/>
      <c r="T2738" s="4"/>
      <c r="V2738" s="4"/>
      <c r="W2738" s="4"/>
      <c r="X2738" s="4"/>
      <c r="Y2738" s="4"/>
      <c r="Z2738" s="4"/>
      <c r="AA2738" s="4"/>
      <c r="AG2738" s="4"/>
    </row>
    <row r="2739" spans="1:33" x14ac:dyDescent="0.25">
      <c r="A2739" s="4"/>
      <c r="F2739" s="4"/>
      <c r="H2739" s="4"/>
      <c r="I2739" s="4"/>
      <c r="J2739" s="4"/>
      <c r="K2739" s="4"/>
      <c r="L2739" s="4"/>
      <c r="M2739" s="4"/>
      <c r="N2739" s="4"/>
      <c r="P2739" s="4"/>
      <c r="R2739" s="4"/>
      <c r="S2739" s="4"/>
      <c r="T2739" s="4"/>
      <c r="V2739" s="4"/>
      <c r="W2739" s="4"/>
      <c r="X2739" s="4"/>
      <c r="Y2739" s="4"/>
      <c r="Z2739" s="4"/>
      <c r="AA2739" s="4"/>
      <c r="AG2739" s="4"/>
    </row>
    <row r="2740" spans="1:33" x14ac:dyDescent="0.25">
      <c r="A2740" s="4"/>
      <c r="F2740" s="4"/>
      <c r="H2740" s="4"/>
      <c r="I2740" s="4"/>
      <c r="J2740" s="4"/>
      <c r="K2740" s="4"/>
      <c r="L2740" s="4"/>
      <c r="M2740" s="4"/>
      <c r="N2740" s="4"/>
      <c r="P2740" s="4"/>
      <c r="R2740" s="4"/>
      <c r="S2740" s="4"/>
      <c r="T2740" s="4"/>
      <c r="V2740" s="4"/>
      <c r="W2740" s="4"/>
      <c r="X2740" s="4"/>
      <c r="Y2740" s="4"/>
      <c r="Z2740" s="4"/>
      <c r="AA2740" s="4"/>
      <c r="AG2740" s="4"/>
    </row>
    <row r="2741" spans="1:33" x14ac:dyDescent="0.25">
      <c r="A2741" s="4"/>
      <c r="F2741" s="4"/>
      <c r="H2741" s="4"/>
      <c r="I2741" s="4"/>
      <c r="J2741" s="4"/>
      <c r="K2741" s="4"/>
      <c r="L2741" s="4"/>
      <c r="M2741" s="4"/>
      <c r="N2741" s="4"/>
      <c r="P2741" s="4"/>
      <c r="R2741" s="4"/>
      <c r="S2741" s="4"/>
      <c r="T2741" s="4"/>
      <c r="V2741" s="4"/>
      <c r="W2741" s="4"/>
      <c r="X2741" s="4"/>
      <c r="Y2741" s="4"/>
      <c r="Z2741" s="4"/>
      <c r="AA2741" s="4"/>
      <c r="AG2741" s="4"/>
    </row>
    <row r="2742" spans="1:33" x14ac:dyDescent="0.25">
      <c r="A2742" s="4"/>
      <c r="F2742" s="4"/>
      <c r="H2742" s="4"/>
      <c r="I2742" s="4"/>
      <c r="J2742" s="4"/>
      <c r="K2742" s="4"/>
      <c r="L2742" s="4"/>
      <c r="M2742" s="4"/>
      <c r="N2742" s="4"/>
      <c r="P2742" s="4"/>
      <c r="R2742" s="4"/>
      <c r="S2742" s="4"/>
      <c r="T2742" s="4"/>
      <c r="V2742" s="4"/>
      <c r="W2742" s="4"/>
      <c r="X2742" s="4"/>
      <c r="Y2742" s="4"/>
      <c r="Z2742" s="4"/>
      <c r="AA2742" s="4"/>
      <c r="AG2742" s="4"/>
    </row>
    <row r="2743" spans="1:33" x14ac:dyDescent="0.25">
      <c r="A2743" s="4"/>
      <c r="F2743" s="4"/>
      <c r="H2743" s="4"/>
      <c r="I2743" s="4"/>
      <c r="J2743" s="4"/>
      <c r="K2743" s="4"/>
      <c r="L2743" s="4"/>
      <c r="M2743" s="4"/>
      <c r="N2743" s="4"/>
      <c r="P2743" s="4"/>
      <c r="R2743" s="4"/>
      <c r="S2743" s="4"/>
      <c r="T2743" s="4"/>
      <c r="V2743" s="4"/>
      <c r="W2743" s="4"/>
      <c r="X2743" s="4"/>
      <c r="Y2743" s="4"/>
      <c r="Z2743" s="4"/>
      <c r="AA2743" s="4"/>
      <c r="AG2743" s="4"/>
    </row>
    <row r="2744" spans="1:33" x14ac:dyDescent="0.25">
      <c r="A2744" s="4"/>
      <c r="F2744" s="4"/>
      <c r="H2744" s="4"/>
      <c r="I2744" s="4"/>
      <c r="J2744" s="4"/>
      <c r="K2744" s="4"/>
      <c r="L2744" s="4"/>
      <c r="M2744" s="4"/>
      <c r="N2744" s="4"/>
      <c r="P2744" s="4"/>
      <c r="R2744" s="4"/>
      <c r="S2744" s="4"/>
      <c r="T2744" s="4"/>
      <c r="V2744" s="4"/>
      <c r="W2744" s="4"/>
      <c r="X2744" s="4"/>
      <c r="Y2744" s="4"/>
      <c r="Z2744" s="4"/>
      <c r="AA2744" s="4"/>
      <c r="AG2744" s="4"/>
    </row>
    <row r="2745" spans="1:33" x14ac:dyDescent="0.25">
      <c r="A2745" s="4"/>
      <c r="F2745" s="4"/>
      <c r="H2745" s="4"/>
      <c r="I2745" s="4"/>
      <c r="J2745" s="4"/>
      <c r="K2745" s="4"/>
      <c r="L2745" s="4"/>
      <c r="M2745" s="4"/>
      <c r="N2745" s="4"/>
      <c r="P2745" s="4"/>
      <c r="R2745" s="4"/>
      <c r="S2745" s="4"/>
      <c r="T2745" s="4"/>
      <c r="V2745" s="4"/>
      <c r="W2745" s="4"/>
      <c r="X2745" s="4"/>
      <c r="Y2745" s="4"/>
      <c r="Z2745" s="4"/>
      <c r="AA2745" s="4"/>
      <c r="AG2745" s="4"/>
    </row>
    <row r="2746" spans="1:33" x14ac:dyDescent="0.25">
      <c r="A2746" s="4"/>
      <c r="F2746" s="4"/>
      <c r="H2746" s="4"/>
      <c r="I2746" s="4"/>
      <c r="J2746" s="4"/>
      <c r="K2746" s="4"/>
      <c r="L2746" s="4"/>
      <c r="M2746" s="4"/>
      <c r="N2746" s="4"/>
      <c r="P2746" s="4"/>
      <c r="R2746" s="4"/>
      <c r="S2746" s="4"/>
      <c r="T2746" s="4"/>
      <c r="V2746" s="4"/>
      <c r="W2746" s="4"/>
      <c r="X2746" s="4"/>
      <c r="Y2746" s="4"/>
      <c r="Z2746" s="4"/>
      <c r="AA2746" s="4"/>
      <c r="AG2746" s="4"/>
    </row>
    <row r="2747" spans="1:33" x14ac:dyDescent="0.25">
      <c r="A2747" s="4"/>
      <c r="F2747" s="4"/>
      <c r="H2747" s="4"/>
      <c r="I2747" s="4"/>
      <c r="J2747" s="4"/>
      <c r="K2747" s="4"/>
      <c r="L2747" s="4"/>
      <c r="M2747" s="4"/>
      <c r="N2747" s="4"/>
      <c r="P2747" s="4"/>
      <c r="R2747" s="4"/>
      <c r="S2747" s="4"/>
      <c r="T2747" s="4"/>
      <c r="V2747" s="4"/>
      <c r="W2747" s="4"/>
      <c r="X2747" s="4"/>
      <c r="Y2747" s="4"/>
      <c r="Z2747" s="4"/>
      <c r="AA2747" s="4"/>
      <c r="AG2747" s="4"/>
    </row>
    <row r="2748" spans="1:33" x14ac:dyDescent="0.25">
      <c r="A2748" s="4"/>
      <c r="F2748" s="4"/>
      <c r="H2748" s="4"/>
      <c r="I2748" s="4"/>
      <c r="J2748" s="4"/>
      <c r="K2748" s="4"/>
      <c r="L2748" s="4"/>
      <c r="M2748" s="4"/>
      <c r="N2748" s="4"/>
      <c r="P2748" s="4"/>
      <c r="R2748" s="4"/>
      <c r="S2748" s="4"/>
      <c r="T2748" s="4"/>
      <c r="V2748" s="4"/>
      <c r="W2748" s="4"/>
      <c r="X2748" s="4"/>
      <c r="Y2748" s="4"/>
      <c r="Z2748" s="4"/>
      <c r="AA2748" s="4"/>
      <c r="AG2748" s="4"/>
    </row>
    <row r="2749" spans="1:33" x14ac:dyDescent="0.25">
      <c r="A2749" s="4"/>
      <c r="F2749" s="4"/>
      <c r="H2749" s="4"/>
      <c r="I2749" s="4"/>
      <c r="J2749" s="4"/>
      <c r="K2749" s="4"/>
      <c r="L2749" s="4"/>
      <c r="M2749" s="4"/>
      <c r="N2749" s="4"/>
      <c r="P2749" s="4"/>
      <c r="R2749" s="4"/>
      <c r="S2749" s="4"/>
      <c r="T2749" s="4"/>
      <c r="V2749" s="4"/>
      <c r="W2749" s="4"/>
      <c r="X2749" s="4"/>
      <c r="Y2749" s="4"/>
      <c r="Z2749" s="4"/>
      <c r="AA2749" s="4"/>
      <c r="AG2749" s="4"/>
    </row>
    <row r="2750" spans="1:33" x14ac:dyDescent="0.25">
      <c r="A2750" s="4"/>
      <c r="F2750" s="4"/>
      <c r="H2750" s="4"/>
      <c r="I2750" s="4"/>
      <c r="J2750" s="4"/>
      <c r="K2750" s="4"/>
      <c r="L2750" s="4"/>
      <c r="M2750" s="4"/>
      <c r="N2750" s="4"/>
      <c r="P2750" s="4"/>
      <c r="R2750" s="4"/>
      <c r="S2750" s="4"/>
      <c r="T2750" s="4"/>
      <c r="V2750" s="4"/>
      <c r="W2750" s="4"/>
      <c r="X2750" s="4"/>
      <c r="Y2750" s="4"/>
      <c r="Z2750" s="4"/>
      <c r="AA2750" s="4"/>
      <c r="AG2750" s="4"/>
    </row>
    <row r="2751" spans="1:33" x14ac:dyDescent="0.25">
      <c r="A2751" s="4"/>
      <c r="F2751" s="4"/>
      <c r="H2751" s="4"/>
      <c r="I2751" s="4"/>
      <c r="J2751" s="4"/>
      <c r="K2751" s="4"/>
      <c r="L2751" s="4"/>
      <c r="M2751" s="4"/>
      <c r="N2751" s="4"/>
      <c r="P2751" s="4"/>
      <c r="R2751" s="4"/>
      <c r="S2751" s="4"/>
      <c r="T2751" s="4"/>
      <c r="V2751" s="4"/>
      <c r="W2751" s="4"/>
      <c r="X2751" s="4"/>
      <c r="Y2751" s="4"/>
      <c r="Z2751" s="4"/>
      <c r="AA2751" s="4"/>
      <c r="AG2751" s="4"/>
    </row>
    <row r="2752" spans="1:33" x14ac:dyDescent="0.25">
      <c r="A2752" s="4"/>
      <c r="F2752" s="4"/>
      <c r="H2752" s="4"/>
      <c r="I2752" s="4"/>
      <c r="J2752" s="4"/>
      <c r="K2752" s="4"/>
      <c r="L2752" s="4"/>
      <c r="M2752" s="4"/>
      <c r="N2752" s="4"/>
      <c r="P2752" s="4"/>
      <c r="R2752" s="4"/>
      <c r="S2752" s="4"/>
      <c r="T2752" s="4"/>
      <c r="V2752" s="4"/>
      <c r="W2752" s="4"/>
      <c r="X2752" s="4"/>
      <c r="Y2752" s="4"/>
      <c r="Z2752" s="4"/>
      <c r="AA2752" s="4"/>
      <c r="AG2752" s="4"/>
    </row>
    <row r="2753" spans="1:33" x14ac:dyDescent="0.25">
      <c r="A2753" s="4"/>
      <c r="F2753" s="4"/>
      <c r="H2753" s="4"/>
      <c r="I2753" s="4"/>
      <c r="J2753" s="4"/>
      <c r="K2753" s="4"/>
      <c r="L2753" s="4"/>
      <c r="M2753" s="4"/>
      <c r="N2753" s="4"/>
      <c r="P2753" s="4"/>
      <c r="R2753" s="4"/>
      <c r="S2753" s="4"/>
      <c r="T2753" s="4"/>
      <c r="V2753" s="4"/>
      <c r="W2753" s="4"/>
      <c r="X2753" s="4"/>
      <c r="Y2753" s="4"/>
      <c r="Z2753" s="4"/>
      <c r="AA2753" s="4"/>
      <c r="AG2753" s="4"/>
    </row>
    <row r="2754" spans="1:33" x14ac:dyDescent="0.25">
      <c r="A2754" s="4"/>
      <c r="F2754" s="4"/>
      <c r="H2754" s="4"/>
      <c r="I2754" s="4"/>
      <c r="J2754" s="4"/>
      <c r="K2754" s="4"/>
      <c r="L2754" s="4"/>
      <c r="M2754" s="4"/>
      <c r="N2754" s="4"/>
      <c r="P2754" s="4"/>
      <c r="R2754" s="4"/>
      <c r="S2754" s="4"/>
      <c r="T2754" s="4"/>
      <c r="V2754" s="4"/>
      <c r="W2754" s="4"/>
      <c r="X2754" s="4"/>
      <c r="Y2754" s="4"/>
      <c r="Z2754" s="4"/>
      <c r="AA2754" s="4"/>
      <c r="AG2754" s="4"/>
    </row>
    <row r="2755" spans="1:33" x14ac:dyDescent="0.25">
      <c r="A2755" s="4"/>
      <c r="F2755" s="4"/>
      <c r="H2755" s="4"/>
      <c r="I2755" s="4"/>
      <c r="J2755" s="4"/>
      <c r="K2755" s="4"/>
      <c r="L2755" s="4"/>
      <c r="M2755" s="4"/>
      <c r="N2755" s="4"/>
      <c r="P2755" s="4"/>
      <c r="R2755" s="4"/>
      <c r="S2755" s="4"/>
      <c r="T2755" s="4"/>
      <c r="V2755" s="4"/>
      <c r="W2755" s="4"/>
      <c r="X2755" s="4"/>
      <c r="Y2755" s="4"/>
      <c r="Z2755" s="4"/>
      <c r="AA2755" s="4"/>
      <c r="AG2755" s="4"/>
    </row>
    <row r="2756" spans="1:33" x14ac:dyDescent="0.25">
      <c r="A2756" s="4"/>
      <c r="F2756" s="4"/>
      <c r="H2756" s="4"/>
      <c r="I2756" s="4"/>
      <c r="J2756" s="4"/>
      <c r="K2756" s="4"/>
      <c r="L2756" s="4"/>
      <c r="M2756" s="4"/>
      <c r="N2756" s="4"/>
      <c r="P2756" s="4"/>
      <c r="R2756" s="4"/>
      <c r="S2756" s="4"/>
      <c r="T2756" s="4"/>
      <c r="V2756" s="4"/>
      <c r="W2756" s="4"/>
      <c r="X2756" s="4"/>
      <c r="Y2756" s="4"/>
      <c r="Z2756" s="4"/>
      <c r="AA2756" s="4"/>
      <c r="AG2756" s="4"/>
    </row>
    <row r="2757" spans="1:33" x14ac:dyDescent="0.25">
      <c r="A2757" s="4"/>
      <c r="F2757" s="4"/>
      <c r="H2757" s="4"/>
      <c r="I2757" s="4"/>
      <c r="J2757" s="4"/>
      <c r="K2757" s="4"/>
      <c r="L2757" s="4"/>
      <c r="M2757" s="4"/>
      <c r="N2757" s="4"/>
      <c r="P2757" s="4"/>
      <c r="R2757" s="4"/>
      <c r="S2757" s="4"/>
      <c r="T2757" s="4"/>
      <c r="V2757" s="4"/>
      <c r="W2757" s="4"/>
      <c r="X2757" s="4"/>
      <c r="Y2757" s="4"/>
      <c r="Z2757" s="4"/>
      <c r="AA2757" s="4"/>
      <c r="AG2757" s="4"/>
    </row>
    <row r="2758" spans="1:33" x14ac:dyDescent="0.25">
      <c r="A2758" s="4"/>
      <c r="F2758" s="4"/>
      <c r="H2758" s="4"/>
      <c r="I2758" s="4"/>
      <c r="J2758" s="4"/>
      <c r="K2758" s="4"/>
      <c r="L2758" s="4"/>
      <c r="M2758" s="4"/>
      <c r="N2758" s="4"/>
      <c r="P2758" s="4"/>
      <c r="R2758" s="4"/>
      <c r="S2758" s="4"/>
      <c r="T2758" s="4"/>
      <c r="V2758" s="4"/>
      <c r="W2758" s="4"/>
      <c r="X2758" s="4"/>
      <c r="Y2758" s="4"/>
      <c r="Z2758" s="4"/>
      <c r="AA2758" s="4"/>
      <c r="AG2758" s="4"/>
    </row>
    <row r="2759" spans="1:33" x14ac:dyDescent="0.25">
      <c r="A2759" s="4"/>
      <c r="F2759" s="4"/>
      <c r="H2759" s="4"/>
      <c r="I2759" s="4"/>
      <c r="J2759" s="4"/>
      <c r="K2759" s="4"/>
      <c r="L2759" s="4"/>
      <c r="M2759" s="4"/>
      <c r="N2759" s="4"/>
      <c r="P2759" s="4"/>
      <c r="R2759" s="4"/>
      <c r="S2759" s="4"/>
      <c r="T2759" s="4"/>
      <c r="V2759" s="4"/>
      <c r="W2759" s="4"/>
      <c r="X2759" s="4"/>
      <c r="Y2759" s="4"/>
      <c r="Z2759" s="4"/>
      <c r="AA2759" s="4"/>
      <c r="AG2759" s="4"/>
    </row>
    <row r="2760" spans="1:33" x14ac:dyDescent="0.25">
      <c r="A2760" s="4"/>
      <c r="F2760" s="4"/>
      <c r="H2760" s="4"/>
      <c r="I2760" s="4"/>
      <c r="J2760" s="4"/>
      <c r="K2760" s="4"/>
      <c r="L2760" s="4"/>
      <c r="M2760" s="4"/>
      <c r="N2760" s="4"/>
      <c r="P2760" s="4"/>
      <c r="R2760" s="4"/>
      <c r="S2760" s="4"/>
      <c r="T2760" s="4"/>
      <c r="V2760" s="4"/>
      <c r="W2760" s="4"/>
      <c r="X2760" s="4"/>
      <c r="Y2760" s="4"/>
      <c r="Z2760" s="4"/>
      <c r="AA2760" s="4"/>
      <c r="AG2760" s="4"/>
    </row>
    <row r="2761" spans="1:33" x14ac:dyDescent="0.25">
      <c r="A2761" s="4"/>
      <c r="F2761" s="4"/>
      <c r="H2761" s="4"/>
      <c r="I2761" s="4"/>
      <c r="J2761" s="4"/>
      <c r="K2761" s="4"/>
      <c r="L2761" s="4"/>
      <c r="M2761" s="4"/>
      <c r="N2761" s="4"/>
      <c r="P2761" s="4"/>
      <c r="R2761" s="4"/>
      <c r="S2761" s="4"/>
      <c r="T2761" s="4"/>
      <c r="V2761" s="4"/>
      <c r="W2761" s="4"/>
      <c r="X2761" s="4"/>
      <c r="Y2761" s="4"/>
      <c r="Z2761" s="4"/>
      <c r="AA2761" s="4"/>
      <c r="AG2761" s="4"/>
    </row>
    <row r="2762" spans="1:33" x14ac:dyDescent="0.25">
      <c r="A2762" s="4"/>
      <c r="F2762" s="4"/>
      <c r="H2762" s="4"/>
      <c r="I2762" s="4"/>
      <c r="J2762" s="4"/>
      <c r="K2762" s="4"/>
      <c r="L2762" s="4"/>
      <c r="M2762" s="4"/>
      <c r="N2762" s="4"/>
      <c r="P2762" s="4"/>
      <c r="R2762" s="4"/>
      <c r="S2762" s="4"/>
      <c r="T2762" s="4"/>
      <c r="V2762" s="4"/>
      <c r="W2762" s="4"/>
      <c r="X2762" s="4"/>
      <c r="Y2762" s="4"/>
      <c r="Z2762" s="4"/>
      <c r="AA2762" s="4"/>
      <c r="AG2762" s="4"/>
    </row>
    <row r="2763" spans="1:33" x14ac:dyDescent="0.25">
      <c r="A2763" s="4"/>
      <c r="F2763" s="4"/>
      <c r="H2763" s="4"/>
      <c r="I2763" s="4"/>
      <c r="J2763" s="4"/>
      <c r="K2763" s="4"/>
      <c r="L2763" s="4"/>
      <c r="M2763" s="4"/>
      <c r="N2763" s="4"/>
      <c r="P2763" s="4"/>
      <c r="R2763" s="4"/>
      <c r="S2763" s="4"/>
      <c r="T2763" s="4"/>
      <c r="V2763" s="4"/>
      <c r="W2763" s="4"/>
      <c r="X2763" s="4"/>
      <c r="Y2763" s="4"/>
      <c r="Z2763" s="4"/>
      <c r="AA2763" s="4"/>
      <c r="AG2763" s="4"/>
    </row>
    <row r="2764" spans="1:33" x14ac:dyDescent="0.25">
      <c r="A2764" s="4"/>
      <c r="F2764" s="4"/>
      <c r="H2764" s="4"/>
      <c r="I2764" s="4"/>
      <c r="J2764" s="4"/>
      <c r="K2764" s="4"/>
      <c r="L2764" s="4"/>
      <c r="M2764" s="4"/>
      <c r="N2764" s="4"/>
      <c r="P2764" s="4"/>
      <c r="R2764" s="4"/>
      <c r="S2764" s="4"/>
      <c r="T2764" s="4"/>
      <c r="V2764" s="4"/>
      <c r="W2764" s="4"/>
      <c r="X2764" s="4"/>
      <c r="Y2764" s="4"/>
      <c r="Z2764" s="4"/>
      <c r="AA2764" s="4"/>
      <c r="AG2764" s="4"/>
    </row>
    <row r="2765" spans="1:33" x14ac:dyDescent="0.25">
      <c r="A2765" s="4"/>
      <c r="F2765" s="4"/>
      <c r="H2765" s="4"/>
      <c r="I2765" s="4"/>
      <c r="J2765" s="4"/>
      <c r="K2765" s="4"/>
      <c r="L2765" s="4"/>
      <c r="M2765" s="4"/>
      <c r="N2765" s="4"/>
      <c r="P2765" s="4"/>
      <c r="R2765" s="4"/>
      <c r="S2765" s="4"/>
      <c r="T2765" s="4"/>
      <c r="V2765" s="4"/>
      <c r="W2765" s="4"/>
      <c r="X2765" s="4"/>
      <c r="Y2765" s="4"/>
      <c r="Z2765" s="4"/>
      <c r="AA2765" s="4"/>
      <c r="AG2765" s="4"/>
    </row>
    <row r="2766" spans="1:33" x14ac:dyDescent="0.25">
      <c r="A2766" s="4"/>
      <c r="F2766" s="4"/>
      <c r="H2766" s="4"/>
      <c r="I2766" s="4"/>
      <c r="J2766" s="4"/>
      <c r="K2766" s="4"/>
      <c r="L2766" s="4"/>
      <c r="M2766" s="4"/>
      <c r="N2766" s="4"/>
      <c r="P2766" s="4"/>
      <c r="R2766" s="4"/>
      <c r="S2766" s="4"/>
      <c r="T2766" s="4"/>
      <c r="V2766" s="4"/>
      <c r="W2766" s="4"/>
      <c r="X2766" s="4"/>
      <c r="Y2766" s="4"/>
      <c r="Z2766" s="4"/>
      <c r="AA2766" s="4"/>
      <c r="AG2766" s="4"/>
    </row>
    <row r="2767" spans="1:33" x14ac:dyDescent="0.25">
      <c r="A2767" s="4"/>
      <c r="F2767" s="4"/>
      <c r="H2767" s="4"/>
      <c r="I2767" s="4"/>
      <c r="J2767" s="4"/>
      <c r="K2767" s="4"/>
      <c r="L2767" s="4"/>
      <c r="M2767" s="4"/>
      <c r="N2767" s="4"/>
      <c r="P2767" s="4"/>
      <c r="R2767" s="4"/>
      <c r="S2767" s="4"/>
      <c r="T2767" s="4"/>
      <c r="V2767" s="4"/>
      <c r="W2767" s="4"/>
      <c r="X2767" s="4"/>
      <c r="Y2767" s="4"/>
      <c r="Z2767" s="4"/>
      <c r="AA2767" s="4"/>
      <c r="AG2767" s="4"/>
    </row>
    <row r="2768" spans="1:33" x14ac:dyDescent="0.25">
      <c r="A2768" s="4"/>
      <c r="F2768" s="4"/>
      <c r="H2768" s="4"/>
      <c r="I2768" s="4"/>
      <c r="J2768" s="4"/>
      <c r="K2768" s="4"/>
      <c r="L2768" s="4"/>
      <c r="M2768" s="4"/>
      <c r="N2768" s="4"/>
      <c r="P2768" s="4"/>
      <c r="R2768" s="4"/>
      <c r="S2768" s="4"/>
      <c r="T2768" s="4"/>
      <c r="V2768" s="4"/>
      <c r="W2768" s="4"/>
      <c r="X2768" s="4"/>
      <c r="Y2768" s="4"/>
      <c r="Z2768" s="4"/>
      <c r="AA2768" s="4"/>
      <c r="AG2768" s="4"/>
    </row>
    <row r="2769" spans="1:33" x14ac:dyDescent="0.25">
      <c r="A2769" s="4"/>
      <c r="F2769" s="4"/>
      <c r="H2769" s="4"/>
      <c r="I2769" s="4"/>
      <c r="J2769" s="4"/>
      <c r="K2769" s="4"/>
      <c r="L2769" s="4"/>
      <c r="M2769" s="4"/>
      <c r="N2769" s="4"/>
      <c r="P2769" s="4"/>
      <c r="R2769" s="4"/>
      <c r="S2769" s="4"/>
      <c r="T2769" s="4"/>
      <c r="V2769" s="4"/>
      <c r="W2769" s="4"/>
      <c r="X2769" s="4"/>
      <c r="Y2769" s="4"/>
      <c r="Z2769" s="4"/>
      <c r="AA2769" s="4"/>
      <c r="AG2769" s="4"/>
    </row>
    <row r="2770" spans="1:33" x14ac:dyDescent="0.25">
      <c r="A2770" s="4"/>
      <c r="F2770" s="4"/>
      <c r="H2770" s="4"/>
      <c r="I2770" s="4"/>
      <c r="J2770" s="4"/>
      <c r="K2770" s="4"/>
      <c r="L2770" s="4"/>
      <c r="M2770" s="4"/>
      <c r="N2770" s="4"/>
      <c r="P2770" s="4"/>
      <c r="R2770" s="4"/>
      <c r="S2770" s="4"/>
      <c r="T2770" s="4"/>
      <c r="V2770" s="4"/>
      <c r="W2770" s="4"/>
      <c r="X2770" s="4"/>
      <c r="Y2770" s="4"/>
      <c r="Z2770" s="4"/>
      <c r="AA2770" s="4"/>
      <c r="AG2770" s="4"/>
    </row>
    <row r="2771" spans="1:33" x14ac:dyDescent="0.25">
      <c r="A2771" s="4"/>
      <c r="F2771" s="4"/>
      <c r="H2771" s="4"/>
      <c r="I2771" s="4"/>
      <c r="J2771" s="4"/>
      <c r="K2771" s="4"/>
      <c r="L2771" s="4"/>
      <c r="M2771" s="4"/>
      <c r="N2771" s="4"/>
      <c r="P2771" s="4"/>
      <c r="R2771" s="4"/>
      <c r="S2771" s="4"/>
      <c r="T2771" s="4"/>
      <c r="V2771" s="4"/>
      <c r="W2771" s="4"/>
      <c r="X2771" s="4"/>
      <c r="Y2771" s="4"/>
      <c r="Z2771" s="4"/>
      <c r="AA2771" s="4"/>
      <c r="AG2771" s="4"/>
    </row>
    <row r="2772" spans="1:33" x14ac:dyDescent="0.25">
      <c r="A2772" s="4"/>
      <c r="F2772" s="4"/>
      <c r="H2772" s="4"/>
      <c r="I2772" s="4"/>
      <c r="J2772" s="4"/>
      <c r="K2772" s="4"/>
      <c r="L2772" s="4"/>
      <c r="M2772" s="4"/>
      <c r="N2772" s="4"/>
      <c r="P2772" s="4"/>
      <c r="R2772" s="4"/>
      <c r="S2772" s="4"/>
      <c r="T2772" s="4"/>
      <c r="V2772" s="4"/>
      <c r="W2772" s="4"/>
      <c r="X2772" s="4"/>
      <c r="Y2772" s="4"/>
      <c r="Z2772" s="4"/>
      <c r="AA2772" s="4"/>
      <c r="AG2772" s="4"/>
    </row>
    <row r="2773" spans="1:33" x14ac:dyDescent="0.25">
      <c r="A2773" s="4"/>
      <c r="F2773" s="4"/>
      <c r="H2773" s="4"/>
      <c r="I2773" s="4"/>
      <c r="J2773" s="4"/>
      <c r="K2773" s="4"/>
      <c r="L2773" s="4"/>
      <c r="M2773" s="4"/>
      <c r="N2773" s="4"/>
      <c r="P2773" s="4"/>
      <c r="R2773" s="4"/>
      <c r="S2773" s="4"/>
      <c r="T2773" s="4"/>
      <c r="V2773" s="4"/>
      <c r="W2773" s="4"/>
      <c r="X2773" s="4"/>
      <c r="Y2773" s="4"/>
      <c r="Z2773" s="4"/>
      <c r="AA2773" s="4"/>
      <c r="AG2773" s="4"/>
    </row>
    <row r="2774" spans="1:33" x14ac:dyDescent="0.25">
      <c r="A2774" s="4"/>
      <c r="F2774" s="4"/>
      <c r="H2774" s="4"/>
      <c r="I2774" s="4"/>
      <c r="J2774" s="4"/>
      <c r="K2774" s="4"/>
      <c r="L2774" s="4"/>
      <c r="M2774" s="4"/>
      <c r="N2774" s="4"/>
      <c r="P2774" s="4"/>
      <c r="R2774" s="4"/>
      <c r="S2774" s="4"/>
      <c r="T2774" s="4"/>
      <c r="V2774" s="4"/>
      <c r="W2774" s="4"/>
      <c r="X2774" s="4"/>
      <c r="Y2774" s="4"/>
      <c r="Z2774" s="4"/>
      <c r="AA2774" s="4"/>
      <c r="AG2774" s="4"/>
    </row>
    <row r="2775" spans="1:33" x14ac:dyDescent="0.25">
      <c r="A2775" s="4"/>
      <c r="F2775" s="4"/>
      <c r="H2775" s="4"/>
      <c r="I2775" s="4"/>
      <c r="J2775" s="4"/>
      <c r="K2775" s="4"/>
      <c r="L2775" s="4"/>
      <c r="M2775" s="4"/>
      <c r="N2775" s="4"/>
      <c r="P2775" s="4"/>
      <c r="R2775" s="4"/>
      <c r="S2775" s="4"/>
      <c r="T2775" s="4"/>
      <c r="V2775" s="4"/>
      <c r="W2775" s="4"/>
      <c r="X2775" s="4"/>
      <c r="Y2775" s="4"/>
      <c r="Z2775" s="4"/>
      <c r="AA2775" s="4"/>
      <c r="AG2775" s="4"/>
    </row>
    <row r="2776" spans="1:33" x14ac:dyDescent="0.25">
      <c r="A2776" s="4"/>
      <c r="F2776" s="4"/>
      <c r="H2776" s="4"/>
      <c r="I2776" s="4"/>
      <c r="J2776" s="4"/>
      <c r="K2776" s="4"/>
      <c r="L2776" s="4"/>
      <c r="M2776" s="4"/>
      <c r="N2776" s="4"/>
      <c r="P2776" s="4"/>
      <c r="R2776" s="4"/>
      <c r="S2776" s="4"/>
      <c r="T2776" s="4"/>
      <c r="V2776" s="4"/>
      <c r="W2776" s="4"/>
      <c r="X2776" s="4"/>
      <c r="Y2776" s="4"/>
      <c r="Z2776" s="4"/>
      <c r="AA2776" s="4"/>
      <c r="AG2776" s="4"/>
    </row>
    <row r="2777" spans="1:33" x14ac:dyDescent="0.25">
      <c r="A2777" s="4"/>
      <c r="F2777" s="4"/>
      <c r="H2777" s="4"/>
      <c r="I2777" s="4"/>
      <c r="J2777" s="4"/>
      <c r="K2777" s="4"/>
      <c r="L2777" s="4"/>
      <c r="M2777" s="4"/>
      <c r="N2777" s="4"/>
      <c r="P2777" s="4"/>
      <c r="R2777" s="4"/>
      <c r="S2777" s="4"/>
      <c r="T2777" s="4"/>
      <c r="V2777" s="4"/>
      <c r="W2777" s="4"/>
      <c r="X2777" s="4"/>
      <c r="Y2777" s="4"/>
      <c r="Z2777" s="4"/>
      <c r="AA2777" s="4"/>
      <c r="AG2777" s="4"/>
    </row>
    <row r="2778" spans="1:33" x14ac:dyDescent="0.25">
      <c r="A2778" s="4"/>
      <c r="F2778" s="4"/>
      <c r="H2778" s="4"/>
      <c r="I2778" s="4"/>
      <c r="J2778" s="4"/>
      <c r="K2778" s="4"/>
      <c r="L2778" s="4"/>
      <c r="M2778" s="4"/>
      <c r="N2778" s="4"/>
      <c r="P2778" s="4"/>
      <c r="R2778" s="4"/>
      <c r="S2778" s="4"/>
      <c r="T2778" s="4"/>
      <c r="V2778" s="4"/>
      <c r="W2778" s="4"/>
      <c r="X2778" s="4"/>
      <c r="Y2778" s="4"/>
      <c r="Z2778" s="4"/>
      <c r="AA2778" s="4"/>
      <c r="AG2778" s="4"/>
    </row>
    <row r="2779" spans="1:33" x14ac:dyDescent="0.25">
      <c r="A2779" s="4"/>
      <c r="F2779" s="4"/>
      <c r="H2779" s="4"/>
      <c r="I2779" s="4"/>
      <c r="J2779" s="4"/>
      <c r="K2779" s="4"/>
      <c r="L2779" s="4"/>
      <c r="M2779" s="4"/>
      <c r="N2779" s="4"/>
      <c r="P2779" s="4"/>
      <c r="R2779" s="4"/>
      <c r="S2779" s="4"/>
      <c r="T2779" s="4"/>
      <c r="V2779" s="4"/>
      <c r="W2779" s="4"/>
      <c r="X2779" s="4"/>
      <c r="Y2779" s="4"/>
      <c r="Z2779" s="4"/>
      <c r="AA2779" s="4"/>
      <c r="AG2779" s="4"/>
    </row>
    <row r="2780" spans="1:33" x14ac:dyDescent="0.25">
      <c r="A2780" s="4"/>
      <c r="F2780" s="4"/>
      <c r="H2780" s="4"/>
      <c r="I2780" s="4"/>
      <c r="J2780" s="4"/>
      <c r="K2780" s="4"/>
      <c r="L2780" s="4"/>
      <c r="M2780" s="4"/>
      <c r="N2780" s="4"/>
      <c r="P2780" s="4"/>
      <c r="R2780" s="4"/>
      <c r="S2780" s="4"/>
      <c r="T2780" s="4"/>
      <c r="V2780" s="4"/>
      <c r="W2780" s="4"/>
      <c r="X2780" s="4"/>
      <c r="Y2780" s="4"/>
      <c r="Z2780" s="4"/>
      <c r="AA2780" s="4"/>
      <c r="AG2780" s="4"/>
    </row>
    <row r="2781" spans="1:33" x14ac:dyDescent="0.25">
      <c r="A2781" s="4"/>
      <c r="F2781" s="4"/>
      <c r="H2781" s="4"/>
      <c r="I2781" s="4"/>
      <c r="J2781" s="4"/>
      <c r="K2781" s="4"/>
      <c r="L2781" s="4"/>
      <c r="M2781" s="4"/>
      <c r="N2781" s="4"/>
      <c r="P2781" s="4"/>
      <c r="R2781" s="4"/>
      <c r="S2781" s="4"/>
      <c r="T2781" s="4"/>
      <c r="V2781" s="4"/>
      <c r="W2781" s="4"/>
      <c r="X2781" s="4"/>
      <c r="Y2781" s="4"/>
      <c r="Z2781" s="4"/>
      <c r="AA2781" s="4"/>
      <c r="AG2781" s="4"/>
    </row>
    <row r="2782" spans="1:33" x14ac:dyDescent="0.25">
      <c r="A2782" s="4"/>
      <c r="F2782" s="4"/>
      <c r="H2782" s="4"/>
      <c r="I2782" s="4"/>
      <c r="J2782" s="4"/>
      <c r="K2782" s="4"/>
      <c r="L2782" s="4"/>
      <c r="M2782" s="4"/>
      <c r="N2782" s="4"/>
      <c r="P2782" s="4"/>
      <c r="R2782" s="4"/>
      <c r="S2782" s="4"/>
      <c r="T2782" s="4"/>
      <c r="V2782" s="4"/>
      <c r="W2782" s="4"/>
      <c r="X2782" s="4"/>
      <c r="Y2782" s="4"/>
      <c r="Z2782" s="4"/>
      <c r="AA2782" s="4"/>
      <c r="AG2782" s="4"/>
    </row>
    <row r="2783" spans="1:33" x14ac:dyDescent="0.25">
      <c r="A2783" s="4"/>
      <c r="F2783" s="4"/>
      <c r="H2783" s="4"/>
      <c r="I2783" s="4"/>
      <c r="J2783" s="4"/>
      <c r="K2783" s="4"/>
      <c r="L2783" s="4"/>
      <c r="M2783" s="4"/>
      <c r="N2783" s="4"/>
      <c r="P2783" s="4"/>
      <c r="R2783" s="4"/>
      <c r="S2783" s="4"/>
      <c r="T2783" s="4"/>
      <c r="V2783" s="4"/>
      <c r="W2783" s="4"/>
      <c r="X2783" s="4"/>
      <c r="Y2783" s="4"/>
      <c r="Z2783" s="4"/>
      <c r="AA2783" s="4"/>
      <c r="AG2783" s="4"/>
    </row>
    <row r="2784" spans="1:33" x14ac:dyDescent="0.25">
      <c r="A2784" s="4"/>
      <c r="F2784" s="4"/>
      <c r="H2784" s="4"/>
      <c r="I2784" s="4"/>
      <c r="J2784" s="4"/>
      <c r="K2784" s="4"/>
      <c r="L2784" s="4"/>
      <c r="M2784" s="4"/>
      <c r="N2784" s="4"/>
      <c r="P2784" s="4"/>
      <c r="R2784" s="4"/>
      <c r="S2784" s="4"/>
      <c r="T2784" s="4"/>
      <c r="V2784" s="4"/>
      <c r="W2784" s="4"/>
      <c r="X2784" s="4"/>
      <c r="Y2784" s="4"/>
      <c r="Z2784" s="4"/>
      <c r="AA2784" s="4"/>
      <c r="AG2784" s="4"/>
    </row>
    <row r="2785" spans="1:33" x14ac:dyDescent="0.25">
      <c r="A2785" s="4"/>
      <c r="F2785" s="4"/>
      <c r="H2785" s="4"/>
      <c r="I2785" s="4"/>
      <c r="J2785" s="4"/>
      <c r="K2785" s="4"/>
      <c r="L2785" s="4"/>
      <c r="M2785" s="4"/>
      <c r="N2785" s="4"/>
      <c r="P2785" s="4"/>
      <c r="R2785" s="4"/>
      <c r="S2785" s="4"/>
      <c r="T2785" s="4"/>
      <c r="V2785" s="4"/>
      <c r="W2785" s="4"/>
      <c r="X2785" s="4"/>
      <c r="Y2785" s="4"/>
      <c r="Z2785" s="4"/>
      <c r="AA2785" s="4"/>
      <c r="AG2785" s="4"/>
    </row>
    <row r="2786" spans="1:33" x14ac:dyDescent="0.25">
      <c r="A2786" s="4"/>
      <c r="F2786" s="4"/>
      <c r="H2786" s="4"/>
      <c r="I2786" s="4"/>
      <c r="J2786" s="4"/>
      <c r="K2786" s="4"/>
      <c r="L2786" s="4"/>
      <c r="M2786" s="4"/>
      <c r="N2786" s="4"/>
      <c r="P2786" s="4"/>
      <c r="R2786" s="4"/>
      <c r="S2786" s="4"/>
      <c r="T2786" s="4"/>
      <c r="V2786" s="4"/>
      <c r="W2786" s="4"/>
      <c r="X2786" s="4"/>
      <c r="Y2786" s="4"/>
      <c r="Z2786" s="4"/>
      <c r="AA2786" s="4"/>
      <c r="AG2786" s="4"/>
    </row>
    <row r="2787" spans="1:33" x14ac:dyDescent="0.25">
      <c r="A2787" s="4"/>
      <c r="F2787" s="4"/>
      <c r="H2787" s="4"/>
      <c r="I2787" s="4"/>
      <c r="J2787" s="4"/>
      <c r="K2787" s="4"/>
      <c r="L2787" s="4"/>
      <c r="M2787" s="4"/>
      <c r="N2787" s="4"/>
      <c r="P2787" s="4"/>
      <c r="R2787" s="4"/>
      <c r="S2787" s="4"/>
      <c r="T2787" s="4"/>
      <c r="V2787" s="4"/>
      <c r="W2787" s="4"/>
      <c r="X2787" s="4"/>
      <c r="Y2787" s="4"/>
      <c r="Z2787" s="4"/>
      <c r="AA2787" s="4"/>
      <c r="AG2787" s="4"/>
    </row>
    <row r="2788" spans="1:33" x14ac:dyDescent="0.25">
      <c r="A2788" s="4"/>
      <c r="F2788" s="4"/>
      <c r="H2788" s="4"/>
      <c r="I2788" s="4"/>
      <c r="J2788" s="4"/>
      <c r="K2788" s="4"/>
      <c r="L2788" s="4"/>
      <c r="M2788" s="4"/>
      <c r="N2788" s="4"/>
      <c r="P2788" s="4"/>
      <c r="R2788" s="4"/>
      <c r="S2788" s="4"/>
      <c r="T2788" s="4"/>
      <c r="V2788" s="4"/>
      <c r="W2788" s="4"/>
      <c r="X2788" s="4"/>
      <c r="Y2788" s="4"/>
      <c r="Z2788" s="4"/>
      <c r="AA2788" s="4"/>
      <c r="AG2788" s="4"/>
    </row>
    <row r="2789" spans="1:33" x14ac:dyDescent="0.25">
      <c r="A2789" s="4"/>
      <c r="F2789" s="4"/>
      <c r="H2789" s="4"/>
      <c r="I2789" s="4"/>
      <c r="J2789" s="4"/>
      <c r="K2789" s="4"/>
      <c r="L2789" s="4"/>
      <c r="M2789" s="4"/>
      <c r="N2789" s="4"/>
      <c r="P2789" s="4"/>
      <c r="R2789" s="4"/>
      <c r="S2789" s="4"/>
      <c r="T2789" s="4"/>
      <c r="V2789" s="4"/>
      <c r="W2789" s="4"/>
      <c r="X2789" s="4"/>
      <c r="Y2789" s="4"/>
      <c r="Z2789" s="4"/>
      <c r="AA2789" s="4"/>
      <c r="AG2789" s="4"/>
    </row>
    <row r="2790" spans="1:33" x14ac:dyDescent="0.25">
      <c r="A2790" s="4"/>
      <c r="F2790" s="4"/>
      <c r="H2790" s="4"/>
      <c r="I2790" s="4"/>
      <c r="J2790" s="4"/>
      <c r="K2790" s="4"/>
      <c r="L2790" s="4"/>
      <c r="M2790" s="4"/>
      <c r="N2790" s="4"/>
      <c r="P2790" s="4"/>
      <c r="R2790" s="4"/>
      <c r="S2790" s="4"/>
      <c r="T2790" s="4"/>
      <c r="V2790" s="4"/>
      <c r="W2790" s="4"/>
      <c r="X2790" s="4"/>
      <c r="Y2790" s="4"/>
      <c r="Z2790" s="4"/>
      <c r="AA2790" s="4"/>
      <c r="AG2790" s="4"/>
    </row>
    <row r="2791" spans="1:33" x14ac:dyDescent="0.25">
      <c r="A2791" s="4"/>
      <c r="F2791" s="4"/>
      <c r="H2791" s="4"/>
      <c r="I2791" s="4"/>
      <c r="J2791" s="4"/>
      <c r="K2791" s="4"/>
      <c r="L2791" s="4"/>
      <c r="M2791" s="4"/>
      <c r="N2791" s="4"/>
      <c r="P2791" s="4"/>
      <c r="R2791" s="4"/>
      <c r="S2791" s="4"/>
      <c r="T2791" s="4"/>
      <c r="V2791" s="4"/>
      <c r="W2791" s="4"/>
      <c r="X2791" s="4"/>
      <c r="Y2791" s="4"/>
      <c r="Z2791" s="4"/>
      <c r="AA2791" s="4"/>
      <c r="AG2791" s="4"/>
    </row>
    <row r="2792" spans="1:33" x14ac:dyDescent="0.25">
      <c r="A2792" s="4"/>
      <c r="F2792" s="4"/>
      <c r="H2792" s="4"/>
      <c r="I2792" s="4"/>
      <c r="J2792" s="4"/>
      <c r="K2792" s="4"/>
      <c r="L2792" s="4"/>
      <c r="M2792" s="4"/>
      <c r="N2792" s="4"/>
      <c r="P2792" s="4"/>
      <c r="R2792" s="4"/>
      <c r="S2792" s="4"/>
      <c r="T2792" s="4"/>
      <c r="V2792" s="4"/>
      <c r="W2792" s="4"/>
      <c r="X2792" s="4"/>
      <c r="Y2792" s="4"/>
      <c r="Z2792" s="4"/>
      <c r="AA2792" s="4"/>
      <c r="AG2792" s="4"/>
    </row>
    <row r="2793" spans="1:33" x14ac:dyDescent="0.25">
      <c r="A2793" s="4"/>
      <c r="F2793" s="4"/>
      <c r="H2793" s="4"/>
      <c r="I2793" s="4"/>
      <c r="J2793" s="4"/>
      <c r="K2793" s="4"/>
      <c r="L2793" s="4"/>
      <c r="M2793" s="4"/>
      <c r="N2793" s="4"/>
      <c r="P2793" s="4"/>
      <c r="R2793" s="4"/>
      <c r="S2793" s="4"/>
      <c r="T2793" s="4"/>
      <c r="V2793" s="4"/>
      <c r="W2793" s="4"/>
      <c r="X2793" s="4"/>
      <c r="Y2793" s="4"/>
      <c r="Z2793" s="4"/>
      <c r="AA2793" s="4"/>
      <c r="AG2793" s="4"/>
    </row>
    <row r="2794" spans="1:33" x14ac:dyDescent="0.25">
      <c r="A2794" s="4"/>
      <c r="F2794" s="4"/>
      <c r="H2794" s="4"/>
      <c r="I2794" s="4"/>
      <c r="J2794" s="4"/>
      <c r="K2794" s="4"/>
      <c r="L2794" s="4"/>
      <c r="M2794" s="4"/>
      <c r="N2794" s="4"/>
      <c r="P2794" s="4"/>
      <c r="R2794" s="4"/>
      <c r="S2794" s="4"/>
      <c r="T2794" s="4"/>
      <c r="V2794" s="4"/>
      <c r="W2794" s="4"/>
      <c r="X2794" s="4"/>
      <c r="Y2794" s="4"/>
      <c r="Z2794" s="4"/>
      <c r="AA2794" s="4"/>
      <c r="AG2794" s="4"/>
    </row>
    <row r="2795" spans="1:33" x14ac:dyDescent="0.25">
      <c r="A2795" s="4"/>
      <c r="F2795" s="4"/>
      <c r="H2795" s="4"/>
      <c r="I2795" s="4"/>
      <c r="J2795" s="4"/>
      <c r="K2795" s="4"/>
      <c r="L2795" s="4"/>
      <c r="M2795" s="4"/>
      <c r="N2795" s="4"/>
      <c r="P2795" s="4"/>
      <c r="R2795" s="4"/>
      <c r="S2795" s="4"/>
      <c r="T2795" s="4"/>
      <c r="V2795" s="4"/>
      <c r="W2795" s="4"/>
      <c r="X2795" s="4"/>
      <c r="Y2795" s="4"/>
      <c r="Z2795" s="4"/>
      <c r="AA2795" s="4"/>
      <c r="AG2795" s="4"/>
    </row>
    <row r="2796" spans="1:33" x14ac:dyDescent="0.25">
      <c r="A2796" s="4"/>
      <c r="F2796" s="4"/>
      <c r="H2796" s="4"/>
      <c r="I2796" s="4"/>
      <c r="J2796" s="4"/>
      <c r="K2796" s="4"/>
      <c r="L2796" s="4"/>
      <c r="M2796" s="4"/>
      <c r="N2796" s="4"/>
      <c r="P2796" s="4"/>
      <c r="R2796" s="4"/>
      <c r="S2796" s="4"/>
      <c r="T2796" s="4"/>
      <c r="V2796" s="4"/>
      <c r="W2796" s="4"/>
      <c r="X2796" s="4"/>
      <c r="Y2796" s="4"/>
      <c r="Z2796" s="4"/>
      <c r="AA2796" s="4"/>
      <c r="AG2796" s="4"/>
    </row>
    <row r="2797" spans="1:33" x14ac:dyDescent="0.25">
      <c r="A2797" s="4"/>
      <c r="F2797" s="4"/>
      <c r="H2797" s="4"/>
      <c r="I2797" s="4"/>
      <c r="J2797" s="4"/>
      <c r="K2797" s="4"/>
      <c r="L2797" s="4"/>
      <c r="M2797" s="4"/>
      <c r="N2797" s="4"/>
      <c r="P2797" s="4"/>
      <c r="R2797" s="4"/>
      <c r="S2797" s="4"/>
      <c r="T2797" s="4"/>
      <c r="V2797" s="4"/>
      <c r="W2797" s="4"/>
      <c r="X2797" s="4"/>
      <c r="Y2797" s="4"/>
      <c r="Z2797" s="4"/>
      <c r="AA2797" s="4"/>
      <c r="AG2797" s="4"/>
    </row>
    <row r="2798" spans="1:33" x14ac:dyDescent="0.25">
      <c r="A2798" s="4"/>
      <c r="F2798" s="4"/>
      <c r="H2798" s="4"/>
      <c r="I2798" s="4"/>
      <c r="J2798" s="4"/>
      <c r="K2798" s="4"/>
      <c r="L2798" s="4"/>
      <c r="M2798" s="4"/>
      <c r="N2798" s="4"/>
      <c r="P2798" s="4"/>
      <c r="R2798" s="4"/>
      <c r="S2798" s="4"/>
      <c r="T2798" s="4"/>
      <c r="V2798" s="4"/>
      <c r="W2798" s="4"/>
      <c r="X2798" s="4"/>
      <c r="Y2798" s="4"/>
      <c r="Z2798" s="4"/>
      <c r="AA2798" s="4"/>
      <c r="AG2798" s="4"/>
    </row>
    <row r="2799" spans="1:33" x14ac:dyDescent="0.25">
      <c r="A2799" s="4"/>
      <c r="F2799" s="4"/>
      <c r="H2799" s="4"/>
      <c r="I2799" s="4"/>
      <c r="J2799" s="4"/>
      <c r="K2799" s="4"/>
      <c r="L2799" s="4"/>
      <c r="M2799" s="4"/>
      <c r="N2799" s="4"/>
      <c r="P2799" s="4"/>
      <c r="R2799" s="4"/>
      <c r="S2799" s="4"/>
      <c r="T2799" s="4"/>
      <c r="V2799" s="4"/>
      <c r="W2799" s="4"/>
      <c r="X2799" s="4"/>
      <c r="Y2799" s="4"/>
      <c r="Z2799" s="4"/>
      <c r="AA2799" s="4"/>
      <c r="AG2799" s="4"/>
    </row>
    <row r="2800" spans="1:33" x14ac:dyDescent="0.25">
      <c r="A2800" s="4"/>
      <c r="F2800" s="4"/>
      <c r="H2800" s="4"/>
      <c r="I2800" s="4"/>
      <c r="J2800" s="4"/>
      <c r="K2800" s="4"/>
      <c r="L2800" s="4"/>
      <c r="M2800" s="4"/>
      <c r="N2800" s="4"/>
      <c r="P2800" s="4"/>
      <c r="R2800" s="4"/>
      <c r="S2800" s="4"/>
      <c r="T2800" s="4"/>
      <c r="V2800" s="4"/>
      <c r="W2800" s="4"/>
      <c r="X2800" s="4"/>
      <c r="Y2800" s="4"/>
      <c r="Z2800" s="4"/>
      <c r="AA2800" s="4"/>
      <c r="AG2800" s="4"/>
    </row>
    <row r="2801" spans="1:33" x14ac:dyDescent="0.25">
      <c r="A2801" s="4"/>
      <c r="F2801" s="4"/>
      <c r="H2801" s="4"/>
      <c r="I2801" s="4"/>
      <c r="J2801" s="4"/>
      <c r="K2801" s="4"/>
      <c r="L2801" s="4"/>
      <c r="M2801" s="4"/>
      <c r="N2801" s="4"/>
      <c r="P2801" s="4"/>
      <c r="R2801" s="4"/>
      <c r="S2801" s="4"/>
      <c r="T2801" s="4"/>
      <c r="V2801" s="4"/>
      <c r="W2801" s="4"/>
      <c r="X2801" s="4"/>
      <c r="Y2801" s="4"/>
      <c r="Z2801" s="4"/>
      <c r="AA2801" s="4"/>
      <c r="AG2801" s="4"/>
    </row>
    <row r="2802" spans="1:33" x14ac:dyDescent="0.25">
      <c r="A2802" s="4"/>
      <c r="F2802" s="4"/>
      <c r="H2802" s="4"/>
      <c r="I2802" s="4"/>
      <c r="J2802" s="4"/>
      <c r="K2802" s="4"/>
      <c r="L2802" s="4"/>
      <c r="M2802" s="4"/>
      <c r="N2802" s="4"/>
      <c r="P2802" s="4"/>
      <c r="R2802" s="4"/>
      <c r="S2802" s="4"/>
      <c r="T2802" s="4"/>
      <c r="V2802" s="4"/>
      <c r="W2802" s="4"/>
      <c r="X2802" s="4"/>
      <c r="Y2802" s="4"/>
      <c r="Z2802" s="4"/>
      <c r="AA2802" s="4"/>
      <c r="AG2802" s="4"/>
    </row>
    <row r="2803" spans="1:33" x14ac:dyDescent="0.25">
      <c r="A2803" s="4"/>
      <c r="F2803" s="4"/>
      <c r="H2803" s="4"/>
      <c r="I2803" s="4"/>
      <c r="J2803" s="4"/>
      <c r="K2803" s="4"/>
      <c r="L2803" s="4"/>
      <c r="M2803" s="4"/>
      <c r="N2803" s="4"/>
      <c r="P2803" s="4"/>
      <c r="R2803" s="4"/>
      <c r="S2803" s="4"/>
      <c r="T2803" s="4"/>
      <c r="V2803" s="4"/>
      <c r="W2803" s="4"/>
      <c r="X2803" s="4"/>
      <c r="Y2803" s="4"/>
      <c r="Z2803" s="4"/>
      <c r="AA2803" s="4"/>
      <c r="AG2803" s="4"/>
    </row>
    <row r="2804" spans="1:33" x14ac:dyDescent="0.25">
      <c r="A2804" s="4"/>
      <c r="F2804" s="4"/>
      <c r="H2804" s="4"/>
      <c r="I2804" s="4"/>
      <c r="J2804" s="4"/>
      <c r="K2804" s="4"/>
      <c r="L2804" s="4"/>
      <c r="M2804" s="4"/>
      <c r="N2804" s="4"/>
      <c r="P2804" s="4"/>
      <c r="R2804" s="4"/>
      <c r="S2804" s="4"/>
      <c r="T2804" s="4"/>
      <c r="V2804" s="4"/>
      <c r="W2804" s="4"/>
      <c r="X2804" s="4"/>
      <c r="Y2804" s="4"/>
      <c r="Z2804" s="4"/>
      <c r="AA2804" s="4"/>
      <c r="AG2804" s="4"/>
    </row>
    <row r="2805" spans="1:33" x14ac:dyDescent="0.25">
      <c r="A2805" s="4"/>
      <c r="F2805" s="4"/>
      <c r="H2805" s="4"/>
      <c r="I2805" s="4"/>
      <c r="J2805" s="4"/>
      <c r="K2805" s="4"/>
      <c r="L2805" s="4"/>
      <c r="M2805" s="4"/>
      <c r="N2805" s="4"/>
      <c r="P2805" s="4"/>
      <c r="R2805" s="4"/>
      <c r="S2805" s="4"/>
      <c r="T2805" s="4"/>
      <c r="V2805" s="4"/>
      <c r="W2805" s="4"/>
      <c r="X2805" s="4"/>
      <c r="Y2805" s="4"/>
      <c r="Z2805" s="4"/>
      <c r="AA2805" s="4"/>
      <c r="AG2805" s="4"/>
    </row>
    <row r="2806" spans="1:33" x14ac:dyDescent="0.25">
      <c r="A2806" s="4"/>
      <c r="F2806" s="4"/>
      <c r="H2806" s="4"/>
      <c r="I2806" s="4"/>
      <c r="J2806" s="4"/>
      <c r="K2806" s="4"/>
      <c r="L2806" s="4"/>
      <c r="M2806" s="4"/>
      <c r="N2806" s="4"/>
      <c r="P2806" s="4"/>
      <c r="R2806" s="4"/>
      <c r="S2806" s="4"/>
      <c r="T2806" s="4"/>
      <c r="V2806" s="4"/>
      <c r="W2806" s="4"/>
      <c r="X2806" s="4"/>
      <c r="Y2806" s="4"/>
      <c r="Z2806" s="4"/>
      <c r="AA2806" s="4"/>
      <c r="AG2806" s="4"/>
    </row>
    <row r="2807" spans="1:33" x14ac:dyDescent="0.25">
      <c r="A2807" s="4"/>
      <c r="F2807" s="4"/>
      <c r="H2807" s="4"/>
      <c r="I2807" s="4"/>
      <c r="J2807" s="4"/>
      <c r="K2807" s="4"/>
      <c r="L2807" s="4"/>
      <c r="M2807" s="4"/>
      <c r="N2807" s="4"/>
      <c r="P2807" s="4"/>
      <c r="R2807" s="4"/>
      <c r="S2807" s="4"/>
      <c r="T2807" s="4"/>
      <c r="V2807" s="4"/>
      <c r="W2807" s="4"/>
      <c r="X2807" s="4"/>
      <c r="Y2807" s="4"/>
      <c r="Z2807" s="4"/>
      <c r="AA2807" s="4"/>
      <c r="AG2807" s="4"/>
    </row>
    <row r="2808" spans="1:33" x14ac:dyDescent="0.25">
      <c r="A2808" s="4"/>
      <c r="F2808" s="4"/>
      <c r="H2808" s="4"/>
      <c r="I2808" s="4"/>
      <c r="J2808" s="4"/>
      <c r="K2808" s="4"/>
      <c r="L2808" s="4"/>
      <c r="M2808" s="4"/>
      <c r="N2808" s="4"/>
      <c r="P2808" s="4"/>
      <c r="R2808" s="4"/>
      <c r="S2808" s="4"/>
      <c r="T2808" s="4"/>
      <c r="V2808" s="4"/>
      <c r="W2808" s="4"/>
      <c r="X2808" s="4"/>
      <c r="Y2808" s="4"/>
      <c r="Z2808" s="4"/>
      <c r="AA2808" s="4"/>
      <c r="AG2808" s="4"/>
    </row>
    <row r="2809" spans="1:33" x14ac:dyDescent="0.25">
      <c r="A2809" s="4"/>
      <c r="F2809" s="4"/>
      <c r="H2809" s="4"/>
      <c r="I2809" s="4"/>
      <c r="J2809" s="4"/>
      <c r="K2809" s="4"/>
      <c r="L2809" s="4"/>
      <c r="M2809" s="4"/>
      <c r="N2809" s="4"/>
      <c r="P2809" s="4"/>
      <c r="R2809" s="4"/>
      <c r="S2809" s="4"/>
      <c r="T2809" s="4"/>
      <c r="V2809" s="4"/>
      <c r="W2809" s="4"/>
      <c r="X2809" s="4"/>
      <c r="Y2809" s="4"/>
      <c r="Z2809" s="4"/>
      <c r="AA2809" s="4"/>
      <c r="AG2809" s="4"/>
    </row>
    <row r="2810" spans="1:33" x14ac:dyDescent="0.25">
      <c r="A2810" s="4"/>
      <c r="F2810" s="4"/>
      <c r="H2810" s="4"/>
      <c r="I2810" s="4"/>
      <c r="J2810" s="4"/>
      <c r="K2810" s="4"/>
      <c r="L2810" s="4"/>
      <c r="M2810" s="4"/>
      <c r="N2810" s="4"/>
      <c r="P2810" s="4"/>
      <c r="R2810" s="4"/>
      <c r="S2810" s="4"/>
      <c r="T2810" s="4"/>
      <c r="V2810" s="4"/>
      <c r="W2810" s="4"/>
      <c r="X2810" s="4"/>
      <c r="Y2810" s="4"/>
      <c r="Z2810" s="4"/>
      <c r="AA2810" s="4"/>
      <c r="AG2810" s="4"/>
    </row>
    <row r="2811" spans="1:33" x14ac:dyDescent="0.25">
      <c r="A2811" s="4"/>
      <c r="F2811" s="4"/>
      <c r="H2811" s="4"/>
      <c r="I2811" s="4"/>
      <c r="J2811" s="4"/>
      <c r="K2811" s="4"/>
      <c r="L2811" s="4"/>
      <c r="M2811" s="4"/>
      <c r="N2811" s="4"/>
      <c r="P2811" s="4"/>
      <c r="R2811" s="4"/>
      <c r="S2811" s="4"/>
      <c r="T2811" s="4"/>
      <c r="V2811" s="4"/>
      <c r="W2811" s="4"/>
      <c r="X2811" s="4"/>
      <c r="Y2811" s="4"/>
      <c r="Z2811" s="4"/>
      <c r="AA2811" s="4"/>
      <c r="AG2811" s="4"/>
    </row>
    <row r="2812" spans="1:33" x14ac:dyDescent="0.25">
      <c r="A2812" s="4"/>
      <c r="F2812" s="4"/>
      <c r="H2812" s="4"/>
      <c r="I2812" s="4"/>
      <c r="J2812" s="4"/>
      <c r="K2812" s="4"/>
      <c r="L2812" s="4"/>
      <c r="M2812" s="4"/>
      <c r="N2812" s="4"/>
      <c r="P2812" s="4"/>
      <c r="R2812" s="4"/>
      <c r="S2812" s="4"/>
      <c r="T2812" s="4"/>
      <c r="V2812" s="4"/>
      <c r="W2812" s="4"/>
      <c r="X2812" s="4"/>
      <c r="Y2812" s="4"/>
      <c r="Z2812" s="4"/>
      <c r="AA2812" s="4"/>
      <c r="AG2812" s="4"/>
    </row>
    <row r="2813" spans="1:33" x14ac:dyDescent="0.25">
      <c r="A2813" s="4"/>
      <c r="F2813" s="4"/>
      <c r="H2813" s="4"/>
      <c r="I2813" s="4"/>
      <c r="J2813" s="4"/>
      <c r="K2813" s="4"/>
      <c r="L2813" s="4"/>
      <c r="M2813" s="4"/>
      <c r="N2813" s="4"/>
      <c r="P2813" s="4"/>
      <c r="R2813" s="4"/>
      <c r="S2813" s="4"/>
      <c r="T2813" s="4"/>
      <c r="V2813" s="4"/>
      <c r="W2813" s="4"/>
      <c r="X2813" s="4"/>
      <c r="Y2813" s="4"/>
      <c r="Z2813" s="4"/>
      <c r="AA2813" s="4"/>
      <c r="AG2813" s="4"/>
    </row>
    <row r="2814" spans="1:33" x14ac:dyDescent="0.25">
      <c r="A2814" s="4"/>
      <c r="F2814" s="4"/>
      <c r="H2814" s="4"/>
      <c r="I2814" s="4"/>
      <c r="J2814" s="4"/>
      <c r="K2814" s="4"/>
      <c r="L2814" s="4"/>
      <c r="M2814" s="4"/>
      <c r="N2814" s="4"/>
      <c r="P2814" s="4"/>
      <c r="R2814" s="4"/>
      <c r="S2814" s="4"/>
      <c r="T2814" s="4"/>
      <c r="V2814" s="4"/>
      <c r="W2814" s="4"/>
      <c r="X2814" s="4"/>
      <c r="Y2814" s="4"/>
      <c r="Z2814" s="4"/>
      <c r="AA2814" s="4"/>
      <c r="AG2814" s="4"/>
    </row>
    <row r="2815" spans="1:33" x14ac:dyDescent="0.25">
      <c r="A2815" s="4"/>
      <c r="F2815" s="4"/>
      <c r="H2815" s="4"/>
      <c r="I2815" s="4"/>
      <c r="J2815" s="4"/>
      <c r="K2815" s="4"/>
      <c r="L2815" s="4"/>
      <c r="M2815" s="4"/>
      <c r="N2815" s="4"/>
      <c r="P2815" s="4"/>
      <c r="R2815" s="4"/>
      <c r="S2815" s="4"/>
      <c r="T2815" s="4"/>
      <c r="V2815" s="4"/>
      <c r="W2815" s="4"/>
      <c r="X2815" s="4"/>
      <c r="Y2815" s="4"/>
      <c r="Z2815" s="4"/>
      <c r="AA2815" s="4"/>
      <c r="AG2815" s="4"/>
    </row>
    <row r="2816" spans="1:33" x14ac:dyDescent="0.25">
      <c r="A2816" s="4"/>
      <c r="F2816" s="4"/>
      <c r="H2816" s="4"/>
      <c r="I2816" s="4"/>
      <c r="J2816" s="4"/>
      <c r="K2816" s="4"/>
      <c r="L2816" s="4"/>
      <c r="M2816" s="4"/>
      <c r="N2816" s="4"/>
      <c r="P2816" s="4"/>
      <c r="R2816" s="4"/>
      <c r="S2816" s="4"/>
      <c r="T2816" s="4"/>
      <c r="V2816" s="4"/>
      <c r="W2816" s="4"/>
      <c r="X2816" s="4"/>
      <c r="Y2816" s="4"/>
      <c r="Z2816" s="4"/>
      <c r="AA2816" s="4"/>
      <c r="AG2816" s="4"/>
    </row>
    <row r="2817" spans="1:33" x14ac:dyDescent="0.25">
      <c r="A2817" s="4"/>
      <c r="F2817" s="4"/>
      <c r="H2817" s="4"/>
      <c r="I2817" s="4"/>
      <c r="J2817" s="4"/>
      <c r="K2817" s="4"/>
      <c r="L2817" s="4"/>
      <c r="M2817" s="4"/>
      <c r="N2817" s="4"/>
      <c r="P2817" s="4"/>
      <c r="R2817" s="4"/>
      <c r="S2817" s="4"/>
      <c r="T2817" s="4"/>
      <c r="V2817" s="4"/>
      <c r="W2817" s="4"/>
      <c r="X2817" s="4"/>
      <c r="Y2817" s="4"/>
      <c r="Z2817" s="4"/>
      <c r="AA2817" s="4"/>
      <c r="AG2817" s="4"/>
    </row>
    <row r="2818" spans="1:33" x14ac:dyDescent="0.25">
      <c r="A2818" s="4"/>
      <c r="F2818" s="4"/>
      <c r="H2818" s="4"/>
      <c r="I2818" s="4"/>
      <c r="J2818" s="4"/>
      <c r="K2818" s="4"/>
      <c r="L2818" s="4"/>
      <c r="M2818" s="4"/>
      <c r="N2818" s="4"/>
      <c r="P2818" s="4"/>
      <c r="R2818" s="4"/>
      <c r="S2818" s="4"/>
      <c r="T2818" s="4"/>
      <c r="V2818" s="4"/>
      <c r="W2818" s="4"/>
      <c r="X2818" s="4"/>
      <c r="Y2818" s="4"/>
      <c r="Z2818" s="4"/>
      <c r="AA2818" s="4"/>
      <c r="AG2818" s="4"/>
    </row>
    <row r="2819" spans="1:33" x14ac:dyDescent="0.25">
      <c r="A2819" s="4"/>
      <c r="F2819" s="4"/>
      <c r="H2819" s="4"/>
      <c r="I2819" s="4"/>
      <c r="J2819" s="4"/>
      <c r="K2819" s="4"/>
      <c r="L2819" s="4"/>
      <c r="M2819" s="4"/>
      <c r="N2819" s="4"/>
      <c r="P2819" s="4"/>
      <c r="R2819" s="4"/>
      <c r="S2819" s="4"/>
      <c r="T2819" s="4"/>
      <c r="V2819" s="4"/>
      <c r="W2819" s="4"/>
      <c r="X2819" s="4"/>
      <c r="Y2819" s="4"/>
      <c r="Z2819" s="4"/>
      <c r="AA2819" s="4"/>
      <c r="AG2819" s="4"/>
    </row>
    <row r="2820" spans="1:33" x14ac:dyDescent="0.25">
      <c r="A2820" s="4"/>
      <c r="F2820" s="4"/>
      <c r="H2820" s="4"/>
      <c r="I2820" s="4"/>
      <c r="J2820" s="4"/>
      <c r="K2820" s="4"/>
      <c r="L2820" s="4"/>
      <c r="M2820" s="4"/>
      <c r="N2820" s="4"/>
      <c r="P2820" s="4"/>
      <c r="R2820" s="4"/>
      <c r="S2820" s="4"/>
      <c r="T2820" s="4"/>
      <c r="V2820" s="4"/>
      <c r="W2820" s="4"/>
      <c r="X2820" s="4"/>
      <c r="Y2820" s="4"/>
      <c r="Z2820" s="4"/>
      <c r="AA2820" s="4"/>
      <c r="AG2820" s="4"/>
    </row>
    <row r="2821" spans="1:33" x14ac:dyDescent="0.25">
      <c r="A2821" s="4"/>
      <c r="F2821" s="4"/>
      <c r="H2821" s="4"/>
      <c r="I2821" s="4"/>
      <c r="J2821" s="4"/>
      <c r="K2821" s="4"/>
      <c r="L2821" s="4"/>
      <c r="M2821" s="4"/>
      <c r="N2821" s="4"/>
      <c r="P2821" s="4"/>
      <c r="R2821" s="4"/>
      <c r="S2821" s="4"/>
      <c r="T2821" s="4"/>
      <c r="V2821" s="4"/>
      <c r="W2821" s="4"/>
      <c r="X2821" s="4"/>
      <c r="Y2821" s="4"/>
      <c r="Z2821" s="4"/>
      <c r="AA2821" s="4"/>
      <c r="AG2821" s="4"/>
    </row>
    <row r="2822" spans="1:33" x14ac:dyDescent="0.25">
      <c r="A2822" s="4"/>
      <c r="F2822" s="4"/>
      <c r="H2822" s="4"/>
      <c r="I2822" s="4"/>
      <c r="J2822" s="4"/>
      <c r="K2822" s="4"/>
      <c r="L2822" s="4"/>
      <c r="M2822" s="4"/>
      <c r="N2822" s="4"/>
      <c r="P2822" s="4"/>
      <c r="R2822" s="4"/>
      <c r="S2822" s="4"/>
      <c r="T2822" s="4"/>
      <c r="V2822" s="4"/>
      <c r="W2822" s="4"/>
      <c r="X2822" s="4"/>
      <c r="Y2822" s="4"/>
      <c r="Z2822" s="4"/>
      <c r="AA2822" s="4"/>
      <c r="AG2822" s="4"/>
    </row>
    <row r="2823" spans="1:33" x14ac:dyDescent="0.25">
      <c r="A2823" s="4"/>
      <c r="F2823" s="4"/>
      <c r="H2823" s="4"/>
      <c r="I2823" s="4"/>
      <c r="J2823" s="4"/>
      <c r="K2823" s="4"/>
      <c r="L2823" s="4"/>
      <c r="M2823" s="4"/>
      <c r="N2823" s="4"/>
      <c r="P2823" s="4"/>
      <c r="R2823" s="4"/>
      <c r="S2823" s="4"/>
      <c r="T2823" s="4"/>
      <c r="V2823" s="4"/>
      <c r="W2823" s="4"/>
      <c r="X2823" s="4"/>
      <c r="Y2823" s="4"/>
      <c r="Z2823" s="4"/>
      <c r="AA2823" s="4"/>
      <c r="AG2823" s="4"/>
    </row>
    <row r="2824" spans="1:33" x14ac:dyDescent="0.25">
      <c r="A2824" s="4"/>
      <c r="F2824" s="4"/>
      <c r="H2824" s="4"/>
      <c r="I2824" s="4"/>
      <c r="J2824" s="4"/>
      <c r="K2824" s="4"/>
      <c r="L2824" s="4"/>
      <c r="M2824" s="4"/>
      <c r="N2824" s="4"/>
      <c r="P2824" s="4"/>
      <c r="R2824" s="4"/>
      <c r="S2824" s="4"/>
      <c r="T2824" s="4"/>
      <c r="V2824" s="4"/>
      <c r="W2824" s="4"/>
      <c r="X2824" s="4"/>
      <c r="Y2824" s="4"/>
      <c r="Z2824" s="4"/>
      <c r="AA2824" s="4"/>
      <c r="AG2824" s="4"/>
    </row>
    <row r="2825" spans="1:33" x14ac:dyDescent="0.25">
      <c r="A2825" s="4"/>
      <c r="F2825" s="4"/>
      <c r="H2825" s="4"/>
      <c r="I2825" s="4"/>
      <c r="J2825" s="4"/>
      <c r="K2825" s="4"/>
      <c r="L2825" s="4"/>
      <c r="M2825" s="4"/>
      <c r="N2825" s="4"/>
      <c r="P2825" s="4"/>
      <c r="R2825" s="4"/>
      <c r="S2825" s="4"/>
      <c r="T2825" s="4"/>
      <c r="V2825" s="4"/>
      <c r="W2825" s="4"/>
      <c r="X2825" s="4"/>
      <c r="Y2825" s="4"/>
      <c r="Z2825" s="4"/>
      <c r="AA2825" s="4"/>
      <c r="AG2825" s="4"/>
    </row>
    <row r="2826" spans="1:33" x14ac:dyDescent="0.25">
      <c r="A2826" s="4"/>
      <c r="F2826" s="4"/>
      <c r="H2826" s="4"/>
      <c r="I2826" s="4"/>
      <c r="J2826" s="4"/>
      <c r="K2826" s="4"/>
      <c r="L2826" s="4"/>
      <c r="M2826" s="4"/>
      <c r="N2826" s="4"/>
      <c r="P2826" s="4"/>
      <c r="R2826" s="4"/>
      <c r="S2826" s="4"/>
      <c r="T2826" s="4"/>
      <c r="V2826" s="4"/>
      <c r="W2826" s="4"/>
      <c r="X2826" s="4"/>
      <c r="Y2826" s="4"/>
      <c r="Z2826" s="4"/>
      <c r="AA2826" s="4"/>
      <c r="AG2826" s="4"/>
    </row>
    <row r="2827" spans="1:33" x14ac:dyDescent="0.25">
      <c r="A2827" s="4"/>
      <c r="F2827" s="4"/>
      <c r="H2827" s="4"/>
      <c r="I2827" s="4"/>
      <c r="J2827" s="4"/>
      <c r="K2827" s="4"/>
      <c r="L2827" s="4"/>
      <c r="M2827" s="4"/>
      <c r="N2827" s="4"/>
      <c r="P2827" s="4"/>
      <c r="R2827" s="4"/>
      <c r="S2827" s="4"/>
      <c r="T2827" s="4"/>
      <c r="V2827" s="4"/>
      <c r="W2827" s="4"/>
      <c r="X2827" s="4"/>
      <c r="Y2827" s="4"/>
      <c r="Z2827" s="4"/>
      <c r="AA2827" s="4"/>
      <c r="AG2827" s="4"/>
    </row>
    <row r="2828" spans="1:33" x14ac:dyDescent="0.25">
      <c r="A2828" s="4"/>
      <c r="F2828" s="4"/>
      <c r="H2828" s="4"/>
      <c r="I2828" s="4"/>
      <c r="J2828" s="4"/>
      <c r="K2828" s="4"/>
      <c r="L2828" s="4"/>
      <c r="M2828" s="4"/>
      <c r="N2828" s="4"/>
      <c r="P2828" s="4"/>
      <c r="R2828" s="4"/>
      <c r="S2828" s="4"/>
      <c r="T2828" s="4"/>
      <c r="V2828" s="4"/>
      <c r="W2828" s="4"/>
      <c r="X2828" s="4"/>
      <c r="Y2828" s="4"/>
      <c r="Z2828" s="4"/>
      <c r="AA2828" s="4"/>
      <c r="AG2828" s="4"/>
    </row>
    <row r="2829" spans="1:33" x14ac:dyDescent="0.25">
      <c r="A2829" s="4"/>
      <c r="F2829" s="4"/>
      <c r="H2829" s="4"/>
      <c r="I2829" s="4"/>
      <c r="J2829" s="4"/>
      <c r="K2829" s="4"/>
      <c r="L2829" s="4"/>
      <c r="M2829" s="4"/>
      <c r="N2829" s="4"/>
      <c r="P2829" s="4"/>
      <c r="R2829" s="4"/>
      <c r="S2829" s="4"/>
      <c r="T2829" s="4"/>
      <c r="V2829" s="4"/>
      <c r="W2829" s="4"/>
      <c r="X2829" s="4"/>
      <c r="Y2829" s="4"/>
      <c r="Z2829" s="4"/>
      <c r="AA2829" s="4"/>
      <c r="AG2829" s="4"/>
    </row>
    <row r="2830" spans="1:33" x14ac:dyDescent="0.25">
      <c r="A2830" s="4"/>
      <c r="F2830" s="4"/>
      <c r="H2830" s="4"/>
      <c r="I2830" s="4"/>
      <c r="J2830" s="4"/>
      <c r="K2830" s="4"/>
      <c r="L2830" s="4"/>
      <c r="M2830" s="4"/>
      <c r="N2830" s="4"/>
      <c r="P2830" s="4"/>
      <c r="R2830" s="4"/>
      <c r="S2830" s="4"/>
      <c r="T2830" s="4"/>
      <c r="V2830" s="4"/>
      <c r="W2830" s="4"/>
      <c r="X2830" s="4"/>
      <c r="Y2830" s="4"/>
      <c r="Z2830" s="4"/>
      <c r="AA2830" s="4"/>
      <c r="AG2830" s="4"/>
    </row>
    <row r="2831" spans="1:33" x14ac:dyDescent="0.25">
      <c r="A2831" s="4"/>
      <c r="F2831" s="4"/>
      <c r="H2831" s="4"/>
      <c r="I2831" s="4"/>
      <c r="J2831" s="4"/>
      <c r="K2831" s="4"/>
      <c r="L2831" s="4"/>
      <c r="M2831" s="4"/>
      <c r="N2831" s="4"/>
      <c r="P2831" s="4"/>
      <c r="R2831" s="4"/>
      <c r="S2831" s="4"/>
      <c r="T2831" s="4"/>
      <c r="V2831" s="4"/>
      <c r="W2831" s="4"/>
      <c r="X2831" s="4"/>
      <c r="Y2831" s="4"/>
      <c r="Z2831" s="4"/>
      <c r="AA2831" s="4"/>
      <c r="AG2831" s="4"/>
    </row>
    <row r="2832" spans="1:33" x14ac:dyDescent="0.25">
      <c r="A2832" s="4"/>
      <c r="F2832" s="4"/>
      <c r="H2832" s="4"/>
      <c r="I2832" s="4"/>
      <c r="J2832" s="4"/>
      <c r="K2832" s="4"/>
      <c r="L2832" s="4"/>
      <c r="M2832" s="4"/>
      <c r="N2832" s="4"/>
      <c r="P2832" s="4"/>
      <c r="R2832" s="4"/>
      <c r="S2832" s="4"/>
      <c r="T2832" s="4"/>
      <c r="V2832" s="4"/>
      <c r="W2832" s="4"/>
      <c r="X2832" s="4"/>
      <c r="Y2832" s="4"/>
      <c r="Z2832" s="4"/>
      <c r="AA2832" s="4"/>
      <c r="AG2832" s="4"/>
    </row>
    <row r="2833" spans="1:33" x14ac:dyDescent="0.25">
      <c r="A2833" s="4"/>
      <c r="F2833" s="4"/>
      <c r="H2833" s="4"/>
      <c r="I2833" s="4"/>
      <c r="J2833" s="4"/>
      <c r="K2833" s="4"/>
      <c r="L2833" s="4"/>
      <c r="M2833" s="4"/>
      <c r="N2833" s="4"/>
      <c r="P2833" s="4"/>
      <c r="R2833" s="4"/>
      <c r="S2833" s="4"/>
      <c r="T2833" s="4"/>
      <c r="V2833" s="4"/>
      <c r="W2833" s="4"/>
      <c r="X2833" s="4"/>
      <c r="Y2833" s="4"/>
      <c r="Z2833" s="4"/>
      <c r="AA2833" s="4"/>
      <c r="AG2833" s="4"/>
    </row>
    <row r="2834" spans="1:33" x14ac:dyDescent="0.25">
      <c r="A2834" s="4"/>
      <c r="F2834" s="4"/>
      <c r="H2834" s="4"/>
      <c r="I2834" s="4"/>
      <c r="J2834" s="4"/>
      <c r="K2834" s="4"/>
      <c r="L2834" s="4"/>
      <c r="M2834" s="4"/>
      <c r="N2834" s="4"/>
      <c r="P2834" s="4"/>
      <c r="R2834" s="4"/>
      <c r="S2834" s="4"/>
      <c r="T2834" s="4"/>
      <c r="V2834" s="4"/>
      <c r="W2834" s="4"/>
      <c r="X2834" s="4"/>
      <c r="Y2834" s="4"/>
      <c r="Z2834" s="4"/>
      <c r="AA2834" s="4"/>
      <c r="AG2834" s="4"/>
    </row>
    <row r="2835" spans="1:33" x14ac:dyDescent="0.25">
      <c r="A2835" s="4"/>
      <c r="F2835" s="4"/>
      <c r="H2835" s="4"/>
      <c r="I2835" s="4"/>
      <c r="J2835" s="4"/>
      <c r="K2835" s="4"/>
      <c r="L2835" s="4"/>
      <c r="M2835" s="4"/>
      <c r="N2835" s="4"/>
      <c r="P2835" s="4"/>
      <c r="R2835" s="4"/>
      <c r="S2835" s="4"/>
      <c r="T2835" s="4"/>
      <c r="V2835" s="4"/>
      <c r="W2835" s="4"/>
      <c r="X2835" s="4"/>
      <c r="Y2835" s="4"/>
      <c r="Z2835" s="4"/>
      <c r="AA2835" s="4"/>
      <c r="AG2835" s="4"/>
    </row>
    <row r="2836" spans="1:33" x14ac:dyDescent="0.25">
      <c r="A2836" s="4"/>
      <c r="F2836" s="4"/>
      <c r="H2836" s="4"/>
      <c r="I2836" s="4"/>
      <c r="J2836" s="4"/>
      <c r="K2836" s="4"/>
      <c r="L2836" s="4"/>
      <c r="M2836" s="4"/>
      <c r="N2836" s="4"/>
      <c r="P2836" s="4"/>
      <c r="R2836" s="4"/>
      <c r="S2836" s="4"/>
      <c r="T2836" s="4"/>
      <c r="V2836" s="4"/>
      <c r="W2836" s="4"/>
      <c r="X2836" s="4"/>
      <c r="Y2836" s="4"/>
      <c r="Z2836" s="4"/>
      <c r="AA2836" s="4"/>
      <c r="AG2836" s="4"/>
    </row>
    <row r="2837" spans="1:33" x14ac:dyDescent="0.25">
      <c r="A2837" s="4"/>
      <c r="F2837" s="4"/>
      <c r="H2837" s="4"/>
      <c r="I2837" s="4"/>
      <c r="J2837" s="4"/>
      <c r="K2837" s="4"/>
      <c r="L2837" s="4"/>
      <c r="M2837" s="4"/>
      <c r="N2837" s="4"/>
      <c r="P2837" s="4"/>
      <c r="R2837" s="4"/>
      <c r="S2837" s="4"/>
      <c r="T2837" s="4"/>
      <c r="V2837" s="4"/>
      <c r="W2837" s="4"/>
      <c r="X2837" s="4"/>
      <c r="Y2837" s="4"/>
      <c r="Z2837" s="4"/>
      <c r="AA2837" s="4"/>
      <c r="AG2837" s="4"/>
    </row>
    <row r="2838" spans="1:33" x14ac:dyDescent="0.25">
      <c r="A2838" s="4"/>
      <c r="F2838" s="4"/>
      <c r="H2838" s="4"/>
      <c r="I2838" s="4"/>
      <c r="J2838" s="4"/>
      <c r="K2838" s="4"/>
      <c r="L2838" s="4"/>
      <c r="M2838" s="4"/>
      <c r="N2838" s="4"/>
      <c r="P2838" s="4"/>
      <c r="R2838" s="4"/>
      <c r="S2838" s="4"/>
      <c r="T2838" s="4"/>
      <c r="V2838" s="4"/>
      <c r="W2838" s="4"/>
      <c r="X2838" s="4"/>
      <c r="Y2838" s="4"/>
      <c r="Z2838" s="4"/>
      <c r="AA2838" s="4"/>
      <c r="AG2838" s="4"/>
    </row>
    <row r="2839" spans="1:33" x14ac:dyDescent="0.25">
      <c r="A2839" s="4"/>
      <c r="F2839" s="4"/>
      <c r="H2839" s="4"/>
      <c r="I2839" s="4"/>
      <c r="J2839" s="4"/>
      <c r="K2839" s="4"/>
      <c r="L2839" s="4"/>
      <c r="M2839" s="4"/>
      <c r="N2839" s="4"/>
      <c r="P2839" s="4"/>
      <c r="R2839" s="4"/>
      <c r="S2839" s="4"/>
      <c r="T2839" s="4"/>
      <c r="V2839" s="4"/>
      <c r="W2839" s="4"/>
      <c r="X2839" s="4"/>
      <c r="Y2839" s="4"/>
      <c r="Z2839" s="4"/>
      <c r="AA2839" s="4"/>
      <c r="AG2839" s="4"/>
    </row>
    <row r="2840" spans="1:33" x14ac:dyDescent="0.25">
      <c r="A2840" s="4"/>
      <c r="F2840" s="4"/>
      <c r="H2840" s="4"/>
      <c r="I2840" s="4"/>
      <c r="J2840" s="4"/>
      <c r="K2840" s="4"/>
      <c r="L2840" s="4"/>
      <c r="M2840" s="4"/>
      <c r="N2840" s="4"/>
      <c r="P2840" s="4"/>
      <c r="R2840" s="4"/>
      <c r="S2840" s="4"/>
      <c r="T2840" s="4"/>
      <c r="V2840" s="4"/>
      <c r="W2840" s="4"/>
      <c r="X2840" s="4"/>
      <c r="Y2840" s="4"/>
      <c r="Z2840" s="4"/>
      <c r="AA2840" s="4"/>
      <c r="AG2840" s="4"/>
    </row>
    <row r="2841" spans="1:33" x14ac:dyDescent="0.25">
      <c r="A2841" s="4"/>
      <c r="F2841" s="4"/>
      <c r="H2841" s="4"/>
      <c r="I2841" s="4"/>
      <c r="J2841" s="4"/>
      <c r="K2841" s="4"/>
      <c r="L2841" s="4"/>
      <c r="M2841" s="4"/>
      <c r="N2841" s="4"/>
      <c r="P2841" s="4"/>
      <c r="R2841" s="4"/>
      <c r="S2841" s="4"/>
      <c r="T2841" s="4"/>
      <c r="V2841" s="4"/>
      <c r="W2841" s="4"/>
      <c r="X2841" s="4"/>
      <c r="Y2841" s="4"/>
      <c r="Z2841" s="4"/>
      <c r="AA2841" s="4"/>
      <c r="AG2841" s="4"/>
    </row>
    <row r="2842" spans="1:33" x14ac:dyDescent="0.25">
      <c r="A2842" s="4"/>
      <c r="F2842" s="4"/>
      <c r="H2842" s="4"/>
      <c r="I2842" s="4"/>
      <c r="J2842" s="4"/>
      <c r="K2842" s="4"/>
      <c r="L2842" s="4"/>
      <c r="M2842" s="4"/>
      <c r="N2842" s="4"/>
      <c r="P2842" s="4"/>
      <c r="R2842" s="4"/>
      <c r="S2842" s="4"/>
      <c r="T2842" s="4"/>
      <c r="V2842" s="4"/>
      <c r="W2842" s="4"/>
      <c r="X2842" s="4"/>
      <c r="Y2842" s="4"/>
      <c r="Z2842" s="4"/>
      <c r="AA2842" s="4"/>
      <c r="AG2842" s="4"/>
    </row>
    <row r="2843" spans="1:33" x14ac:dyDescent="0.25">
      <c r="A2843" s="4"/>
      <c r="F2843" s="4"/>
      <c r="H2843" s="4"/>
      <c r="I2843" s="4"/>
      <c r="J2843" s="4"/>
      <c r="K2843" s="4"/>
      <c r="L2843" s="4"/>
      <c r="M2843" s="4"/>
      <c r="N2843" s="4"/>
      <c r="P2843" s="4"/>
      <c r="R2843" s="4"/>
      <c r="S2843" s="4"/>
      <c r="T2843" s="4"/>
      <c r="V2843" s="4"/>
      <c r="W2843" s="4"/>
      <c r="X2843" s="4"/>
      <c r="Y2843" s="4"/>
      <c r="Z2843" s="4"/>
      <c r="AA2843" s="4"/>
      <c r="AG2843" s="4"/>
    </row>
    <row r="2844" spans="1:33" x14ac:dyDescent="0.25">
      <c r="A2844" s="4"/>
      <c r="F2844" s="4"/>
      <c r="H2844" s="4"/>
      <c r="I2844" s="4"/>
      <c r="J2844" s="4"/>
      <c r="K2844" s="4"/>
      <c r="L2844" s="4"/>
      <c r="M2844" s="4"/>
      <c r="N2844" s="4"/>
      <c r="P2844" s="4"/>
      <c r="R2844" s="4"/>
      <c r="S2844" s="4"/>
      <c r="T2844" s="4"/>
      <c r="V2844" s="4"/>
      <c r="W2844" s="4"/>
      <c r="X2844" s="4"/>
      <c r="Y2844" s="4"/>
      <c r="Z2844" s="4"/>
      <c r="AA2844" s="4"/>
      <c r="AG2844" s="4"/>
    </row>
    <row r="2845" spans="1:33" x14ac:dyDescent="0.25">
      <c r="A2845" s="4"/>
      <c r="F2845" s="4"/>
      <c r="H2845" s="4"/>
      <c r="I2845" s="4"/>
      <c r="J2845" s="4"/>
      <c r="K2845" s="4"/>
      <c r="L2845" s="4"/>
      <c r="M2845" s="4"/>
      <c r="N2845" s="4"/>
      <c r="P2845" s="4"/>
      <c r="R2845" s="4"/>
      <c r="S2845" s="4"/>
      <c r="T2845" s="4"/>
      <c r="V2845" s="4"/>
      <c r="W2845" s="4"/>
      <c r="X2845" s="4"/>
      <c r="Y2845" s="4"/>
      <c r="Z2845" s="4"/>
      <c r="AA2845" s="4"/>
      <c r="AG2845" s="4"/>
    </row>
    <row r="2846" spans="1:33" x14ac:dyDescent="0.25">
      <c r="A2846" s="4"/>
      <c r="F2846" s="4"/>
      <c r="H2846" s="4"/>
      <c r="I2846" s="4"/>
      <c r="J2846" s="4"/>
      <c r="K2846" s="4"/>
      <c r="L2846" s="4"/>
      <c r="M2846" s="4"/>
      <c r="N2846" s="4"/>
      <c r="P2846" s="4"/>
      <c r="R2846" s="4"/>
      <c r="S2846" s="4"/>
      <c r="T2846" s="4"/>
      <c r="V2846" s="4"/>
      <c r="W2846" s="4"/>
      <c r="X2846" s="4"/>
      <c r="Y2846" s="4"/>
      <c r="Z2846" s="4"/>
      <c r="AA2846" s="4"/>
      <c r="AG2846" s="4"/>
    </row>
    <row r="2847" spans="1:33" x14ac:dyDescent="0.25">
      <c r="A2847" s="4"/>
      <c r="F2847" s="4"/>
      <c r="H2847" s="4"/>
      <c r="I2847" s="4"/>
      <c r="J2847" s="4"/>
      <c r="K2847" s="4"/>
      <c r="L2847" s="4"/>
      <c r="M2847" s="4"/>
      <c r="N2847" s="4"/>
      <c r="P2847" s="4"/>
      <c r="R2847" s="4"/>
      <c r="S2847" s="4"/>
      <c r="T2847" s="4"/>
      <c r="V2847" s="4"/>
      <c r="W2847" s="4"/>
      <c r="X2847" s="4"/>
      <c r="Y2847" s="4"/>
      <c r="Z2847" s="4"/>
      <c r="AA2847" s="4"/>
      <c r="AG2847" s="4"/>
    </row>
    <row r="2848" spans="1:33" x14ac:dyDescent="0.25">
      <c r="A2848" s="4"/>
      <c r="F2848" s="4"/>
      <c r="H2848" s="4"/>
      <c r="I2848" s="4"/>
      <c r="J2848" s="4"/>
      <c r="K2848" s="4"/>
      <c r="L2848" s="4"/>
      <c r="M2848" s="4"/>
      <c r="N2848" s="4"/>
      <c r="P2848" s="4"/>
      <c r="R2848" s="4"/>
      <c r="S2848" s="4"/>
      <c r="T2848" s="4"/>
      <c r="V2848" s="4"/>
      <c r="W2848" s="4"/>
      <c r="X2848" s="4"/>
      <c r="Y2848" s="4"/>
      <c r="Z2848" s="4"/>
      <c r="AA2848" s="4"/>
      <c r="AG2848" s="4"/>
    </row>
    <row r="2849" spans="1:33" x14ac:dyDescent="0.25">
      <c r="A2849" s="4"/>
      <c r="F2849" s="4"/>
      <c r="H2849" s="4"/>
      <c r="I2849" s="4"/>
      <c r="J2849" s="4"/>
      <c r="K2849" s="4"/>
      <c r="L2849" s="4"/>
      <c r="M2849" s="4"/>
      <c r="N2849" s="4"/>
      <c r="P2849" s="4"/>
      <c r="R2849" s="4"/>
      <c r="S2849" s="4"/>
      <c r="T2849" s="4"/>
      <c r="V2849" s="4"/>
      <c r="W2849" s="4"/>
      <c r="X2849" s="4"/>
      <c r="Y2849" s="4"/>
      <c r="Z2849" s="4"/>
      <c r="AA2849" s="4"/>
      <c r="AG2849" s="4"/>
    </row>
    <row r="2850" spans="1:33" x14ac:dyDescent="0.25">
      <c r="A2850" s="4"/>
      <c r="F2850" s="4"/>
      <c r="H2850" s="4"/>
      <c r="I2850" s="4"/>
      <c r="J2850" s="4"/>
      <c r="K2850" s="4"/>
      <c r="L2850" s="4"/>
      <c r="M2850" s="4"/>
      <c r="N2850" s="4"/>
      <c r="P2850" s="4"/>
      <c r="R2850" s="4"/>
      <c r="S2850" s="4"/>
      <c r="T2850" s="4"/>
      <c r="V2850" s="4"/>
      <c r="W2850" s="4"/>
      <c r="X2850" s="4"/>
      <c r="Y2850" s="4"/>
      <c r="Z2850" s="4"/>
      <c r="AA2850" s="4"/>
      <c r="AG2850" s="4"/>
    </row>
    <row r="2851" spans="1:33" x14ac:dyDescent="0.25">
      <c r="A2851" s="4"/>
      <c r="F2851" s="4"/>
      <c r="H2851" s="4"/>
      <c r="I2851" s="4"/>
      <c r="J2851" s="4"/>
      <c r="K2851" s="4"/>
      <c r="L2851" s="4"/>
      <c r="M2851" s="4"/>
      <c r="N2851" s="4"/>
      <c r="P2851" s="4"/>
      <c r="R2851" s="4"/>
      <c r="S2851" s="4"/>
      <c r="T2851" s="4"/>
      <c r="V2851" s="4"/>
      <c r="W2851" s="4"/>
      <c r="X2851" s="4"/>
      <c r="Y2851" s="4"/>
      <c r="Z2851" s="4"/>
      <c r="AA2851" s="4"/>
      <c r="AG2851" s="4"/>
    </row>
    <row r="2852" spans="1:33" x14ac:dyDescent="0.25">
      <c r="A2852" s="4"/>
      <c r="F2852" s="4"/>
      <c r="H2852" s="4"/>
      <c r="I2852" s="4"/>
      <c r="J2852" s="4"/>
      <c r="K2852" s="4"/>
      <c r="L2852" s="4"/>
      <c r="M2852" s="4"/>
      <c r="N2852" s="4"/>
      <c r="P2852" s="4"/>
      <c r="R2852" s="4"/>
      <c r="S2852" s="4"/>
      <c r="T2852" s="4"/>
      <c r="V2852" s="4"/>
      <c r="W2852" s="4"/>
      <c r="X2852" s="4"/>
      <c r="Y2852" s="4"/>
      <c r="Z2852" s="4"/>
      <c r="AA2852" s="4"/>
      <c r="AG2852" s="4"/>
    </row>
    <row r="2853" spans="1:33" x14ac:dyDescent="0.25">
      <c r="A2853" s="4"/>
      <c r="F2853" s="4"/>
      <c r="H2853" s="4"/>
      <c r="I2853" s="4"/>
      <c r="J2853" s="4"/>
      <c r="K2853" s="4"/>
      <c r="L2853" s="4"/>
      <c r="M2853" s="4"/>
      <c r="N2853" s="4"/>
      <c r="P2853" s="4"/>
      <c r="R2853" s="4"/>
      <c r="S2853" s="4"/>
      <c r="T2853" s="4"/>
      <c r="V2853" s="4"/>
      <c r="W2853" s="4"/>
      <c r="X2853" s="4"/>
      <c r="Y2853" s="4"/>
      <c r="Z2853" s="4"/>
      <c r="AA2853" s="4"/>
      <c r="AG2853" s="4"/>
    </row>
    <row r="2854" spans="1:33" x14ac:dyDescent="0.25">
      <c r="A2854" s="4"/>
      <c r="F2854" s="4"/>
      <c r="H2854" s="4"/>
      <c r="I2854" s="4"/>
      <c r="J2854" s="4"/>
      <c r="K2854" s="4"/>
      <c r="L2854" s="4"/>
      <c r="M2854" s="4"/>
      <c r="N2854" s="4"/>
      <c r="P2854" s="4"/>
      <c r="R2854" s="4"/>
      <c r="S2854" s="4"/>
      <c r="T2854" s="4"/>
      <c r="V2854" s="4"/>
      <c r="W2854" s="4"/>
      <c r="X2854" s="4"/>
      <c r="Y2854" s="4"/>
      <c r="Z2854" s="4"/>
      <c r="AA2854" s="4"/>
      <c r="AG2854" s="4"/>
    </row>
    <row r="2855" spans="1:33" x14ac:dyDescent="0.25">
      <c r="A2855" s="4"/>
      <c r="F2855" s="4"/>
      <c r="H2855" s="4"/>
      <c r="I2855" s="4"/>
      <c r="J2855" s="4"/>
      <c r="K2855" s="4"/>
      <c r="L2855" s="4"/>
      <c r="M2855" s="4"/>
      <c r="N2855" s="4"/>
      <c r="P2855" s="4"/>
      <c r="R2855" s="4"/>
      <c r="S2855" s="4"/>
      <c r="T2855" s="4"/>
      <c r="V2855" s="4"/>
      <c r="W2855" s="4"/>
      <c r="X2855" s="4"/>
      <c r="Y2855" s="4"/>
      <c r="Z2855" s="4"/>
      <c r="AA2855" s="4"/>
      <c r="AG2855" s="4"/>
    </row>
    <row r="2856" spans="1:33" x14ac:dyDescent="0.25">
      <c r="A2856" s="4"/>
      <c r="F2856" s="4"/>
      <c r="H2856" s="4"/>
      <c r="I2856" s="4"/>
      <c r="J2856" s="4"/>
      <c r="K2856" s="4"/>
      <c r="L2856" s="4"/>
      <c r="M2856" s="4"/>
      <c r="N2856" s="4"/>
      <c r="P2856" s="4"/>
      <c r="R2856" s="4"/>
      <c r="S2856" s="4"/>
      <c r="T2856" s="4"/>
      <c r="V2856" s="4"/>
      <c r="W2856" s="4"/>
      <c r="X2856" s="4"/>
      <c r="Y2856" s="4"/>
      <c r="Z2856" s="4"/>
      <c r="AA2856" s="4"/>
      <c r="AG2856" s="4"/>
    </row>
    <row r="2857" spans="1:33" x14ac:dyDescent="0.25">
      <c r="A2857" s="4"/>
      <c r="F2857" s="4"/>
      <c r="H2857" s="4"/>
      <c r="I2857" s="4"/>
      <c r="J2857" s="4"/>
      <c r="K2857" s="4"/>
      <c r="L2857" s="4"/>
      <c r="M2857" s="4"/>
      <c r="N2857" s="4"/>
      <c r="P2857" s="4"/>
      <c r="R2857" s="4"/>
      <c r="S2857" s="4"/>
      <c r="T2857" s="4"/>
      <c r="V2857" s="4"/>
      <c r="W2857" s="4"/>
      <c r="X2857" s="4"/>
      <c r="Y2857" s="4"/>
      <c r="Z2857" s="4"/>
      <c r="AA2857" s="4"/>
      <c r="AG2857" s="4"/>
    </row>
    <row r="2858" spans="1:33" x14ac:dyDescent="0.25">
      <c r="A2858" s="4"/>
      <c r="F2858" s="4"/>
      <c r="H2858" s="4"/>
      <c r="I2858" s="4"/>
      <c r="J2858" s="4"/>
      <c r="K2858" s="4"/>
      <c r="L2858" s="4"/>
      <c r="M2858" s="4"/>
      <c r="N2858" s="4"/>
      <c r="P2858" s="4"/>
      <c r="R2858" s="4"/>
      <c r="S2858" s="4"/>
      <c r="T2858" s="4"/>
      <c r="V2858" s="4"/>
      <c r="W2858" s="4"/>
      <c r="X2858" s="4"/>
      <c r="Y2858" s="4"/>
      <c r="Z2858" s="4"/>
      <c r="AA2858" s="4"/>
      <c r="AG2858" s="4"/>
    </row>
    <row r="2859" spans="1:33" x14ac:dyDescent="0.25">
      <c r="A2859" s="4"/>
      <c r="F2859" s="4"/>
      <c r="H2859" s="4"/>
      <c r="I2859" s="4"/>
      <c r="J2859" s="4"/>
      <c r="K2859" s="4"/>
      <c r="L2859" s="4"/>
      <c r="M2859" s="4"/>
      <c r="N2859" s="4"/>
      <c r="P2859" s="4"/>
      <c r="R2859" s="4"/>
      <c r="S2859" s="4"/>
      <c r="T2859" s="4"/>
      <c r="V2859" s="4"/>
      <c r="W2859" s="4"/>
      <c r="X2859" s="4"/>
      <c r="Y2859" s="4"/>
      <c r="Z2859" s="4"/>
      <c r="AA2859" s="4"/>
      <c r="AG2859" s="4"/>
    </row>
    <row r="2860" spans="1:33" x14ac:dyDescent="0.25">
      <c r="A2860" s="4"/>
      <c r="F2860" s="4"/>
      <c r="H2860" s="4"/>
      <c r="I2860" s="4"/>
      <c r="J2860" s="4"/>
      <c r="K2860" s="4"/>
      <c r="L2860" s="4"/>
      <c r="M2860" s="4"/>
      <c r="N2860" s="4"/>
      <c r="P2860" s="4"/>
      <c r="R2860" s="4"/>
      <c r="S2860" s="4"/>
      <c r="T2860" s="4"/>
      <c r="V2860" s="4"/>
      <c r="W2860" s="4"/>
      <c r="X2860" s="4"/>
      <c r="Y2860" s="4"/>
      <c r="Z2860" s="4"/>
      <c r="AA2860" s="4"/>
      <c r="AG2860" s="4"/>
    </row>
    <row r="2861" spans="1:33" x14ac:dyDescent="0.25">
      <c r="A2861" s="4"/>
      <c r="F2861" s="4"/>
      <c r="H2861" s="4"/>
      <c r="I2861" s="4"/>
      <c r="J2861" s="4"/>
      <c r="K2861" s="4"/>
      <c r="L2861" s="4"/>
      <c r="M2861" s="4"/>
      <c r="N2861" s="4"/>
      <c r="P2861" s="4"/>
      <c r="R2861" s="4"/>
      <c r="S2861" s="4"/>
      <c r="T2861" s="4"/>
      <c r="V2861" s="4"/>
      <c r="W2861" s="4"/>
      <c r="X2861" s="4"/>
      <c r="Y2861" s="4"/>
      <c r="Z2861" s="4"/>
      <c r="AA2861" s="4"/>
      <c r="AG2861" s="4"/>
    </row>
    <row r="2862" spans="1:33" x14ac:dyDescent="0.25">
      <c r="A2862" s="4"/>
      <c r="F2862" s="4"/>
      <c r="H2862" s="4"/>
      <c r="I2862" s="4"/>
      <c r="J2862" s="4"/>
      <c r="K2862" s="4"/>
      <c r="L2862" s="4"/>
      <c r="M2862" s="4"/>
      <c r="N2862" s="4"/>
      <c r="P2862" s="4"/>
      <c r="R2862" s="4"/>
      <c r="S2862" s="4"/>
      <c r="T2862" s="4"/>
      <c r="V2862" s="4"/>
      <c r="W2862" s="4"/>
      <c r="X2862" s="4"/>
      <c r="Y2862" s="4"/>
      <c r="Z2862" s="4"/>
      <c r="AA2862" s="4"/>
      <c r="AG2862" s="4"/>
    </row>
    <row r="2863" spans="1:33" x14ac:dyDescent="0.25">
      <c r="A2863" s="4"/>
      <c r="F2863" s="4"/>
      <c r="H2863" s="4"/>
      <c r="I2863" s="4"/>
      <c r="J2863" s="4"/>
      <c r="K2863" s="4"/>
      <c r="L2863" s="4"/>
      <c r="M2863" s="4"/>
      <c r="N2863" s="4"/>
      <c r="P2863" s="4"/>
      <c r="R2863" s="4"/>
      <c r="S2863" s="4"/>
      <c r="T2863" s="4"/>
      <c r="V2863" s="4"/>
      <c r="W2863" s="4"/>
      <c r="X2863" s="4"/>
      <c r="Y2863" s="4"/>
      <c r="Z2863" s="4"/>
      <c r="AA2863" s="4"/>
      <c r="AG2863" s="4"/>
    </row>
    <row r="2864" spans="1:33" x14ac:dyDescent="0.25">
      <c r="A2864" s="4"/>
      <c r="F2864" s="4"/>
      <c r="H2864" s="4"/>
      <c r="I2864" s="4"/>
      <c r="J2864" s="4"/>
      <c r="K2864" s="4"/>
      <c r="L2864" s="4"/>
      <c r="M2864" s="4"/>
      <c r="N2864" s="4"/>
      <c r="P2864" s="4"/>
      <c r="R2864" s="4"/>
      <c r="S2864" s="4"/>
      <c r="T2864" s="4"/>
      <c r="V2864" s="4"/>
      <c r="W2864" s="4"/>
      <c r="X2864" s="4"/>
      <c r="Y2864" s="4"/>
      <c r="Z2864" s="4"/>
      <c r="AA2864" s="4"/>
      <c r="AG2864" s="4"/>
    </row>
    <row r="2865" spans="1:33" x14ac:dyDescent="0.25">
      <c r="A2865" s="4"/>
      <c r="F2865" s="4"/>
      <c r="H2865" s="4"/>
      <c r="I2865" s="4"/>
      <c r="J2865" s="4"/>
      <c r="K2865" s="4"/>
      <c r="L2865" s="4"/>
      <c r="M2865" s="4"/>
      <c r="N2865" s="4"/>
      <c r="P2865" s="4"/>
      <c r="R2865" s="4"/>
      <c r="S2865" s="4"/>
      <c r="T2865" s="4"/>
      <c r="V2865" s="4"/>
      <c r="W2865" s="4"/>
      <c r="X2865" s="4"/>
      <c r="Y2865" s="4"/>
      <c r="Z2865" s="4"/>
      <c r="AA2865" s="4"/>
      <c r="AG2865" s="4"/>
    </row>
    <row r="2866" spans="1:33" x14ac:dyDescent="0.25">
      <c r="A2866" s="4"/>
      <c r="F2866" s="4"/>
      <c r="H2866" s="4"/>
      <c r="I2866" s="4"/>
      <c r="J2866" s="4"/>
      <c r="K2866" s="4"/>
      <c r="L2866" s="4"/>
      <c r="M2866" s="4"/>
      <c r="N2866" s="4"/>
      <c r="P2866" s="4"/>
      <c r="R2866" s="4"/>
      <c r="S2866" s="4"/>
      <c r="T2866" s="4"/>
      <c r="V2866" s="4"/>
      <c r="W2866" s="4"/>
      <c r="X2866" s="4"/>
      <c r="Y2866" s="4"/>
      <c r="Z2866" s="4"/>
      <c r="AA2866" s="4"/>
      <c r="AG2866" s="4"/>
    </row>
    <row r="2867" spans="1:33" x14ac:dyDescent="0.25">
      <c r="A2867" s="4"/>
      <c r="F2867" s="4"/>
      <c r="H2867" s="4"/>
      <c r="I2867" s="4"/>
      <c r="J2867" s="4"/>
      <c r="K2867" s="4"/>
      <c r="L2867" s="4"/>
      <c r="M2867" s="4"/>
      <c r="N2867" s="4"/>
      <c r="P2867" s="4"/>
      <c r="R2867" s="4"/>
      <c r="S2867" s="4"/>
      <c r="T2867" s="4"/>
      <c r="V2867" s="4"/>
      <c r="W2867" s="4"/>
      <c r="X2867" s="4"/>
      <c r="Y2867" s="4"/>
      <c r="Z2867" s="4"/>
      <c r="AA2867" s="4"/>
      <c r="AG2867" s="4"/>
    </row>
    <row r="2868" spans="1:33" x14ac:dyDescent="0.25">
      <c r="A2868" s="4"/>
      <c r="F2868" s="4"/>
      <c r="H2868" s="4"/>
      <c r="I2868" s="4"/>
      <c r="J2868" s="4"/>
      <c r="K2868" s="4"/>
      <c r="L2868" s="4"/>
      <c r="M2868" s="4"/>
      <c r="N2868" s="4"/>
      <c r="P2868" s="4"/>
      <c r="R2868" s="4"/>
      <c r="S2868" s="4"/>
      <c r="T2868" s="4"/>
      <c r="V2868" s="4"/>
      <c r="W2868" s="4"/>
      <c r="X2868" s="4"/>
      <c r="Y2868" s="4"/>
      <c r="Z2868" s="4"/>
      <c r="AA2868" s="4"/>
      <c r="AG2868" s="4"/>
    </row>
    <row r="2869" spans="1:33" x14ac:dyDescent="0.25">
      <c r="A2869" s="4"/>
      <c r="F2869" s="4"/>
      <c r="H2869" s="4"/>
      <c r="I2869" s="4"/>
      <c r="J2869" s="4"/>
      <c r="K2869" s="4"/>
      <c r="L2869" s="4"/>
      <c r="M2869" s="4"/>
      <c r="N2869" s="4"/>
      <c r="P2869" s="4"/>
      <c r="R2869" s="4"/>
      <c r="S2869" s="4"/>
      <c r="T2869" s="4"/>
      <c r="V2869" s="4"/>
      <c r="W2869" s="4"/>
      <c r="X2869" s="4"/>
      <c r="Y2869" s="4"/>
      <c r="Z2869" s="4"/>
      <c r="AA2869" s="4"/>
      <c r="AG2869" s="4"/>
    </row>
    <row r="2870" spans="1:33" x14ac:dyDescent="0.25">
      <c r="A2870" s="4"/>
      <c r="F2870" s="4"/>
      <c r="H2870" s="4"/>
      <c r="I2870" s="4"/>
      <c r="J2870" s="4"/>
      <c r="K2870" s="4"/>
      <c r="L2870" s="4"/>
      <c r="M2870" s="4"/>
      <c r="N2870" s="4"/>
      <c r="P2870" s="4"/>
      <c r="R2870" s="4"/>
      <c r="S2870" s="4"/>
      <c r="T2870" s="4"/>
      <c r="V2870" s="4"/>
      <c r="W2870" s="4"/>
      <c r="X2870" s="4"/>
      <c r="Y2870" s="4"/>
      <c r="Z2870" s="4"/>
      <c r="AA2870" s="4"/>
      <c r="AG2870" s="4"/>
    </row>
    <row r="2871" spans="1:33" x14ac:dyDescent="0.25">
      <c r="A2871" s="4"/>
      <c r="F2871" s="4"/>
      <c r="H2871" s="4"/>
      <c r="I2871" s="4"/>
      <c r="J2871" s="4"/>
      <c r="K2871" s="4"/>
      <c r="L2871" s="4"/>
      <c r="M2871" s="4"/>
      <c r="N2871" s="4"/>
      <c r="P2871" s="4"/>
      <c r="R2871" s="4"/>
      <c r="S2871" s="4"/>
      <c r="T2871" s="4"/>
      <c r="V2871" s="4"/>
      <c r="W2871" s="4"/>
      <c r="X2871" s="4"/>
      <c r="Y2871" s="4"/>
      <c r="Z2871" s="4"/>
      <c r="AA2871" s="4"/>
      <c r="AG2871" s="4"/>
    </row>
    <row r="2872" spans="1:33" x14ac:dyDescent="0.25">
      <c r="A2872" s="4"/>
      <c r="F2872" s="4"/>
      <c r="H2872" s="4"/>
      <c r="I2872" s="4"/>
      <c r="J2872" s="4"/>
      <c r="K2872" s="4"/>
      <c r="L2872" s="4"/>
      <c r="M2872" s="4"/>
      <c r="N2872" s="4"/>
      <c r="P2872" s="4"/>
      <c r="R2872" s="4"/>
      <c r="S2872" s="4"/>
      <c r="T2872" s="4"/>
      <c r="V2872" s="4"/>
      <c r="W2872" s="4"/>
      <c r="X2872" s="4"/>
      <c r="Y2872" s="4"/>
      <c r="Z2872" s="4"/>
      <c r="AA2872" s="4"/>
      <c r="AG2872" s="4"/>
    </row>
    <row r="2873" spans="1:33" x14ac:dyDescent="0.25">
      <c r="A2873" s="4"/>
      <c r="F2873" s="4"/>
      <c r="H2873" s="4"/>
      <c r="I2873" s="4"/>
      <c r="J2873" s="4"/>
      <c r="K2873" s="4"/>
      <c r="L2873" s="4"/>
      <c r="M2873" s="4"/>
      <c r="N2873" s="4"/>
      <c r="P2873" s="4"/>
      <c r="R2873" s="4"/>
      <c r="S2873" s="4"/>
      <c r="T2873" s="4"/>
      <c r="V2873" s="4"/>
      <c r="W2873" s="4"/>
      <c r="X2873" s="4"/>
      <c r="Y2873" s="4"/>
      <c r="Z2873" s="4"/>
      <c r="AA2873" s="4"/>
      <c r="AG2873" s="4"/>
    </row>
    <row r="2874" spans="1:33" x14ac:dyDescent="0.25">
      <c r="A2874" s="4"/>
      <c r="F2874" s="4"/>
      <c r="H2874" s="4"/>
      <c r="I2874" s="4"/>
      <c r="J2874" s="4"/>
      <c r="K2874" s="4"/>
      <c r="L2874" s="4"/>
      <c r="M2874" s="4"/>
      <c r="N2874" s="4"/>
      <c r="P2874" s="4"/>
      <c r="R2874" s="4"/>
      <c r="S2874" s="4"/>
      <c r="T2874" s="4"/>
      <c r="V2874" s="4"/>
      <c r="W2874" s="4"/>
      <c r="X2874" s="4"/>
      <c r="Y2874" s="4"/>
      <c r="Z2874" s="4"/>
      <c r="AA2874" s="4"/>
      <c r="AG2874" s="4"/>
    </row>
    <row r="2875" spans="1:33" x14ac:dyDescent="0.25">
      <c r="A2875" s="4"/>
      <c r="F2875" s="4"/>
      <c r="H2875" s="4"/>
      <c r="I2875" s="4"/>
      <c r="J2875" s="4"/>
      <c r="K2875" s="4"/>
      <c r="L2875" s="4"/>
      <c r="M2875" s="4"/>
      <c r="N2875" s="4"/>
      <c r="P2875" s="4"/>
      <c r="R2875" s="4"/>
      <c r="S2875" s="4"/>
      <c r="T2875" s="4"/>
      <c r="V2875" s="4"/>
      <c r="W2875" s="4"/>
      <c r="X2875" s="4"/>
      <c r="Y2875" s="4"/>
      <c r="Z2875" s="4"/>
      <c r="AA2875" s="4"/>
      <c r="AG2875" s="4"/>
    </row>
    <row r="2876" spans="1:33" x14ac:dyDescent="0.25">
      <c r="A2876" s="4"/>
      <c r="F2876" s="4"/>
      <c r="H2876" s="4"/>
      <c r="I2876" s="4"/>
      <c r="J2876" s="4"/>
      <c r="K2876" s="4"/>
      <c r="L2876" s="4"/>
      <c r="M2876" s="4"/>
      <c r="N2876" s="4"/>
      <c r="P2876" s="4"/>
      <c r="R2876" s="4"/>
      <c r="S2876" s="4"/>
      <c r="T2876" s="4"/>
      <c r="V2876" s="4"/>
      <c r="W2876" s="4"/>
      <c r="X2876" s="4"/>
      <c r="Y2876" s="4"/>
      <c r="Z2876" s="4"/>
      <c r="AA2876" s="4"/>
      <c r="AG2876" s="4"/>
    </row>
    <row r="2877" spans="1:33" x14ac:dyDescent="0.25">
      <c r="A2877" s="4"/>
      <c r="F2877" s="4"/>
      <c r="H2877" s="4"/>
      <c r="I2877" s="4"/>
      <c r="J2877" s="4"/>
      <c r="K2877" s="4"/>
      <c r="L2877" s="4"/>
      <c r="M2877" s="4"/>
      <c r="N2877" s="4"/>
      <c r="P2877" s="4"/>
      <c r="R2877" s="4"/>
      <c r="S2877" s="4"/>
      <c r="T2877" s="4"/>
      <c r="V2877" s="4"/>
      <c r="W2877" s="4"/>
      <c r="X2877" s="4"/>
      <c r="Y2877" s="4"/>
      <c r="Z2877" s="4"/>
      <c r="AA2877" s="4"/>
      <c r="AG2877" s="4"/>
    </row>
    <row r="2878" spans="1:33" x14ac:dyDescent="0.25">
      <c r="A2878" s="4"/>
      <c r="F2878" s="4"/>
      <c r="H2878" s="4"/>
      <c r="I2878" s="4"/>
      <c r="J2878" s="4"/>
      <c r="K2878" s="4"/>
      <c r="L2878" s="4"/>
      <c r="M2878" s="4"/>
      <c r="N2878" s="4"/>
      <c r="P2878" s="4"/>
      <c r="R2878" s="4"/>
      <c r="S2878" s="4"/>
      <c r="T2878" s="4"/>
      <c r="V2878" s="4"/>
      <c r="W2878" s="4"/>
      <c r="X2878" s="4"/>
      <c r="Y2878" s="4"/>
      <c r="Z2878" s="4"/>
      <c r="AA2878" s="4"/>
      <c r="AG2878" s="4"/>
    </row>
    <row r="2879" spans="1:33" x14ac:dyDescent="0.25">
      <c r="A2879" s="4"/>
      <c r="F2879" s="4"/>
      <c r="H2879" s="4"/>
      <c r="I2879" s="4"/>
      <c r="J2879" s="4"/>
      <c r="K2879" s="4"/>
      <c r="L2879" s="4"/>
      <c r="M2879" s="4"/>
      <c r="N2879" s="4"/>
      <c r="P2879" s="4"/>
      <c r="R2879" s="4"/>
      <c r="S2879" s="4"/>
      <c r="T2879" s="4"/>
      <c r="V2879" s="4"/>
      <c r="W2879" s="4"/>
      <c r="X2879" s="4"/>
      <c r="Y2879" s="4"/>
      <c r="Z2879" s="4"/>
      <c r="AA2879" s="4"/>
      <c r="AG2879" s="4"/>
    </row>
    <row r="2880" spans="1:33" x14ac:dyDescent="0.25">
      <c r="A2880" s="4"/>
      <c r="F2880" s="4"/>
      <c r="H2880" s="4"/>
      <c r="I2880" s="4"/>
      <c r="J2880" s="4"/>
      <c r="K2880" s="4"/>
      <c r="L2880" s="4"/>
      <c r="M2880" s="4"/>
      <c r="N2880" s="4"/>
      <c r="P2880" s="4"/>
      <c r="R2880" s="4"/>
      <c r="S2880" s="4"/>
      <c r="T2880" s="4"/>
      <c r="V2880" s="4"/>
      <c r="W2880" s="4"/>
      <c r="X2880" s="4"/>
      <c r="Y2880" s="4"/>
      <c r="Z2880" s="4"/>
      <c r="AA2880" s="4"/>
      <c r="AG2880" s="4"/>
    </row>
    <row r="2881" spans="1:33" x14ac:dyDescent="0.25">
      <c r="A2881" s="4"/>
      <c r="F2881" s="4"/>
      <c r="H2881" s="4"/>
      <c r="I2881" s="4"/>
      <c r="J2881" s="4"/>
      <c r="K2881" s="4"/>
      <c r="L2881" s="4"/>
      <c r="M2881" s="4"/>
      <c r="N2881" s="4"/>
      <c r="P2881" s="4"/>
      <c r="R2881" s="4"/>
      <c r="S2881" s="4"/>
      <c r="T2881" s="4"/>
      <c r="V2881" s="4"/>
      <c r="W2881" s="4"/>
      <c r="X2881" s="4"/>
      <c r="Y2881" s="4"/>
      <c r="Z2881" s="4"/>
      <c r="AA2881" s="4"/>
      <c r="AG2881" s="4"/>
    </row>
    <row r="2882" spans="1:33" x14ac:dyDescent="0.25">
      <c r="A2882" s="4"/>
      <c r="F2882" s="4"/>
      <c r="H2882" s="4"/>
      <c r="I2882" s="4"/>
      <c r="J2882" s="4"/>
      <c r="K2882" s="4"/>
      <c r="L2882" s="4"/>
      <c r="M2882" s="4"/>
      <c r="N2882" s="4"/>
      <c r="P2882" s="4"/>
      <c r="R2882" s="4"/>
      <c r="S2882" s="4"/>
      <c r="T2882" s="4"/>
      <c r="V2882" s="4"/>
      <c r="W2882" s="4"/>
      <c r="X2882" s="4"/>
      <c r="Y2882" s="4"/>
      <c r="Z2882" s="4"/>
      <c r="AA2882" s="4"/>
      <c r="AG2882" s="4"/>
    </row>
    <row r="2883" spans="1:33" x14ac:dyDescent="0.25">
      <c r="A2883" s="4"/>
      <c r="F2883" s="4"/>
      <c r="H2883" s="4"/>
      <c r="I2883" s="4"/>
      <c r="J2883" s="4"/>
      <c r="K2883" s="4"/>
      <c r="L2883" s="4"/>
      <c r="M2883" s="4"/>
      <c r="N2883" s="4"/>
      <c r="P2883" s="4"/>
      <c r="R2883" s="4"/>
      <c r="S2883" s="4"/>
      <c r="T2883" s="4"/>
      <c r="V2883" s="4"/>
      <c r="W2883" s="4"/>
      <c r="X2883" s="4"/>
      <c r="Y2883" s="4"/>
      <c r="Z2883" s="4"/>
      <c r="AA2883" s="4"/>
      <c r="AG2883" s="4"/>
    </row>
    <row r="2884" spans="1:33" x14ac:dyDescent="0.25">
      <c r="A2884" s="4"/>
      <c r="F2884" s="4"/>
      <c r="H2884" s="4"/>
      <c r="I2884" s="4"/>
      <c r="J2884" s="4"/>
      <c r="K2884" s="4"/>
      <c r="L2884" s="4"/>
      <c r="M2884" s="4"/>
      <c r="N2884" s="4"/>
      <c r="P2884" s="4"/>
      <c r="R2884" s="4"/>
      <c r="S2884" s="4"/>
      <c r="T2884" s="4"/>
      <c r="V2884" s="4"/>
      <c r="W2884" s="4"/>
      <c r="X2884" s="4"/>
      <c r="Y2884" s="4"/>
      <c r="Z2884" s="4"/>
      <c r="AA2884" s="4"/>
      <c r="AG2884" s="4"/>
    </row>
    <row r="2885" spans="1:33" x14ac:dyDescent="0.25">
      <c r="A2885" s="4"/>
      <c r="F2885" s="4"/>
      <c r="H2885" s="4"/>
      <c r="I2885" s="4"/>
      <c r="J2885" s="4"/>
      <c r="K2885" s="4"/>
      <c r="L2885" s="4"/>
      <c r="M2885" s="4"/>
      <c r="N2885" s="4"/>
      <c r="P2885" s="4"/>
      <c r="R2885" s="4"/>
      <c r="S2885" s="4"/>
      <c r="T2885" s="4"/>
      <c r="V2885" s="4"/>
      <c r="W2885" s="4"/>
      <c r="X2885" s="4"/>
      <c r="Y2885" s="4"/>
      <c r="Z2885" s="4"/>
      <c r="AA2885" s="4"/>
      <c r="AG2885" s="4"/>
    </row>
    <row r="2886" spans="1:33" x14ac:dyDescent="0.25">
      <c r="A2886" s="4"/>
      <c r="F2886" s="4"/>
      <c r="H2886" s="4"/>
      <c r="I2886" s="4"/>
      <c r="J2886" s="4"/>
      <c r="K2886" s="4"/>
      <c r="L2886" s="4"/>
      <c r="M2886" s="4"/>
      <c r="N2886" s="4"/>
      <c r="P2886" s="4"/>
      <c r="R2886" s="4"/>
      <c r="S2886" s="4"/>
      <c r="T2886" s="4"/>
      <c r="V2886" s="4"/>
      <c r="W2886" s="4"/>
      <c r="X2886" s="4"/>
      <c r="Y2886" s="4"/>
      <c r="Z2886" s="4"/>
      <c r="AA2886" s="4"/>
      <c r="AG2886" s="4"/>
    </row>
    <row r="2887" spans="1:33" x14ac:dyDescent="0.25">
      <c r="A2887" s="4"/>
      <c r="F2887" s="4"/>
      <c r="H2887" s="4"/>
      <c r="I2887" s="4"/>
      <c r="J2887" s="4"/>
      <c r="K2887" s="4"/>
      <c r="L2887" s="4"/>
      <c r="M2887" s="4"/>
      <c r="N2887" s="4"/>
      <c r="P2887" s="4"/>
      <c r="R2887" s="4"/>
      <c r="S2887" s="4"/>
      <c r="T2887" s="4"/>
      <c r="V2887" s="4"/>
      <c r="W2887" s="4"/>
      <c r="X2887" s="4"/>
      <c r="Y2887" s="4"/>
      <c r="Z2887" s="4"/>
      <c r="AA2887" s="4"/>
      <c r="AG2887" s="4"/>
    </row>
    <row r="2888" spans="1:33" x14ac:dyDescent="0.25">
      <c r="A2888" s="4"/>
      <c r="F2888" s="4"/>
      <c r="H2888" s="4"/>
      <c r="I2888" s="4"/>
      <c r="J2888" s="4"/>
      <c r="K2888" s="4"/>
      <c r="L2888" s="4"/>
      <c r="M2888" s="4"/>
      <c r="N2888" s="4"/>
      <c r="P2888" s="4"/>
      <c r="R2888" s="4"/>
      <c r="S2888" s="4"/>
      <c r="T2888" s="4"/>
      <c r="V2888" s="4"/>
      <c r="W2888" s="4"/>
      <c r="X2888" s="4"/>
      <c r="Y2888" s="4"/>
      <c r="Z2888" s="4"/>
      <c r="AA2888" s="4"/>
      <c r="AG2888" s="4"/>
    </row>
    <row r="2889" spans="1:33" x14ac:dyDescent="0.25">
      <c r="A2889" s="4"/>
      <c r="F2889" s="4"/>
      <c r="H2889" s="4"/>
      <c r="I2889" s="4"/>
      <c r="J2889" s="4"/>
      <c r="K2889" s="4"/>
      <c r="L2889" s="4"/>
      <c r="M2889" s="4"/>
      <c r="N2889" s="4"/>
      <c r="P2889" s="4"/>
      <c r="R2889" s="4"/>
      <c r="S2889" s="4"/>
      <c r="T2889" s="4"/>
      <c r="V2889" s="4"/>
      <c r="W2889" s="4"/>
      <c r="X2889" s="4"/>
      <c r="Y2889" s="4"/>
      <c r="Z2889" s="4"/>
      <c r="AA2889" s="4"/>
      <c r="AG2889" s="4"/>
    </row>
    <row r="2890" spans="1:33" x14ac:dyDescent="0.25">
      <c r="A2890" s="4"/>
      <c r="F2890" s="4"/>
      <c r="H2890" s="4"/>
      <c r="I2890" s="4"/>
      <c r="J2890" s="4"/>
      <c r="K2890" s="4"/>
      <c r="L2890" s="4"/>
      <c r="M2890" s="4"/>
      <c r="N2890" s="4"/>
      <c r="P2890" s="4"/>
      <c r="R2890" s="4"/>
      <c r="S2890" s="4"/>
      <c r="T2890" s="4"/>
      <c r="V2890" s="4"/>
      <c r="W2890" s="4"/>
      <c r="X2890" s="4"/>
      <c r="Y2890" s="4"/>
      <c r="Z2890" s="4"/>
      <c r="AA2890" s="4"/>
      <c r="AG2890" s="4"/>
    </row>
    <row r="2891" spans="1:33" x14ac:dyDescent="0.25">
      <c r="A2891" s="4"/>
      <c r="F2891" s="4"/>
      <c r="H2891" s="4"/>
      <c r="I2891" s="4"/>
      <c r="J2891" s="4"/>
      <c r="K2891" s="4"/>
      <c r="L2891" s="4"/>
      <c r="M2891" s="4"/>
      <c r="N2891" s="4"/>
      <c r="P2891" s="4"/>
      <c r="R2891" s="4"/>
      <c r="S2891" s="4"/>
      <c r="T2891" s="4"/>
      <c r="V2891" s="4"/>
      <c r="W2891" s="4"/>
      <c r="X2891" s="4"/>
      <c r="Y2891" s="4"/>
      <c r="Z2891" s="4"/>
      <c r="AA2891" s="4"/>
      <c r="AG2891" s="4"/>
    </row>
    <row r="2892" spans="1:33" x14ac:dyDescent="0.25">
      <c r="A2892" s="4"/>
      <c r="F2892" s="4"/>
      <c r="H2892" s="4"/>
      <c r="I2892" s="4"/>
      <c r="J2892" s="4"/>
      <c r="K2892" s="4"/>
      <c r="L2892" s="4"/>
      <c r="M2892" s="4"/>
      <c r="N2892" s="4"/>
      <c r="P2892" s="4"/>
      <c r="R2892" s="4"/>
      <c r="S2892" s="4"/>
      <c r="T2892" s="4"/>
      <c r="V2892" s="4"/>
      <c r="W2892" s="4"/>
      <c r="X2892" s="4"/>
      <c r="Y2892" s="4"/>
      <c r="Z2892" s="4"/>
      <c r="AA2892" s="4"/>
      <c r="AG2892" s="4"/>
    </row>
    <row r="2893" spans="1:33" x14ac:dyDescent="0.25">
      <c r="A2893" s="4"/>
      <c r="F2893" s="4"/>
      <c r="H2893" s="4"/>
      <c r="I2893" s="4"/>
      <c r="J2893" s="4"/>
      <c r="K2893" s="4"/>
      <c r="L2893" s="4"/>
      <c r="M2893" s="4"/>
      <c r="N2893" s="4"/>
      <c r="P2893" s="4"/>
      <c r="R2893" s="4"/>
      <c r="S2893" s="4"/>
      <c r="T2893" s="4"/>
      <c r="V2893" s="4"/>
      <c r="W2893" s="4"/>
      <c r="X2893" s="4"/>
      <c r="Y2893" s="4"/>
      <c r="Z2893" s="4"/>
      <c r="AA2893" s="4"/>
      <c r="AG2893" s="4"/>
    </row>
    <row r="2894" spans="1:33" x14ac:dyDescent="0.25">
      <c r="A2894" s="4"/>
      <c r="F2894" s="4"/>
      <c r="H2894" s="4"/>
      <c r="I2894" s="4"/>
      <c r="J2894" s="4"/>
      <c r="K2894" s="4"/>
      <c r="L2894" s="4"/>
      <c r="M2894" s="4"/>
      <c r="N2894" s="4"/>
      <c r="P2894" s="4"/>
      <c r="R2894" s="4"/>
      <c r="S2894" s="4"/>
      <c r="T2894" s="4"/>
      <c r="V2894" s="4"/>
      <c r="W2894" s="4"/>
      <c r="X2894" s="4"/>
      <c r="Y2894" s="4"/>
      <c r="Z2894" s="4"/>
      <c r="AA2894" s="4"/>
      <c r="AG2894" s="4"/>
    </row>
    <row r="2895" spans="1:33" x14ac:dyDescent="0.25">
      <c r="A2895" s="4"/>
      <c r="F2895" s="4"/>
      <c r="H2895" s="4"/>
      <c r="I2895" s="4"/>
      <c r="J2895" s="4"/>
      <c r="K2895" s="4"/>
      <c r="L2895" s="4"/>
      <c r="M2895" s="4"/>
      <c r="N2895" s="4"/>
      <c r="P2895" s="4"/>
      <c r="R2895" s="4"/>
      <c r="S2895" s="4"/>
      <c r="T2895" s="4"/>
      <c r="V2895" s="4"/>
      <c r="W2895" s="4"/>
      <c r="X2895" s="4"/>
      <c r="Y2895" s="4"/>
      <c r="Z2895" s="4"/>
      <c r="AA2895" s="4"/>
      <c r="AG2895" s="4"/>
    </row>
    <row r="2896" spans="1:33" x14ac:dyDescent="0.25">
      <c r="A2896" s="4"/>
      <c r="F2896" s="4"/>
      <c r="H2896" s="4"/>
      <c r="I2896" s="4"/>
      <c r="J2896" s="4"/>
      <c r="K2896" s="4"/>
      <c r="L2896" s="4"/>
      <c r="M2896" s="4"/>
      <c r="N2896" s="4"/>
      <c r="P2896" s="4"/>
      <c r="R2896" s="4"/>
      <c r="S2896" s="4"/>
      <c r="T2896" s="4"/>
      <c r="V2896" s="4"/>
      <c r="W2896" s="4"/>
      <c r="X2896" s="4"/>
      <c r="Y2896" s="4"/>
      <c r="Z2896" s="4"/>
      <c r="AA2896" s="4"/>
      <c r="AG2896" s="4"/>
    </row>
    <row r="2897" spans="1:33" x14ac:dyDescent="0.25">
      <c r="A2897" s="4"/>
      <c r="F2897" s="4"/>
      <c r="H2897" s="4"/>
      <c r="I2897" s="4"/>
      <c r="J2897" s="4"/>
      <c r="K2897" s="4"/>
      <c r="L2897" s="4"/>
      <c r="M2897" s="4"/>
      <c r="N2897" s="4"/>
      <c r="P2897" s="4"/>
      <c r="R2897" s="4"/>
      <c r="S2897" s="4"/>
      <c r="T2897" s="4"/>
      <c r="V2897" s="4"/>
      <c r="W2897" s="4"/>
      <c r="X2897" s="4"/>
      <c r="Y2897" s="4"/>
      <c r="Z2897" s="4"/>
      <c r="AA2897" s="4"/>
      <c r="AG2897" s="4"/>
    </row>
    <row r="2898" spans="1:33" x14ac:dyDescent="0.25">
      <c r="A2898" s="4"/>
      <c r="F2898" s="4"/>
      <c r="H2898" s="4"/>
      <c r="I2898" s="4"/>
      <c r="J2898" s="4"/>
      <c r="K2898" s="4"/>
      <c r="L2898" s="4"/>
      <c r="M2898" s="4"/>
      <c r="N2898" s="4"/>
      <c r="P2898" s="4"/>
      <c r="R2898" s="4"/>
      <c r="S2898" s="4"/>
      <c r="T2898" s="4"/>
      <c r="V2898" s="4"/>
      <c r="W2898" s="4"/>
      <c r="X2898" s="4"/>
      <c r="Y2898" s="4"/>
      <c r="Z2898" s="4"/>
      <c r="AA2898" s="4"/>
      <c r="AG2898" s="4"/>
    </row>
    <row r="2899" spans="1:33" x14ac:dyDescent="0.25">
      <c r="A2899" s="4"/>
      <c r="F2899" s="4"/>
      <c r="H2899" s="4"/>
      <c r="I2899" s="4"/>
      <c r="J2899" s="4"/>
      <c r="K2899" s="4"/>
      <c r="L2899" s="4"/>
      <c r="M2899" s="4"/>
      <c r="N2899" s="4"/>
      <c r="P2899" s="4"/>
      <c r="R2899" s="4"/>
      <c r="S2899" s="4"/>
      <c r="T2899" s="4"/>
      <c r="V2899" s="4"/>
      <c r="W2899" s="4"/>
      <c r="X2899" s="4"/>
      <c r="Y2899" s="4"/>
      <c r="Z2899" s="4"/>
      <c r="AA2899" s="4"/>
      <c r="AG2899" s="4"/>
    </row>
    <row r="2900" spans="1:33" x14ac:dyDescent="0.25">
      <c r="A2900" s="4"/>
      <c r="F2900" s="4"/>
      <c r="H2900" s="4"/>
      <c r="I2900" s="4"/>
      <c r="J2900" s="4"/>
      <c r="K2900" s="4"/>
      <c r="L2900" s="4"/>
      <c r="M2900" s="4"/>
      <c r="N2900" s="4"/>
      <c r="P2900" s="4"/>
      <c r="R2900" s="4"/>
      <c r="S2900" s="4"/>
      <c r="T2900" s="4"/>
      <c r="V2900" s="4"/>
      <c r="W2900" s="4"/>
      <c r="X2900" s="4"/>
      <c r="Y2900" s="4"/>
      <c r="Z2900" s="4"/>
      <c r="AA2900" s="4"/>
      <c r="AG2900" s="4"/>
    </row>
    <row r="2901" spans="1:33" x14ac:dyDescent="0.25">
      <c r="A2901" s="4"/>
      <c r="F2901" s="4"/>
      <c r="H2901" s="4"/>
      <c r="I2901" s="4"/>
      <c r="J2901" s="4"/>
      <c r="K2901" s="4"/>
      <c r="L2901" s="4"/>
      <c r="M2901" s="4"/>
      <c r="N2901" s="4"/>
      <c r="P2901" s="4"/>
      <c r="R2901" s="4"/>
      <c r="S2901" s="4"/>
      <c r="T2901" s="4"/>
      <c r="V2901" s="4"/>
      <c r="W2901" s="4"/>
      <c r="X2901" s="4"/>
      <c r="Y2901" s="4"/>
      <c r="Z2901" s="4"/>
      <c r="AA2901" s="4"/>
      <c r="AG2901" s="4"/>
    </row>
    <row r="2902" spans="1:33" x14ac:dyDescent="0.25">
      <c r="A2902" s="4"/>
      <c r="F2902" s="4"/>
      <c r="H2902" s="4"/>
      <c r="I2902" s="4"/>
      <c r="J2902" s="4"/>
      <c r="K2902" s="4"/>
      <c r="L2902" s="4"/>
      <c r="M2902" s="4"/>
      <c r="N2902" s="4"/>
      <c r="P2902" s="4"/>
      <c r="R2902" s="4"/>
      <c r="S2902" s="4"/>
      <c r="T2902" s="4"/>
      <c r="V2902" s="4"/>
      <c r="W2902" s="4"/>
      <c r="X2902" s="4"/>
      <c r="Y2902" s="4"/>
      <c r="Z2902" s="4"/>
      <c r="AA2902" s="4"/>
      <c r="AG2902" s="4"/>
    </row>
    <row r="2903" spans="1:33" x14ac:dyDescent="0.25">
      <c r="A2903" s="4"/>
      <c r="F2903" s="4"/>
      <c r="H2903" s="4"/>
      <c r="I2903" s="4"/>
      <c r="J2903" s="4"/>
      <c r="K2903" s="4"/>
      <c r="L2903" s="4"/>
      <c r="M2903" s="4"/>
      <c r="N2903" s="4"/>
      <c r="P2903" s="4"/>
      <c r="R2903" s="4"/>
      <c r="S2903" s="4"/>
      <c r="T2903" s="4"/>
      <c r="V2903" s="4"/>
      <c r="W2903" s="4"/>
      <c r="X2903" s="4"/>
      <c r="Y2903" s="4"/>
      <c r="Z2903" s="4"/>
      <c r="AA2903" s="4"/>
      <c r="AG2903" s="4"/>
    </row>
    <row r="2904" spans="1:33" x14ac:dyDescent="0.25">
      <c r="A2904" s="4"/>
      <c r="F2904" s="4"/>
      <c r="H2904" s="4"/>
      <c r="I2904" s="4"/>
      <c r="J2904" s="4"/>
      <c r="K2904" s="4"/>
      <c r="L2904" s="4"/>
      <c r="M2904" s="4"/>
      <c r="N2904" s="4"/>
      <c r="P2904" s="4"/>
      <c r="R2904" s="4"/>
      <c r="S2904" s="4"/>
      <c r="T2904" s="4"/>
      <c r="V2904" s="4"/>
      <c r="W2904" s="4"/>
      <c r="X2904" s="4"/>
      <c r="Y2904" s="4"/>
      <c r="Z2904" s="4"/>
      <c r="AA2904" s="4"/>
      <c r="AG2904" s="4"/>
    </row>
    <row r="2905" spans="1:33" x14ac:dyDescent="0.25">
      <c r="A2905" s="4"/>
      <c r="F2905" s="4"/>
      <c r="H2905" s="4"/>
      <c r="I2905" s="4"/>
      <c r="J2905" s="4"/>
      <c r="K2905" s="4"/>
      <c r="L2905" s="4"/>
      <c r="M2905" s="4"/>
      <c r="N2905" s="4"/>
      <c r="P2905" s="4"/>
      <c r="R2905" s="4"/>
      <c r="S2905" s="4"/>
      <c r="T2905" s="4"/>
      <c r="V2905" s="4"/>
      <c r="W2905" s="4"/>
      <c r="X2905" s="4"/>
      <c r="Y2905" s="4"/>
      <c r="Z2905" s="4"/>
      <c r="AA2905" s="4"/>
      <c r="AG2905" s="4"/>
    </row>
    <row r="2906" spans="1:33" x14ac:dyDescent="0.25">
      <c r="A2906" s="4"/>
      <c r="F2906" s="4"/>
      <c r="H2906" s="4"/>
      <c r="I2906" s="4"/>
      <c r="J2906" s="4"/>
      <c r="K2906" s="4"/>
      <c r="L2906" s="4"/>
      <c r="M2906" s="4"/>
      <c r="N2906" s="4"/>
      <c r="P2906" s="4"/>
      <c r="R2906" s="4"/>
      <c r="S2906" s="4"/>
      <c r="T2906" s="4"/>
      <c r="V2906" s="4"/>
      <c r="W2906" s="4"/>
      <c r="X2906" s="4"/>
      <c r="Y2906" s="4"/>
      <c r="Z2906" s="4"/>
      <c r="AA2906" s="4"/>
      <c r="AG2906" s="4"/>
    </row>
    <row r="2907" spans="1:33" x14ac:dyDescent="0.25">
      <c r="A2907" s="4"/>
      <c r="F2907" s="4"/>
      <c r="H2907" s="4"/>
      <c r="I2907" s="4"/>
      <c r="J2907" s="4"/>
      <c r="K2907" s="4"/>
      <c r="L2907" s="4"/>
      <c r="M2907" s="4"/>
      <c r="N2907" s="4"/>
      <c r="P2907" s="4"/>
      <c r="R2907" s="4"/>
      <c r="S2907" s="4"/>
      <c r="T2907" s="4"/>
      <c r="V2907" s="4"/>
      <c r="W2907" s="4"/>
      <c r="X2907" s="4"/>
      <c r="Y2907" s="4"/>
      <c r="Z2907" s="4"/>
      <c r="AA2907" s="4"/>
      <c r="AG2907" s="4"/>
    </row>
    <row r="2908" spans="1:33" x14ac:dyDescent="0.25">
      <c r="A2908" s="4"/>
      <c r="F2908" s="4"/>
      <c r="H2908" s="4"/>
      <c r="I2908" s="4"/>
      <c r="J2908" s="4"/>
      <c r="K2908" s="4"/>
      <c r="L2908" s="4"/>
      <c r="M2908" s="4"/>
      <c r="N2908" s="4"/>
      <c r="P2908" s="4"/>
      <c r="R2908" s="4"/>
      <c r="S2908" s="4"/>
      <c r="T2908" s="4"/>
      <c r="V2908" s="4"/>
      <c r="W2908" s="4"/>
      <c r="X2908" s="4"/>
      <c r="Y2908" s="4"/>
      <c r="Z2908" s="4"/>
      <c r="AA2908" s="4"/>
      <c r="AG2908" s="4"/>
    </row>
    <row r="2909" spans="1:33" x14ac:dyDescent="0.25">
      <c r="A2909" s="4"/>
      <c r="F2909" s="4"/>
      <c r="H2909" s="4"/>
      <c r="I2909" s="4"/>
      <c r="J2909" s="4"/>
      <c r="K2909" s="4"/>
      <c r="L2909" s="4"/>
      <c r="M2909" s="4"/>
      <c r="N2909" s="4"/>
      <c r="P2909" s="4"/>
      <c r="R2909" s="4"/>
      <c r="S2909" s="4"/>
      <c r="T2909" s="4"/>
      <c r="V2909" s="4"/>
      <c r="W2909" s="4"/>
      <c r="X2909" s="4"/>
      <c r="Y2909" s="4"/>
      <c r="Z2909" s="4"/>
      <c r="AA2909" s="4"/>
      <c r="AG2909" s="4"/>
    </row>
    <row r="2910" spans="1:33" x14ac:dyDescent="0.25">
      <c r="A2910" s="4"/>
      <c r="F2910" s="4"/>
      <c r="H2910" s="4"/>
      <c r="I2910" s="4"/>
      <c r="J2910" s="4"/>
      <c r="K2910" s="4"/>
      <c r="L2910" s="4"/>
      <c r="M2910" s="4"/>
      <c r="N2910" s="4"/>
      <c r="P2910" s="4"/>
      <c r="R2910" s="4"/>
      <c r="S2910" s="4"/>
      <c r="T2910" s="4"/>
      <c r="V2910" s="4"/>
      <c r="W2910" s="4"/>
      <c r="X2910" s="4"/>
      <c r="Y2910" s="4"/>
      <c r="Z2910" s="4"/>
      <c r="AA2910" s="4"/>
      <c r="AG2910" s="4"/>
    </row>
    <row r="2911" spans="1:33" x14ac:dyDescent="0.25">
      <c r="A2911" s="4"/>
      <c r="F2911" s="4"/>
      <c r="H2911" s="4"/>
      <c r="I2911" s="4"/>
      <c r="J2911" s="4"/>
      <c r="K2911" s="4"/>
      <c r="L2911" s="4"/>
      <c r="M2911" s="4"/>
      <c r="N2911" s="4"/>
      <c r="P2911" s="4"/>
      <c r="R2911" s="4"/>
      <c r="S2911" s="4"/>
      <c r="T2911" s="4"/>
      <c r="V2911" s="4"/>
      <c r="W2911" s="4"/>
      <c r="X2911" s="4"/>
      <c r="Y2911" s="4"/>
      <c r="Z2911" s="4"/>
      <c r="AA2911" s="4"/>
      <c r="AG2911" s="4"/>
    </row>
    <row r="2912" spans="1:33" x14ac:dyDescent="0.25">
      <c r="A2912" s="4"/>
      <c r="F2912" s="4"/>
      <c r="H2912" s="4"/>
      <c r="I2912" s="4"/>
      <c r="J2912" s="4"/>
      <c r="K2912" s="4"/>
      <c r="L2912" s="4"/>
      <c r="M2912" s="4"/>
      <c r="N2912" s="4"/>
      <c r="P2912" s="4"/>
      <c r="R2912" s="4"/>
      <c r="S2912" s="4"/>
      <c r="T2912" s="4"/>
      <c r="V2912" s="4"/>
      <c r="W2912" s="4"/>
      <c r="X2912" s="4"/>
      <c r="Y2912" s="4"/>
      <c r="Z2912" s="4"/>
      <c r="AA2912" s="4"/>
      <c r="AG2912" s="4"/>
    </row>
    <row r="2913" spans="1:33" x14ac:dyDescent="0.25">
      <c r="A2913" s="4"/>
      <c r="F2913" s="4"/>
      <c r="H2913" s="4"/>
      <c r="I2913" s="4"/>
      <c r="J2913" s="4"/>
      <c r="K2913" s="4"/>
      <c r="L2913" s="4"/>
      <c r="M2913" s="4"/>
      <c r="N2913" s="4"/>
      <c r="P2913" s="4"/>
      <c r="R2913" s="4"/>
      <c r="S2913" s="4"/>
      <c r="T2913" s="4"/>
      <c r="V2913" s="4"/>
      <c r="W2913" s="4"/>
      <c r="X2913" s="4"/>
      <c r="Y2913" s="4"/>
      <c r="Z2913" s="4"/>
      <c r="AA2913" s="4"/>
      <c r="AG2913" s="4"/>
    </row>
    <row r="2914" spans="1:33" x14ac:dyDescent="0.25">
      <c r="A2914" s="4"/>
      <c r="F2914" s="4"/>
      <c r="H2914" s="4"/>
      <c r="I2914" s="4"/>
      <c r="J2914" s="4"/>
      <c r="K2914" s="4"/>
      <c r="L2914" s="4"/>
      <c r="M2914" s="4"/>
      <c r="N2914" s="4"/>
      <c r="P2914" s="4"/>
      <c r="R2914" s="4"/>
      <c r="S2914" s="4"/>
      <c r="T2914" s="4"/>
      <c r="V2914" s="4"/>
      <c r="W2914" s="4"/>
      <c r="X2914" s="4"/>
      <c r="Y2914" s="4"/>
      <c r="Z2914" s="4"/>
      <c r="AA2914" s="4"/>
      <c r="AG2914" s="4"/>
    </row>
    <row r="2915" spans="1:33" x14ac:dyDescent="0.25">
      <c r="A2915" s="4"/>
      <c r="F2915" s="4"/>
      <c r="H2915" s="4"/>
      <c r="I2915" s="4"/>
      <c r="J2915" s="4"/>
      <c r="K2915" s="4"/>
      <c r="L2915" s="4"/>
      <c r="M2915" s="4"/>
      <c r="N2915" s="4"/>
      <c r="P2915" s="4"/>
      <c r="R2915" s="4"/>
      <c r="S2915" s="4"/>
      <c r="T2915" s="4"/>
      <c r="V2915" s="4"/>
      <c r="W2915" s="4"/>
      <c r="X2915" s="4"/>
      <c r="Y2915" s="4"/>
      <c r="Z2915" s="4"/>
      <c r="AA2915" s="4"/>
      <c r="AG2915" s="4"/>
    </row>
    <row r="2916" spans="1:33" x14ac:dyDescent="0.25">
      <c r="A2916" s="4"/>
      <c r="F2916" s="4"/>
      <c r="H2916" s="4"/>
      <c r="I2916" s="4"/>
      <c r="J2916" s="4"/>
      <c r="K2916" s="4"/>
      <c r="L2916" s="4"/>
      <c r="M2916" s="4"/>
      <c r="N2916" s="4"/>
      <c r="P2916" s="4"/>
      <c r="R2916" s="4"/>
      <c r="S2916" s="4"/>
      <c r="T2916" s="4"/>
      <c r="V2916" s="4"/>
      <c r="W2916" s="4"/>
      <c r="X2916" s="4"/>
      <c r="Y2916" s="4"/>
      <c r="Z2916" s="4"/>
      <c r="AA2916" s="4"/>
      <c r="AG2916" s="4"/>
    </row>
    <row r="2917" spans="1:33" x14ac:dyDescent="0.25">
      <c r="A2917" s="4"/>
      <c r="F2917" s="4"/>
      <c r="H2917" s="4"/>
      <c r="I2917" s="4"/>
      <c r="J2917" s="4"/>
      <c r="K2917" s="4"/>
      <c r="L2917" s="4"/>
      <c r="M2917" s="4"/>
      <c r="N2917" s="4"/>
      <c r="P2917" s="4"/>
      <c r="R2917" s="4"/>
      <c r="S2917" s="4"/>
      <c r="T2917" s="4"/>
      <c r="V2917" s="4"/>
      <c r="W2917" s="4"/>
      <c r="X2917" s="4"/>
      <c r="Y2917" s="4"/>
      <c r="Z2917" s="4"/>
      <c r="AA2917" s="4"/>
      <c r="AG2917" s="4"/>
    </row>
    <row r="2918" spans="1:33" x14ac:dyDescent="0.25">
      <c r="A2918" s="4"/>
      <c r="F2918" s="4"/>
      <c r="H2918" s="4"/>
      <c r="I2918" s="4"/>
      <c r="J2918" s="4"/>
      <c r="K2918" s="4"/>
      <c r="L2918" s="4"/>
      <c r="M2918" s="4"/>
      <c r="N2918" s="4"/>
      <c r="P2918" s="4"/>
      <c r="R2918" s="4"/>
      <c r="S2918" s="4"/>
      <c r="T2918" s="4"/>
      <c r="V2918" s="4"/>
      <c r="W2918" s="4"/>
      <c r="X2918" s="4"/>
      <c r="Y2918" s="4"/>
      <c r="Z2918" s="4"/>
      <c r="AA2918" s="4"/>
      <c r="AG2918" s="4"/>
    </row>
    <row r="2919" spans="1:33" x14ac:dyDescent="0.25">
      <c r="A2919" s="4"/>
      <c r="F2919" s="4"/>
      <c r="H2919" s="4"/>
      <c r="I2919" s="4"/>
      <c r="J2919" s="4"/>
      <c r="K2919" s="4"/>
      <c r="L2919" s="4"/>
      <c r="M2919" s="4"/>
      <c r="N2919" s="4"/>
      <c r="P2919" s="4"/>
      <c r="R2919" s="4"/>
      <c r="S2919" s="4"/>
      <c r="T2919" s="4"/>
      <c r="V2919" s="4"/>
      <c r="W2919" s="4"/>
      <c r="X2919" s="4"/>
      <c r="Y2919" s="4"/>
      <c r="Z2919" s="4"/>
      <c r="AA2919" s="4"/>
      <c r="AG2919" s="4"/>
    </row>
    <row r="2920" spans="1:33" x14ac:dyDescent="0.25">
      <c r="A2920" s="4"/>
      <c r="F2920" s="4"/>
      <c r="H2920" s="4"/>
      <c r="I2920" s="4"/>
      <c r="J2920" s="4"/>
      <c r="K2920" s="4"/>
      <c r="L2920" s="4"/>
      <c r="M2920" s="4"/>
      <c r="N2920" s="4"/>
      <c r="P2920" s="4"/>
      <c r="R2920" s="4"/>
      <c r="S2920" s="4"/>
      <c r="T2920" s="4"/>
      <c r="V2920" s="4"/>
      <c r="W2920" s="4"/>
      <c r="X2920" s="4"/>
      <c r="Y2920" s="4"/>
      <c r="Z2920" s="4"/>
      <c r="AA2920" s="4"/>
      <c r="AG2920" s="4"/>
    </row>
    <row r="2921" spans="1:33" x14ac:dyDescent="0.25">
      <c r="A2921" s="4"/>
      <c r="F2921" s="4"/>
      <c r="H2921" s="4"/>
      <c r="I2921" s="4"/>
      <c r="J2921" s="4"/>
      <c r="K2921" s="4"/>
      <c r="L2921" s="4"/>
      <c r="M2921" s="4"/>
      <c r="N2921" s="4"/>
      <c r="P2921" s="4"/>
      <c r="R2921" s="4"/>
      <c r="S2921" s="4"/>
      <c r="T2921" s="4"/>
      <c r="V2921" s="4"/>
      <c r="W2921" s="4"/>
      <c r="X2921" s="4"/>
      <c r="Y2921" s="4"/>
      <c r="Z2921" s="4"/>
      <c r="AA2921" s="4"/>
      <c r="AG2921" s="4"/>
    </row>
    <row r="2922" spans="1:33" x14ac:dyDescent="0.25">
      <c r="A2922" s="4"/>
      <c r="F2922" s="4"/>
      <c r="H2922" s="4"/>
      <c r="I2922" s="4"/>
      <c r="J2922" s="4"/>
      <c r="K2922" s="4"/>
      <c r="L2922" s="4"/>
      <c r="M2922" s="4"/>
      <c r="N2922" s="4"/>
      <c r="P2922" s="4"/>
      <c r="R2922" s="4"/>
      <c r="S2922" s="4"/>
      <c r="T2922" s="4"/>
      <c r="V2922" s="4"/>
      <c r="W2922" s="4"/>
      <c r="X2922" s="4"/>
      <c r="Y2922" s="4"/>
      <c r="Z2922" s="4"/>
      <c r="AA2922" s="4"/>
      <c r="AG2922" s="4"/>
    </row>
    <row r="2923" spans="1:33" x14ac:dyDescent="0.25">
      <c r="A2923" s="4"/>
      <c r="F2923" s="4"/>
      <c r="H2923" s="4"/>
      <c r="I2923" s="4"/>
      <c r="J2923" s="4"/>
      <c r="K2923" s="4"/>
      <c r="L2923" s="4"/>
      <c r="M2923" s="4"/>
      <c r="N2923" s="4"/>
      <c r="P2923" s="4"/>
      <c r="R2923" s="4"/>
      <c r="S2923" s="4"/>
      <c r="T2923" s="4"/>
      <c r="V2923" s="4"/>
      <c r="W2923" s="4"/>
      <c r="X2923" s="4"/>
      <c r="Y2923" s="4"/>
      <c r="Z2923" s="4"/>
      <c r="AA2923" s="4"/>
      <c r="AG2923" s="4"/>
    </row>
    <row r="2924" spans="1:33" x14ac:dyDescent="0.25">
      <c r="A2924" s="4"/>
      <c r="F2924" s="4"/>
      <c r="H2924" s="4"/>
      <c r="I2924" s="4"/>
      <c r="J2924" s="4"/>
      <c r="K2924" s="4"/>
      <c r="L2924" s="4"/>
      <c r="M2924" s="4"/>
      <c r="N2924" s="4"/>
      <c r="P2924" s="4"/>
      <c r="R2924" s="4"/>
      <c r="S2924" s="4"/>
      <c r="T2924" s="4"/>
      <c r="V2924" s="4"/>
      <c r="W2924" s="4"/>
      <c r="X2924" s="4"/>
      <c r="Y2924" s="4"/>
      <c r="Z2924" s="4"/>
      <c r="AA2924" s="4"/>
      <c r="AG2924" s="4"/>
    </row>
    <row r="2925" spans="1:33" x14ac:dyDescent="0.25">
      <c r="A2925" s="4"/>
      <c r="F2925" s="4"/>
      <c r="H2925" s="4"/>
      <c r="I2925" s="4"/>
      <c r="J2925" s="4"/>
      <c r="K2925" s="4"/>
      <c r="L2925" s="4"/>
      <c r="M2925" s="4"/>
      <c r="N2925" s="4"/>
      <c r="P2925" s="4"/>
      <c r="R2925" s="4"/>
      <c r="S2925" s="4"/>
      <c r="T2925" s="4"/>
      <c r="V2925" s="4"/>
      <c r="W2925" s="4"/>
      <c r="X2925" s="4"/>
      <c r="Y2925" s="4"/>
      <c r="Z2925" s="4"/>
      <c r="AA2925" s="4"/>
      <c r="AG2925" s="4"/>
    </row>
    <row r="2926" spans="1:33" x14ac:dyDescent="0.25">
      <c r="A2926" s="4"/>
      <c r="F2926" s="4"/>
      <c r="H2926" s="4"/>
      <c r="I2926" s="4"/>
      <c r="J2926" s="4"/>
      <c r="K2926" s="4"/>
      <c r="L2926" s="4"/>
      <c r="M2926" s="4"/>
      <c r="N2926" s="4"/>
      <c r="P2926" s="4"/>
      <c r="R2926" s="4"/>
      <c r="S2926" s="4"/>
      <c r="T2926" s="4"/>
      <c r="V2926" s="4"/>
      <c r="W2926" s="4"/>
      <c r="X2926" s="4"/>
      <c r="Y2926" s="4"/>
      <c r="Z2926" s="4"/>
      <c r="AA2926" s="4"/>
      <c r="AG2926" s="4"/>
    </row>
    <row r="2927" spans="1:33" x14ac:dyDescent="0.25">
      <c r="A2927" s="4"/>
      <c r="F2927" s="4"/>
      <c r="H2927" s="4"/>
      <c r="I2927" s="4"/>
      <c r="J2927" s="4"/>
      <c r="K2927" s="4"/>
      <c r="L2927" s="4"/>
      <c r="M2927" s="4"/>
      <c r="N2927" s="4"/>
      <c r="P2927" s="4"/>
      <c r="R2927" s="4"/>
      <c r="S2927" s="4"/>
      <c r="T2927" s="4"/>
      <c r="V2927" s="4"/>
      <c r="W2927" s="4"/>
      <c r="X2927" s="4"/>
      <c r="Y2927" s="4"/>
      <c r="Z2927" s="4"/>
      <c r="AA2927" s="4"/>
      <c r="AG2927" s="4"/>
    </row>
    <row r="2928" spans="1:33" x14ac:dyDescent="0.25">
      <c r="A2928" s="4"/>
      <c r="F2928" s="4"/>
      <c r="H2928" s="4"/>
      <c r="I2928" s="4"/>
      <c r="J2928" s="4"/>
      <c r="K2928" s="4"/>
      <c r="L2928" s="4"/>
      <c r="M2928" s="4"/>
      <c r="N2928" s="4"/>
      <c r="P2928" s="4"/>
      <c r="R2928" s="4"/>
      <c r="S2928" s="4"/>
      <c r="T2928" s="4"/>
      <c r="V2928" s="4"/>
      <c r="W2928" s="4"/>
      <c r="X2928" s="4"/>
      <c r="Y2928" s="4"/>
      <c r="Z2928" s="4"/>
      <c r="AA2928" s="4"/>
      <c r="AG2928" s="4"/>
    </row>
    <row r="2929" spans="1:33" x14ac:dyDescent="0.25">
      <c r="A2929" s="4"/>
      <c r="F2929" s="4"/>
      <c r="H2929" s="4"/>
      <c r="I2929" s="4"/>
      <c r="J2929" s="4"/>
      <c r="K2929" s="4"/>
      <c r="L2929" s="4"/>
      <c r="M2929" s="4"/>
      <c r="N2929" s="4"/>
      <c r="P2929" s="4"/>
      <c r="R2929" s="4"/>
      <c r="S2929" s="4"/>
      <c r="T2929" s="4"/>
      <c r="V2929" s="4"/>
      <c r="W2929" s="4"/>
      <c r="X2929" s="4"/>
      <c r="Y2929" s="4"/>
      <c r="Z2929" s="4"/>
      <c r="AA2929" s="4"/>
      <c r="AG2929" s="4"/>
    </row>
    <row r="2930" spans="1:33" x14ac:dyDescent="0.25">
      <c r="A2930" s="4"/>
      <c r="F2930" s="4"/>
      <c r="H2930" s="4"/>
      <c r="I2930" s="4"/>
      <c r="J2930" s="4"/>
      <c r="K2930" s="4"/>
      <c r="L2930" s="4"/>
      <c r="M2930" s="4"/>
      <c r="N2930" s="4"/>
      <c r="P2930" s="4"/>
      <c r="R2930" s="4"/>
      <c r="S2930" s="4"/>
      <c r="T2930" s="4"/>
      <c r="V2930" s="4"/>
      <c r="W2930" s="4"/>
      <c r="X2930" s="4"/>
      <c r="Y2930" s="4"/>
      <c r="Z2930" s="4"/>
      <c r="AA2930" s="4"/>
      <c r="AG2930" s="4"/>
    </row>
    <row r="2931" spans="1:33" x14ac:dyDescent="0.25">
      <c r="A2931" s="4"/>
      <c r="F2931" s="4"/>
      <c r="H2931" s="4"/>
      <c r="I2931" s="4"/>
      <c r="J2931" s="4"/>
      <c r="K2931" s="4"/>
      <c r="L2931" s="4"/>
      <c r="M2931" s="4"/>
      <c r="N2931" s="4"/>
      <c r="P2931" s="4"/>
      <c r="R2931" s="4"/>
      <c r="S2931" s="4"/>
      <c r="T2931" s="4"/>
      <c r="V2931" s="4"/>
      <c r="W2931" s="4"/>
      <c r="X2931" s="4"/>
      <c r="Y2931" s="4"/>
      <c r="Z2931" s="4"/>
      <c r="AA2931" s="4"/>
      <c r="AG2931" s="4"/>
    </row>
    <row r="2932" spans="1:33" x14ac:dyDescent="0.25">
      <c r="A2932" s="4"/>
      <c r="F2932" s="4"/>
      <c r="H2932" s="4"/>
      <c r="I2932" s="4"/>
      <c r="J2932" s="4"/>
      <c r="K2932" s="4"/>
      <c r="L2932" s="4"/>
      <c r="M2932" s="4"/>
      <c r="N2932" s="4"/>
      <c r="P2932" s="4"/>
      <c r="R2932" s="4"/>
      <c r="S2932" s="4"/>
      <c r="T2932" s="4"/>
      <c r="V2932" s="4"/>
      <c r="W2932" s="4"/>
      <c r="X2932" s="4"/>
      <c r="Y2932" s="4"/>
      <c r="Z2932" s="4"/>
      <c r="AA2932" s="4"/>
      <c r="AG2932" s="4"/>
    </row>
    <row r="2933" spans="1:33" x14ac:dyDescent="0.25">
      <c r="A2933" s="4"/>
      <c r="F2933" s="4"/>
      <c r="H2933" s="4"/>
      <c r="I2933" s="4"/>
      <c r="J2933" s="4"/>
      <c r="K2933" s="4"/>
      <c r="L2933" s="4"/>
      <c r="M2933" s="4"/>
      <c r="N2933" s="4"/>
      <c r="P2933" s="4"/>
      <c r="R2933" s="4"/>
      <c r="S2933" s="4"/>
      <c r="T2933" s="4"/>
      <c r="V2933" s="4"/>
      <c r="W2933" s="4"/>
      <c r="X2933" s="4"/>
      <c r="Y2933" s="4"/>
      <c r="Z2933" s="4"/>
      <c r="AA2933" s="4"/>
      <c r="AG2933" s="4"/>
    </row>
    <row r="2934" spans="1:33" x14ac:dyDescent="0.25">
      <c r="A2934" s="4"/>
      <c r="F2934" s="4"/>
      <c r="H2934" s="4"/>
      <c r="I2934" s="4"/>
      <c r="J2934" s="4"/>
      <c r="K2934" s="4"/>
      <c r="L2934" s="4"/>
      <c r="M2934" s="4"/>
      <c r="N2934" s="4"/>
      <c r="P2934" s="4"/>
      <c r="R2934" s="4"/>
      <c r="S2934" s="4"/>
      <c r="T2934" s="4"/>
      <c r="V2934" s="4"/>
      <c r="W2934" s="4"/>
      <c r="X2934" s="4"/>
      <c r="Y2934" s="4"/>
      <c r="Z2934" s="4"/>
      <c r="AA2934" s="4"/>
      <c r="AG2934" s="4"/>
    </row>
    <row r="2935" spans="1:33" x14ac:dyDescent="0.25">
      <c r="A2935" s="4"/>
      <c r="F2935" s="4"/>
      <c r="H2935" s="4"/>
      <c r="I2935" s="4"/>
      <c r="J2935" s="4"/>
      <c r="K2935" s="4"/>
      <c r="L2935" s="4"/>
      <c r="M2935" s="4"/>
      <c r="N2935" s="4"/>
      <c r="P2935" s="4"/>
      <c r="R2935" s="4"/>
      <c r="S2935" s="4"/>
      <c r="T2935" s="4"/>
      <c r="V2935" s="4"/>
      <c r="W2935" s="4"/>
      <c r="X2935" s="4"/>
      <c r="Y2935" s="4"/>
      <c r="Z2935" s="4"/>
      <c r="AA2935" s="4"/>
      <c r="AG2935" s="4"/>
    </row>
    <row r="2936" spans="1:33" x14ac:dyDescent="0.25">
      <c r="A2936" s="4"/>
      <c r="F2936" s="4"/>
      <c r="H2936" s="4"/>
      <c r="I2936" s="4"/>
      <c r="J2936" s="4"/>
      <c r="K2936" s="4"/>
      <c r="L2936" s="4"/>
      <c r="M2936" s="4"/>
      <c r="N2936" s="4"/>
      <c r="P2936" s="4"/>
      <c r="R2936" s="4"/>
      <c r="S2936" s="4"/>
      <c r="T2936" s="4"/>
      <c r="V2936" s="4"/>
      <c r="W2936" s="4"/>
      <c r="X2936" s="4"/>
      <c r="Y2936" s="4"/>
      <c r="Z2936" s="4"/>
      <c r="AA2936" s="4"/>
      <c r="AG2936" s="4"/>
    </row>
    <row r="2937" spans="1:33" x14ac:dyDescent="0.25">
      <c r="A2937" s="4"/>
      <c r="F2937" s="4"/>
      <c r="H2937" s="4"/>
      <c r="I2937" s="4"/>
      <c r="J2937" s="4"/>
      <c r="K2937" s="4"/>
      <c r="L2937" s="4"/>
      <c r="M2937" s="4"/>
      <c r="N2937" s="4"/>
      <c r="P2937" s="4"/>
      <c r="R2937" s="4"/>
      <c r="S2937" s="4"/>
      <c r="T2937" s="4"/>
      <c r="V2937" s="4"/>
      <c r="W2937" s="4"/>
      <c r="X2937" s="4"/>
      <c r="Y2937" s="4"/>
      <c r="Z2937" s="4"/>
      <c r="AA2937" s="4"/>
      <c r="AG2937" s="4"/>
    </row>
    <row r="2938" spans="1:33" x14ac:dyDescent="0.25">
      <c r="A2938" s="4"/>
      <c r="F2938" s="4"/>
      <c r="H2938" s="4"/>
      <c r="I2938" s="4"/>
      <c r="J2938" s="4"/>
      <c r="K2938" s="4"/>
      <c r="L2938" s="4"/>
      <c r="M2938" s="4"/>
      <c r="N2938" s="4"/>
      <c r="P2938" s="4"/>
      <c r="R2938" s="4"/>
      <c r="S2938" s="4"/>
      <c r="T2938" s="4"/>
      <c r="V2938" s="4"/>
      <c r="W2938" s="4"/>
      <c r="X2938" s="4"/>
      <c r="Y2938" s="4"/>
      <c r="Z2938" s="4"/>
      <c r="AA2938" s="4"/>
      <c r="AG2938" s="4"/>
    </row>
    <row r="2939" spans="1:33" x14ac:dyDescent="0.25">
      <c r="A2939" s="4"/>
      <c r="F2939" s="4"/>
      <c r="H2939" s="4"/>
      <c r="I2939" s="4"/>
      <c r="J2939" s="4"/>
      <c r="K2939" s="4"/>
      <c r="L2939" s="4"/>
      <c r="M2939" s="4"/>
      <c r="N2939" s="4"/>
      <c r="P2939" s="4"/>
      <c r="R2939" s="4"/>
      <c r="S2939" s="4"/>
      <c r="T2939" s="4"/>
      <c r="V2939" s="4"/>
      <c r="W2939" s="4"/>
      <c r="X2939" s="4"/>
      <c r="Y2939" s="4"/>
      <c r="Z2939" s="4"/>
      <c r="AA2939" s="4"/>
      <c r="AG2939" s="4"/>
    </row>
    <row r="2940" spans="1:33" x14ac:dyDescent="0.25">
      <c r="A2940" s="4"/>
      <c r="F2940" s="4"/>
      <c r="H2940" s="4"/>
      <c r="I2940" s="4"/>
      <c r="J2940" s="4"/>
      <c r="K2940" s="4"/>
      <c r="L2940" s="4"/>
      <c r="M2940" s="4"/>
      <c r="N2940" s="4"/>
      <c r="P2940" s="4"/>
      <c r="R2940" s="4"/>
      <c r="S2940" s="4"/>
      <c r="T2940" s="4"/>
      <c r="V2940" s="4"/>
      <c r="W2940" s="4"/>
      <c r="X2940" s="4"/>
      <c r="Y2940" s="4"/>
      <c r="Z2940" s="4"/>
      <c r="AA2940" s="4"/>
      <c r="AG2940" s="4"/>
    </row>
    <row r="2941" spans="1:33" x14ac:dyDescent="0.25">
      <c r="A2941" s="4"/>
      <c r="F2941" s="4"/>
      <c r="H2941" s="4"/>
      <c r="I2941" s="4"/>
      <c r="J2941" s="4"/>
      <c r="K2941" s="4"/>
      <c r="L2941" s="4"/>
      <c r="M2941" s="4"/>
      <c r="N2941" s="4"/>
      <c r="P2941" s="4"/>
      <c r="R2941" s="4"/>
      <c r="S2941" s="4"/>
      <c r="T2941" s="4"/>
      <c r="V2941" s="4"/>
      <c r="W2941" s="4"/>
      <c r="X2941" s="4"/>
      <c r="Y2941" s="4"/>
      <c r="Z2941" s="4"/>
      <c r="AA2941" s="4"/>
      <c r="AG2941" s="4"/>
    </row>
    <row r="2942" spans="1:33" x14ac:dyDescent="0.25">
      <c r="A2942" s="4"/>
      <c r="F2942" s="4"/>
      <c r="H2942" s="4"/>
      <c r="I2942" s="4"/>
      <c r="J2942" s="4"/>
      <c r="K2942" s="4"/>
      <c r="L2942" s="4"/>
      <c r="M2942" s="4"/>
      <c r="N2942" s="4"/>
      <c r="P2942" s="4"/>
      <c r="R2942" s="4"/>
      <c r="S2942" s="4"/>
      <c r="T2942" s="4"/>
      <c r="V2942" s="4"/>
      <c r="W2942" s="4"/>
      <c r="X2942" s="4"/>
      <c r="Y2942" s="4"/>
      <c r="Z2942" s="4"/>
      <c r="AA2942" s="4"/>
      <c r="AG2942" s="4"/>
    </row>
    <row r="2943" spans="1:33" x14ac:dyDescent="0.25">
      <c r="A2943" s="4"/>
      <c r="F2943" s="4"/>
      <c r="H2943" s="4"/>
      <c r="I2943" s="4"/>
      <c r="J2943" s="4"/>
      <c r="K2943" s="4"/>
      <c r="L2943" s="4"/>
      <c r="M2943" s="4"/>
      <c r="N2943" s="4"/>
      <c r="P2943" s="4"/>
      <c r="R2943" s="4"/>
      <c r="S2943" s="4"/>
      <c r="T2943" s="4"/>
      <c r="V2943" s="4"/>
      <c r="W2943" s="4"/>
      <c r="X2943" s="4"/>
      <c r="Y2943" s="4"/>
      <c r="Z2943" s="4"/>
      <c r="AA2943" s="4"/>
      <c r="AG2943" s="4"/>
    </row>
    <row r="2944" spans="1:33" x14ac:dyDescent="0.25">
      <c r="A2944" s="4"/>
      <c r="F2944" s="4"/>
      <c r="H2944" s="4"/>
      <c r="I2944" s="4"/>
      <c r="J2944" s="4"/>
      <c r="K2944" s="4"/>
      <c r="L2944" s="4"/>
      <c r="M2944" s="4"/>
      <c r="N2944" s="4"/>
      <c r="P2944" s="4"/>
      <c r="R2944" s="4"/>
      <c r="S2944" s="4"/>
      <c r="T2944" s="4"/>
      <c r="V2944" s="4"/>
      <c r="W2944" s="4"/>
      <c r="X2944" s="4"/>
      <c r="Y2944" s="4"/>
      <c r="Z2944" s="4"/>
      <c r="AA2944" s="4"/>
      <c r="AG2944" s="4"/>
    </row>
    <row r="2945" spans="1:33" x14ac:dyDescent="0.25">
      <c r="A2945" s="4"/>
      <c r="F2945" s="4"/>
      <c r="H2945" s="4"/>
      <c r="I2945" s="4"/>
      <c r="J2945" s="4"/>
      <c r="K2945" s="4"/>
      <c r="L2945" s="4"/>
      <c r="M2945" s="4"/>
      <c r="N2945" s="4"/>
      <c r="P2945" s="4"/>
      <c r="R2945" s="4"/>
      <c r="S2945" s="4"/>
      <c r="T2945" s="4"/>
      <c r="V2945" s="4"/>
      <c r="W2945" s="4"/>
      <c r="X2945" s="4"/>
      <c r="Y2945" s="4"/>
      <c r="Z2945" s="4"/>
      <c r="AA2945" s="4"/>
      <c r="AG2945" s="4"/>
    </row>
    <row r="2946" spans="1:33" x14ac:dyDescent="0.25">
      <c r="A2946" s="4"/>
      <c r="F2946" s="4"/>
      <c r="H2946" s="4"/>
      <c r="I2946" s="4"/>
      <c r="J2946" s="4"/>
      <c r="K2946" s="4"/>
      <c r="L2946" s="4"/>
      <c r="M2946" s="4"/>
      <c r="N2946" s="4"/>
      <c r="P2946" s="4"/>
      <c r="R2946" s="4"/>
      <c r="S2946" s="4"/>
      <c r="T2946" s="4"/>
      <c r="V2946" s="4"/>
      <c r="W2946" s="4"/>
      <c r="X2946" s="4"/>
      <c r="Y2946" s="4"/>
      <c r="Z2946" s="4"/>
      <c r="AA2946" s="4"/>
      <c r="AG2946" s="4"/>
    </row>
    <row r="2947" spans="1:33" x14ac:dyDescent="0.25">
      <c r="A2947" s="4"/>
      <c r="F2947" s="4"/>
      <c r="H2947" s="4"/>
      <c r="I2947" s="4"/>
      <c r="J2947" s="4"/>
      <c r="K2947" s="4"/>
      <c r="L2947" s="4"/>
      <c r="M2947" s="4"/>
      <c r="N2947" s="4"/>
      <c r="P2947" s="4"/>
      <c r="R2947" s="4"/>
      <c r="S2947" s="4"/>
      <c r="T2947" s="4"/>
      <c r="V2947" s="4"/>
      <c r="W2947" s="4"/>
      <c r="X2947" s="4"/>
      <c r="Y2947" s="4"/>
      <c r="Z2947" s="4"/>
      <c r="AA2947" s="4"/>
      <c r="AG2947" s="4"/>
    </row>
    <row r="2948" spans="1:33" x14ac:dyDescent="0.25">
      <c r="A2948" s="4"/>
      <c r="F2948" s="4"/>
      <c r="H2948" s="4"/>
      <c r="I2948" s="4"/>
      <c r="J2948" s="4"/>
      <c r="K2948" s="4"/>
      <c r="L2948" s="4"/>
      <c r="M2948" s="4"/>
      <c r="N2948" s="4"/>
      <c r="P2948" s="4"/>
      <c r="R2948" s="4"/>
      <c r="S2948" s="4"/>
      <c r="T2948" s="4"/>
      <c r="V2948" s="4"/>
      <c r="W2948" s="4"/>
      <c r="X2948" s="4"/>
      <c r="Y2948" s="4"/>
      <c r="Z2948" s="4"/>
      <c r="AA2948" s="4"/>
      <c r="AG2948" s="4"/>
    </row>
    <row r="2949" spans="1:33" x14ac:dyDescent="0.25">
      <c r="A2949" s="4"/>
      <c r="F2949" s="4"/>
      <c r="H2949" s="4"/>
      <c r="I2949" s="4"/>
      <c r="J2949" s="4"/>
      <c r="K2949" s="4"/>
      <c r="L2949" s="4"/>
      <c r="M2949" s="4"/>
      <c r="N2949" s="4"/>
      <c r="P2949" s="4"/>
      <c r="R2949" s="4"/>
      <c r="S2949" s="4"/>
      <c r="T2949" s="4"/>
      <c r="V2949" s="4"/>
      <c r="W2949" s="4"/>
      <c r="X2949" s="4"/>
      <c r="Y2949" s="4"/>
      <c r="Z2949" s="4"/>
      <c r="AA2949" s="4"/>
      <c r="AG2949" s="4"/>
    </row>
    <row r="2950" spans="1:33" x14ac:dyDescent="0.25">
      <c r="A2950" s="4"/>
      <c r="F2950" s="4"/>
      <c r="H2950" s="4"/>
      <c r="I2950" s="4"/>
      <c r="J2950" s="4"/>
      <c r="K2950" s="4"/>
      <c r="L2950" s="4"/>
      <c r="M2950" s="4"/>
      <c r="N2950" s="4"/>
      <c r="P2950" s="4"/>
      <c r="R2950" s="4"/>
      <c r="S2950" s="4"/>
      <c r="T2950" s="4"/>
      <c r="V2950" s="4"/>
      <c r="W2950" s="4"/>
      <c r="X2950" s="4"/>
      <c r="Y2950" s="4"/>
      <c r="Z2950" s="4"/>
      <c r="AA2950" s="4"/>
      <c r="AG2950" s="4"/>
    </row>
    <row r="2951" spans="1:33" x14ac:dyDescent="0.25">
      <c r="A2951" s="4"/>
      <c r="F2951" s="4"/>
      <c r="H2951" s="4"/>
      <c r="I2951" s="4"/>
      <c r="J2951" s="4"/>
      <c r="K2951" s="4"/>
      <c r="L2951" s="4"/>
      <c r="M2951" s="4"/>
      <c r="N2951" s="4"/>
      <c r="P2951" s="4"/>
      <c r="R2951" s="4"/>
      <c r="S2951" s="4"/>
      <c r="T2951" s="4"/>
      <c r="V2951" s="4"/>
      <c r="W2951" s="4"/>
      <c r="X2951" s="4"/>
      <c r="Y2951" s="4"/>
      <c r="Z2951" s="4"/>
      <c r="AA2951" s="4"/>
      <c r="AG2951" s="4"/>
    </row>
    <row r="2952" spans="1:33" x14ac:dyDescent="0.25">
      <c r="A2952" s="4"/>
      <c r="F2952" s="4"/>
      <c r="H2952" s="4"/>
      <c r="I2952" s="4"/>
      <c r="J2952" s="4"/>
      <c r="K2952" s="4"/>
      <c r="L2952" s="4"/>
      <c r="M2952" s="4"/>
      <c r="N2952" s="4"/>
      <c r="P2952" s="4"/>
      <c r="R2952" s="4"/>
      <c r="S2952" s="4"/>
      <c r="T2952" s="4"/>
      <c r="V2952" s="4"/>
      <c r="W2952" s="4"/>
      <c r="X2952" s="4"/>
      <c r="Y2952" s="4"/>
      <c r="Z2952" s="4"/>
      <c r="AA2952" s="4"/>
      <c r="AG2952" s="4"/>
    </row>
    <row r="2953" spans="1:33" x14ac:dyDescent="0.25">
      <c r="A2953" s="4"/>
      <c r="F2953" s="4"/>
      <c r="H2953" s="4"/>
      <c r="I2953" s="4"/>
      <c r="J2953" s="4"/>
      <c r="K2953" s="4"/>
      <c r="L2953" s="4"/>
      <c r="M2953" s="4"/>
      <c r="N2953" s="4"/>
      <c r="P2953" s="4"/>
      <c r="R2953" s="4"/>
      <c r="S2953" s="4"/>
      <c r="T2953" s="4"/>
      <c r="V2953" s="4"/>
      <c r="W2953" s="4"/>
      <c r="X2953" s="4"/>
      <c r="Y2953" s="4"/>
      <c r="Z2953" s="4"/>
      <c r="AA2953" s="4"/>
      <c r="AG2953" s="4"/>
    </row>
    <row r="2954" spans="1:33" x14ac:dyDescent="0.25">
      <c r="A2954" s="4"/>
      <c r="F2954" s="4"/>
      <c r="H2954" s="4"/>
      <c r="I2954" s="4"/>
      <c r="J2954" s="4"/>
      <c r="K2954" s="4"/>
      <c r="L2954" s="4"/>
      <c r="M2954" s="4"/>
      <c r="N2954" s="4"/>
      <c r="P2954" s="4"/>
      <c r="R2954" s="4"/>
      <c r="S2954" s="4"/>
      <c r="T2954" s="4"/>
      <c r="V2954" s="4"/>
      <c r="W2954" s="4"/>
      <c r="X2954" s="4"/>
      <c r="Y2954" s="4"/>
      <c r="Z2954" s="4"/>
      <c r="AA2954" s="4"/>
      <c r="AG2954" s="4"/>
    </row>
    <row r="2955" spans="1:33" x14ac:dyDescent="0.25">
      <c r="A2955" s="4"/>
      <c r="F2955" s="4"/>
      <c r="H2955" s="4"/>
      <c r="I2955" s="4"/>
      <c r="J2955" s="4"/>
      <c r="K2955" s="4"/>
      <c r="L2955" s="4"/>
      <c r="M2955" s="4"/>
      <c r="N2955" s="4"/>
      <c r="P2955" s="4"/>
      <c r="R2955" s="4"/>
      <c r="S2955" s="4"/>
      <c r="T2955" s="4"/>
      <c r="V2955" s="4"/>
      <c r="W2955" s="4"/>
      <c r="X2955" s="4"/>
      <c r="Y2955" s="4"/>
      <c r="Z2955" s="4"/>
      <c r="AA2955" s="4"/>
      <c r="AG2955" s="4"/>
    </row>
    <row r="2956" spans="1:33" x14ac:dyDescent="0.25">
      <c r="A2956" s="4"/>
      <c r="F2956" s="4"/>
      <c r="H2956" s="4"/>
      <c r="I2956" s="4"/>
      <c r="J2956" s="4"/>
      <c r="K2956" s="4"/>
      <c r="L2956" s="4"/>
      <c r="M2956" s="4"/>
      <c r="N2956" s="4"/>
      <c r="P2956" s="4"/>
      <c r="R2956" s="4"/>
      <c r="S2956" s="4"/>
      <c r="T2956" s="4"/>
      <c r="V2956" s="4"/>
      <c r="W2956" s="4"/>
      <c r="X2956" s="4"/>
      <c r="Y2956" s="4"/>
      <c r="Z2956" s="4"/>
      <c r="AA2956" s="4"/>
      <c r="AG2956" s="4"/>
    </row>
    <row r="2957" spans="1:33" x14ac:dyDescent="0.25">
      <c r="A2957" s="4"/>
      <c r="F2957" s="4"/>
      <c r="H2957" s="4"/>
      <c r="I2957" s="4"/>
      <c r="J2957" s="4"/>
      <c r="K2957" s="4"/>
      <c r="L2957" s="4"/>
      <c r="M2957" s="4"/>
      <c r="N2957" s="4"/>
      <c r="P2957" s="4"/>
      <c r="R2957" s="4"/>
      <c r="S2957" s="4"/>
      <c r="T2957" s="4"/>
      <c r="V2957" s="4"/>
      <c r="W2957" s="4"/>
      <c r="X2957" s="4"/>
      <c r="Y2957" s="4"/>
      <c r="Z2957" s="4"/>
      <c r="AA2957" s="4"/>
      <c r="AG2957" s="4"/>
    </row>
    <row r="2958" spans="1:33" x14ac:dyDescent="0.25">
      <c r="A2958" s="4"/>
      <c r="F2958" s="4"/>
      <c r="H2958" s="4"/>
      <c r="I2958" s="4"/>
      <c r="J2958" s="4"/>
      <c r="K2958" s="4"/>
      <c r="L2958" s="4"/>
      <c r="M2958" s="4"/>
      <c r="N2958" s="4"/>
      <c r="P2958" s="4"/>
      <c r="R2958" s="4"/>
      <c r="S2958" s="4"/>
      <c r="T2958" s="4"/>
      <c r="V2958" s="4"/>
      <c r="W2958" s="4"/>
      <c r="X2958" s="4"/>
      <c r="Y2958" s="4"/>
      <c r="Z2958" s="4"/>
      <c r="AA2958" s="4"/>
      <c r="AG2958" s="4"/>
    </row>
    <row r="2959" spans="1:33" x14ac:dyDescent="0.25">
      <c r="A2959" s="4"/>
      <c r="F2959" s="4"/>
      <c r="H2959" s="4"/>
      <c r="I2959" s="4"/>
      <c r="J2959" s="4"/>
      <c r="K2959" s="4"/>
      <c r="L2959" s="4"/>
      <c r="M2959" s="4"/>
      <c r="N2959" s="4"/>
      <c r="P2959" s="4"/>
      <c r="R2959" s="4"/>
      <c r="S2959" s="4"/>
      <c r="T2959" s="4"/>
      <c r="V2959" s="4"/>
      <c r="W2959" s="4"/>
      <c r="X2959" s="4"/>
      <c r="Y2959" s="4"/>
      <c r="Z2959" s="4"/>
      <c r="AA2959" s="4"/>
      <c r="AG2959" s="4"/>
    </row>
    <row r="2960" spans="1:33" x14ac:dyDescent="0.25">
      <c r="A2960" s="4"/>
      <c r="F2960" s="4"/>
      <c r="H2960" s="4"/>
      <c r="I2960" s="4"/>
      <c r="J2960" s="4"/>
      <c r="K2960" s="4"/>
      <c r="L2960" s="4"/>
      <c r="M2960" s="4"/>
      <c r="N2960" s="4"/>
      <c r="P2960" s="4"/>
      <c r="R2960" s="4"/>
      <c r="S2960" s="4"/>
      <c r="T2960" s="4"/>
      <c r="V2960" s="4"/>
      <c r="W2960" s="4"/>
      <c r="X2960" s="4"/>
      <c r="Y2960" s="4"/>
      <c r="Z2960" s="4"/>
      <c r="AA2960" s="4"/>
      <c r="AG2960" s="4"/>
    </row>
    <row r="2961" spans="1:33" x14ac:dyDescent="0.25">
      <c r="A2961" s="4"/>
      <c r="F2961" s="4"/>
      <c r="H2961" s="4"/>
      <c r="I2961" s="4"/>
      <c r="J2961" s="4"/>
      <c r="K2961" s="4"/>
      <c r="L2961" s="4"/>
      <c r="M2961" s="4"/>
      <c r="N2961" s="4"/>
      <c r="P2961" s="4"/>
      <c r="R2961" s="4"/>
      <c r="S2961" s="4"/>
      <c r="T2961" s="4"/>
      <c r="V2961" s="4"/>
      <c r="W2961" s="4"/>
      <c r="X2961" s="4"/>
      <c r="Y2961" s="4"/>
      <c r="Z2961" s="4"/>
      <c r="AA2961" s="4"/>
      <c r="AG2961" s="4"/>
    </row>
    <row r="2962" spans="1:33" x14ac:dyDescent="0.25">
      <c r="A2962" s="4"/>
      <c r="F2962" s="4"/>
      <c r="H2962" s="4"/>
      <c r="I2962" s="4"/>
      <c r="J2962" s="4"/>
      <c r="K2962" s="4"/>
      <c r="L2962" s="4"/>
      <c r="M2962" s="4"/>
      <c r="N2962" s="4"/>
      <c r="P2962" s="4"/>
      <c r="R2962" s="4"/>
      <c r="S2962" s="4"/>
      <c r="T2962" s="4"/>
      <c r="V2962" s="4"/>
      <c r="W2962" s="4"/>
      <c r="X2962" s="4"/>
      <c r="Y2962" s="4"/>
      <c r="Z2962" s="4"/>
      <c r="AA2962" s="4"/>
      <c r="AG2962" s="4"/>
    </row>
    <row r="2963" spans="1:33" x14ac:dyDescent="0.25">
      <c r="A2963" s="4"/>
      <c r="F2963" s="4"/>
      <c r="H2963" s="4"/>
      <c r="I2963" s="4"/>
      <c r="J2963" s="4"/>
      <c r="K2963" s="4"/>
      <c r="L2963" s="4"/>
      <c r="M2963" s="4"/>
      <c r="N2963" s="4"/>
      <c r="P2963" s="4"/>
      <c r="R2963" s="4"/>
      <c r="S2963" s="4"/>
      <c r="T2963" s="4"/>
      <c r="V2963" s="4"/>
      <c r="W2963" s="4"/>
      <c r="X2963" s="4"/>
      <c r="Y2963" s="4"/>
      <c r="Z2963" s="4"/>
      <c r="AA2963" s="4"/>
      <c r="AG2963" s="4"/>
    </row>
    <row r="2964" spans="1:33" x14ac:dyDescent="0.25">
      <c r="A2964" s="4"/>
      <c r="F2964" s="4"/>
      <c r="H2964" s="4"/>
      <c r="I2964" s="4"/>
      <c r="J2964" s="4"/>
      <c r="K2964" s="4"/>
      <c r="L2964" s="4"/>
      <c r="M2964" s="4"/>
      <c r="N2964" s="4"/>
      <c r="P2964" s="4"/>
      <c r="R2964" s="4"/>
      <c r="S2964" s="4"/>
      <c r="T2964" s="4"/>
      <c r="V2964" s="4"/>
      <c r="W2964" s="4"/>
      <c r="X2964" s="4"/>
      <c r="Y2964" s="4"/>
      <c r="Z2964" s="4"/>
      <c r="AA2964" s="4"/>
      <c r="AG2964" s="4"/>
    </row>
    <row r="2965" spans="1:33" x14ac:dyDescent="0.25">
      <c r="A2965" s="4"/>
      <c r="F2965" s="4"/>
      <c r="H2965" s="4"/>
      <c r="I2965" s="4"/>
      <c r="J2965" s="4"/>
      <c r="K2965" s="4"/>
      <c r="L2965" s="4"/>
      <c r="M2965" s="4"/>
      <c r="N2965" s="4"/>
      <c r="P2965" s="4"/>
      <c r="R2965" s="4"/>
      <c r="S2965" s="4"/>
      <c r="T2965" s="4"/>
      <c r="V2965" s="4"/>
      <c r="W2965" s="4"/>
      <c r="X2965" s="4"/>
      <c r="Y2965" s="4"/>
      <c r="Z2965" s="4"/>
      <c r="AA2965" s="4"/>
      <c r="AG2965" s="4"/>
    </row>
    <row r="2966" spans="1:33" x14ac:dyDescent="0.25">
      <c r="A2966" s="4"/>
      <c r="F2966" s="4"/>
      <c r="H2966" s="4"/>
      <c r="I2966" s="4"/>
      <c r="J2966" s="4"/>
      <c r="K2966" s="4"/>
      <c r="L2966" s="4"/>
      <c r="M2966" s="4"/>
      <c r="N2966" s="4"/>
      <c r="P2966" s="4"/>
      <c r="R2966" s="4"/>
      <c r="S2966" s="4"/>
      <c r="T2966" s="4"/>
      <c r="V2966" s="4"/>
      <c r="W2966" s="4"/>
      <c r="X2966" s="4"/>
      <c r="Y2966" s="4"/>
      <c r="Z2966" s="4"/>
      <c r="AA2966" s="4"/>
      <c r="AG2966" s="4"/>
    </row>
    <row r="2967" spans="1:33" x14ac:dyDescent="0.25">
      <c r="A2967" s="4"/>
      <c r="F2967" s="4"/>
      <c r="H2967" s="4"/>
      <c r="I2967" s="4"/>
      <c r="J2967" s="4"/>
      <c r="K2967" s="4"/>
      <c r="L2967" s="4"/>
      <c r="M2967" s="4"/>
      <c r="N2967" s="4"/>
      <c r="P2967" s="4"/>
      <c r="R2967" s="4"/>
      <c r="S2967" s="4"/>
      <c r="T2967" s="4"/>
      <c r="V2967" s="4"/>
      <c r="W2967" s="4"/>
      <c r="X2967" s="4"/>
      <c r="Y2967" s="4"/>
      <c r="Z2967" s="4"/>
      <c r="AA2967" s="4"/>
      <c r="AG2967" s="4"/>
    </row>
    <row r="2968" spans="1:33" x14ac:dyDescent="0.25">
      <c r="A2968" s="4"/>
      <c r="F2968" s="4"/>
      <c r="H2968" s="4"/>
      <c r="I2968" s="4"/>
      <c r="J2968" s="4"/>
      <c r="K2968" s="4"/>
      <c r="L2968" s="4"/>
      <c r="M2968" s="4"/>
      <c r="N2968" s="4"/>
      <c r="P2968" s="4"/>
      <c r="R2968" s="4"/>
      <c r="S2968" s="4"/>
      <c r="T2968" s="4"/>
      <c r="V2968" s="4"/>
      <c r="W2968" s="4"/>
      <c r="X2968" s="4"/>
      <c r="Y2968" s="4"/>
      <c r="Z2968" s="4"/>
      <c r="AA2968" s="4"/>
      <c r="AG2968" s="4"/>
    </row>
    <row r="2969" spans="1:33" x14ac:dyDescent="0.25">
      <c r="A2969" s="4"/>
      <c r="F2969" s="4"/>
      <c r="H2969" s="4"/>
      <c r="I2969" s="4"/>
      <c r="J2969" s="4"/>
      <c r="K2969" s="4"/>
      <c r="L2969" s="4"/>
      <c r="M2969" s="4"/>
      <c r="N2969" s="4"/>
      <c r="P2969" s="4"/>
      <c r="R2969" s="4"/>
      <c r="S2969" s="4"/>
      <c r="T2969" s="4"/>
      <c r="V2969" s="4"/>
      <c r="W2969" s="4"/>
      <c r="X2969" s="4"/>
      <c r="Y2969" s="4"/>
      <c r="Z2969" s="4"/>
      <c r="AA2969" s="4"/>
      <c r="AG2969" s="4"/>
    </row>
    <row r="2970" spans="1:33" x14ac:dyDescent="0.25">
      <c r="A2970" s="4"/>
      <c r="F2970" s="4"/>
      <c r="H2970" s="4"/>
      <c r="I2970" s="4"/>
      <c r="J2970" s="4"/>
      <c r="K2970" s="4"/>
      <c r="L2970" s="4"/>
      <c r="M2970" s="4"/>
      <c r="N2970" s="4"/>
      <c r="P2970" s="4"/>
      <c r="R2970" s="4"/>
      <c r="S2970" s="4"/>
      <c r="T2970" s="4"/>
      <c r="V2970" s="4"/>
      <c r="W2970" s="4"/>
      <c r="X2970" s="4"/>
      <c r="Y2970" s="4"/>
      <c r="Z2970" s="4"/>
      <c r="AA2970" s="4"/>
      <c r="AG2970" s="4"/>
    </row>
    <row r="2971" spans="1:33" x14ac:dyDescent="0.25">
      <c r="A2971" s="4"/>
      <c r="F2971" s="4"/>
      <c r="H2971" s="4"/>
      <c r="I2971" s="4"/>
      <c r="J2971" s="4"/>
      <c r="K2971" s="4"/>
      <c r="L2971" s="4"/>
      <c r="M2971" s="4"/>
      <c r="N2971" s="4"/>
      <c r="P2971" s="4"/>
      <c r="R2971" s="4"/>
      <c r="S2971" s="4"/>
      <c r="T2971" s="4"/>
      <c r="V2971" s="4"/>
      <c r="W2971" s="4"/>
      <c r="X2971" s="4"/>
      <c r="Y2971" s="4"/>
      <c r="Z2971" s="4"/>
      <c r="AA2971" s="4"/>
      <c r="AG2971" s="4"/>
    </row>
    <row r="2972" spans="1:33" x14ac:dyDescent="0.25">
      <c r="A2972" s="4"/>
      <c r="F2972" s="4"/>
      <c r="H2972" s="4"/>
      <c r="I2972" s="4"/>
      <c r="J2972" s="4"/>
      <c r="K2972" s="4"/>
      <c r="L2972" s="4"/>
      <c r="M2972" s="4"/>
      <c r="N2972" s="4"/>
      <c r="P2972" s="4"/>
      <c r="R2972" s="4"/>
      <c r="S2972" s="4"/>
      <c r="T2972" s="4"/>
      <c r="V2972" s="4"/>
      <c r="W2972" s="4"/>
      <c r="X2972" s="4"/>
      <c r="Y2972" s="4"/>
      <c r="Z2972" s="4"/>
      <c r="AA2972" s="4"/>
      <c r="AG2972" s="4"/>
    </row>
    <row r="2973" spans="1:33" x14ac:dyDescent="0.25">
      <c r="A2973" s="4"/>
      <c r="F2973" s="4"/>
      <c r="H2973" s="4"/>
      <c r="I2973" s="4"/>
      <c r="J2973" s="4"/>
      <c r="K2973" s="4"/>
      <c r="L2973" s="4"/>
      <c r="M2973" s="4"/>
      <c r="N2973" s="4"/>
      <c r="P2973" s="4"/>
      <c r="R2973" s="4"/>
      <c r="S2973" s="4"/>
      <c r="T2973" s="4"/>
      <c r="V2973" s="4"/>
      <c r="W2973" s="4"/>
      <c r="X2973" s="4"/>
      <c r="Y2973" s="4"/>
      <c r="Z2973" s="4"/>
      <c r="AA2973" s="4"/>
      <c r="AG2973" s="4"/>
    </row>
    <row r="2974" spans="1:33" x14ac:dyDescent="0.25">
      <c r="A2974" s="4"/>
      <c r="F2974" s="4"/>
      <c r="H2974" s="4"/>
      <c r="I2974" s="4"/>
      <c r="J2974" s="4"/>
      <c r="K2974" s="4"/>
      <c r="L2974" s="4"/>
      <c r="M2974" s="4"/>
      <c r="N2974" s="4"/>
      <c r="P2974" s="4"/>
      <c r="R2974" s="4"/>
      <c r="S2974" s="4"/>
      <c r="T2974" s="4"/>
      <c r="V2974" s="4"/>
      <c r="W2974" s="4"/>
      <c r="X2974" s="4"/>
      <c r="Y2974" s="4"/>
      <c r="Z2974" s="4"/>
      <c r="AA2974" s="4"/>
      <c r="AG2974" s="4"/>
    </row>
    <row r="2975" spans="1:33" x14ac:dyDescent="0.25">
      <c r="A2975" s="4"/>
      <c r="F2975" s="4"/>
      <c r="H2975" s="4"/>
      <c r="I2975" s="4"/>
      <c r="J2975" s="4"/>
      <c r="K2975" s="4"/>
      <c r="L2975" s="4"/>
      <c r="M2975" s="4"/>
      <c r="N2975" s="4"/>
      <c r="P2975" s="4"/>
      <c r="R2975" s="4"/>
      <c r="S2975" s="4"/>
      <c r="T2975" s="4"/>
      <c r="V2975" s="4"/>
      <c r="W2975" s="4"/>
      <c r="X2975" s="4"/>
      <c r="Y2975" s="4"/>
      <c r="Z2975" s="4"/>
      <c r="AA2975" s="4"/>
      <c r="AG2975" s="4"/>
    </row>
    <row r="2976" spans="1:33" x14ac:dyDescent="0.25">
      <c r="A2976" s="4"/>
      <c r="F2976" s="4"/>
      <c r="H2976" s="4"/>
      <c r="I2976" s="4"/>
      <c r="J2976" s="4"/>
      <c r="K2976" s="4"/>
      <c r="L2976" s="4"/>
      <c r="M2976" s="4"/>
      <c r="N2976" s="4"/>
      <c r="P2976" s="4"/>
      <c r="R2976" s="4"/>
      <c r="S2976" s="4"/>
      <c r="T2976" s="4"/>
      <c r="V2976" s="4"/>
      <c r="W2976" s="4"/>
      <c r="X2976" s="4"/>
      <c r="Y2976" s="4"/>
      <c r="Z2976" s="4"/>
      <c r="AA2976" s="4"/>
      <c r="AG2976" s="4"/>
    </row>
    <row r="2977" spans="1:33" x14ac:dyDescent="0.25">
      <c r="A2977" s="4"/>
      <c r="F2977" s="4"/>
      <c r="H2977" s="4"/>
      <c r="I2977" s="4"/>
      <c r="J2977" s="4"/>
      <c r="K2977" s="4"/>
      <c r="L2977" s="4"/>
      <c r="M2977" s="4"/>
      <c r="N2977" s="4"/>
      <c r="P2977" s="4"/>
      <c r="R2977" s="4"/>
      <c r="S2977" s="4"/>
      <c r="T2977" s="4"/>
      <c r="V2977" s="4"/>
      <c r="W2977" s="4"/>
      <c r="X2977" s="4"/>
      <c r="Y2977" s="4"/>
      <c r="Z2977" s="4"/>
      <c r="AA2977" s="4"/>
      <c r="AG2977" s="4"/>
    </row>
    <row r="2978" spans="1:33" x14ac:dyDescent="0.25">
      <c r="A2978" s="4"/>
      <c r="F2978" s="4"/>
      <c r="H2978" s="4"/>
      <c r="I2978" s="4"/>
      <c r="J2978" s="4"/>
      <c r="K2978" s="4"/>
      <c r="L2978" s="4"/>
      <c r="M2978" s="4"/>
      <c r="N2978" s="4"/>
      <c r="P2978" s="4"/>
      <c r="R2978" s="4"/>
      <c r="S2978" s="4"/>
      <c r="T2978" s="4"/>
      <c r="V2978" s="4"/>
      <c r="W2978" s="4"/>
      <c r="X2978" s="4"/>
      <c r="Y2978" s="4"/>
      <c r="Z2978" s="4"/>
      <c r="AA2978" s="4"/>
      <c r="AG2978" s="4"/>
    </row>
    <row r="2979" spans="1:33" x14ac:dyDescent="0.25">
      <c r="A2979" s="4"/>
      <c r="F2979" s="4"/>
      <c r="H2979" s="4"/>
      <c r="I2979" s="4"/>
      <c r="J2979" s="4"/>
      <c r="K2979" s="4"/>
      <c r="L2979" s="4"/>
      <c r="M2979" s="4"/>
      <c r="N2979" s="4"/>
      <c r="P2979" s="4"/>
      <c r="R2979" s="4"/>
      <c r="S2979" s="4"/>
      <c r="T2979" s="4"/>
      <c r="V2979" s="4"/>
      <c r="W2979" s="4"/>
      <c r="X2979" s="4"/>
      <c r="Y2979" s="4"/>
      <c r="Z2979" s="4"/>
      <c r="AA2979" s="4"/>
      <c r="AG2979" s="4"/>
    </row>
    <row r="2980" spans="1:33" x14ac:dyDescent="0.25">
      <c r="A2980" s="4"/>
      <c r="F2980" s="4"/>
      <c r="H2980" s="4"/>
      <c r="I2980" s="4"/>
      <c r="J2980" s="4"/>
      <c r="K2980" s="4"/>
      <c r="L2980" s="4"/>
      <c r="M2980" s="4"/>
      <c r="N2980" s="4"/>
      <c r="P2980" s="4"/>
      <c r="R2980" s="4"/>
      <c r="S2980" s="4"/>
      <c r="T2980" s="4"/>
      <c r="V2980" s="4"/>
      <c r="W2980" s="4"/>
      <c r="X2980" s="4"/>
      <c r="Y2980" s="4"/>
      <c r="Z2980" s="4"/>
      <c r="AA2980" s="4"/>
      <c r="AG2980" s="4"/>
    </row>
    <row r="2981" spans="1:33" x14ac:dyDescent="0.25">
      <c r="A2981" s="4"/>
      <c r="F2981" s="4"/>
      <c r="H2981" s="4"/>
      <c r="I2981" s="4"/>
      <c r="J2981" s="4"/>
      <c r="K2981" s="4"/>
      <c r="L2981" s="4"/>
      <c r="M2981" s="4"/>
      <c r="N2981" s="4"/>
      <c r="P2981" s="4"/>
      <c r="R2981" s="4"/>
      <c r="S2981" s="4"/>
      <c r="T2981" s="4"/>
      <c r="V2981" s="4"/>
      <c r="W2981" s="4"/>
      <c r="X2981" s="4"/>
      <c r="Y2981" s="4"/>
      <c r="Z2981" s="4"/>
      <c r="AA2981" s="4"/>
      <c r="AG2981" s="4"/>
    </row>
    <row r="2982" spans="1:33" x14ac:dyDescent="0.25">
      <c r="A2982" s="4"/>
      <c r="F2982" s="4"/>
      <c r="H2982" s="4"/>
      <c r="I2982" s="4"/>
      <c r="J2982" s="4"/>
      <c r="K2982" s="4"/>
      <c r="L2982" s="4"/>
      <c r="M2982" s="4"/>
      <c r="N2982" s="4"/>
      <c r="P2982" s="4"/>
      <c r="R2982" s="4"/>
      <c r="S2982" s="4"/>
      <c r="T2982" s="4"/>
      <c r="V2982" s="4"/>
      <c r="W2982" s="4"/>
      <c r="X2982" s="4"/>
      <c r="Y2982" s="4"/>
      <c r="Z2982" s="4"/>
      <c r="AA2982" s="4"/>
      <c r="AG2982" s="4"/>
    </row>
    <row r="2983" spans="1:33" x14ac:dyDescent="0.25">
      <c r="A2983" s="4"/>
      <c r="F2983" s="4"/>
      <c r="H2983" s="4"/>
      <c r="I2983" s="4"/>
      <c r="J2983" s="4"/>
      <c r="K2983" s="4"/>
      <c r="L2983" s="4"/>
      <c r="M2983" s="4"/>
      <c r="N2983" s="4"/>
      <c r="P2983" s="4"/>
      <c r="R2983" s="4"/>
      <c r="S2983" s="4"/>
      <c r="T2983" s="4"/>
      <c r="V2983" s="4"/>
      <c r="W2983" s="4"/>
      <c r="X2983" s="4"/>
      <c r="Y2983" s="4"/>
      <c r="Z2983" s="4"/>
      <c r="AA2983" s="4"/>
      <c r="AG2983" s="4"/>
    </row>
    <row r="2984" spans="1:33" x14ac:dyDescent="0.25">
      <c r="A2984" s="4"/>
      <c r="F2984" s="4"/>
      <c r="H2984" s="4"/>
      <c r="I2984" s="4"/>
      <c r="J2984" s="4"/>
      <c r="K2984" s="4"/>
      <c r="L2984" s="4"/>
      <c r="M2984" s="4"/>
      <c r="N2984" s="4"/>
      <c r="P2984" s="4"/>
      <c r="R2984" s="4"/>
      <c r="S2984" s="4"/>
      <c r="T2984" s="4"/>
      <c r="V2984" s="4"/>
      <c r="W2984" s="4"/>
      <c r="X2984" s="4"/>
      <c r="Y2984" s="4"/>
      <c r="Z2984" s="4"/>
      <c r="AA2984" s="4"/>
      <c r="AG2984" s="4"/>
    </row>
    <row r="2985" spans="1:33" x14ac:dyDescent="0.25">
      <c r="A2985" s="4"/>
      <c r="F2985" s="4"/>
      <c r="H2985" s="4"/>
      <c r="I2985" s="4"/>
      <c r="J2985" s="4"/>
      <c r="K2985" s="4"/>
      <c r="L2985" s="4"/>
      <c r="M2985" s="4"/>
      <c r="N2985" s="4"/>
      <c r="P2985" s="4"/>
      <c r="R2985" s="4"/>
      <c r="S2985" s="4"/>
      <c r="T2985" s="4"/>
      <c r="V2985" s="4"/>
      <c r="W2985" s="4"/>
      <c r="X2985" s="4"/>
      <c r="Y2985" s="4"/>
      <c r="Z2985" s="4"/>
      <c r="AA2985" s="4"/>
      <c r="AG2985" s="4"/>
    </row>
    <row r="2986" spans="1:33" x14ac:dyDescent="0.25">
      <c r="A2986" s="4"/>
      <c r="F2986" s="4"/>
      <c r="H2986" s="4"/>
      <c r="I2986" s="4"/>
      <c r="J2986" s="4"/>
      <c r="K2986" s="4"/>
      <c r="L2986" s="4"/>
      <c r="M2986" s="4"/>
      <c r="N2986" s="4"/>
      <c r="P2986" s="4"/>
      <c r="R2986" s="4"/>
      <c r="S2986" s="4"/>
      <c r="T2986" s="4"/>
      <c r="V2986" s="4"/>
      <c r="W2986" s="4"/>
      <c r="X2986" s="4"/>
      <c r="Y2986" s="4"/>
      <c r="Z2986" s="4"/>
      <c r="AA2986" s="4"/>
      <c r="AG2986" s="4"/>
    </row>
    <row r="2987" spans="1:33" x14ac:dyDescent="0.25">
      <c r="A2987" s="4"/>
      <c r="F2987" s="4"/>
      <c r="H2987" s="4"/>
      <c r="I2987" s="4"/>
      <c r="J2987" s="4"/>
      <c r="K2987" s="4"/>
      <c r="L2987" s="4"/>
      <c r="M2987" s="4"/>
      <c r="N2987" s="4"/>
      <c r="P2987" s="4"/>
      <c r="R2987" s="4"/>
      <c r="S2987" s="4"/>
      <c r="T2987" s="4"/>
      <c r="V2987" s="4"/>
      <c r="W2987" s="4"/>
      <c r="X2987" s="4"/>
      <c r="Y2987" s="4"/>
      <c r="Z2987" s="4"/>
      <c r="AA2987" s="4"/>
      <c r="AG2987" s="4"/>
    </row>
    <row r="2988" spans="1:33" x14ac:dyDescent="0.25">
      <c r="A2988" s="4"/>
      <c r="F2988" s="4"/>
      <c r="H2988" s="4"/>
      <c r="I2988" s="4"/>
      <c r="J2988" s="4"/>
      <c r="K2988" s="4"/>
      <c r="L2988" s="4"/>
      <c r="M2988" s="4"/>
      <c r="N2988" s="4"/>
      <c r="P2988" s="4"/>
      <c r="R2988" s="4"/>
      <c r="S2988" s="4"/>
      <c r="T2988" s="4"/>
      <c r="V2988" s="4"/>
      <c r="W2988" s="4"/>
      <c r="X2988" s="4"/>
      <c r="Y2988" s="4"/>
      <c r="Z2988" s="4"/>
      <c r="AA2988" s="4"/>
      <c r="AG2988" s="4"/>
    </row>
    <row r="2989" spans="1:33" x14ac:dyDescent="0.25">
      <c r="A2989" s="4"/>
      <c r="F2989" s="4"/>
      <c r="H2989" s="4"/>
      <c r="I2989" s="4"/>
      <c r="J2989" s="4"/>
      <c r="K2989" s="4"/>
      <c r="L2989" s="4"/>
      <c r="M2989" s="4"/>
      <c r="N2989" s="4"/>
      <c r="P2989" s="4"/>
      <c r="R2989" s="4"/>
      <c r="S2989" s="4"/>
      <c r="T2989" s="4"/>
      <c r="V2989" s="4"/>
      <c r="W2989" s="4"/>
      <c r="X2989" s="4"/>
      <c r="Y2989" s="4"/>
      <c r="Z2989" s="4"/>
      <c r="AA2989" s="4"/>
      <c r="AG2989" s="4"/>
    </row>
    <row r="2990" spans="1:33" x14ac:dyDescent="0.25">
      <c r="A2990" s="4"/>
      <c r="F2990" s="4"/>
      <c r="H2990" s="4"/>
      <c r="I2990" s="4"/>
      <c r="J2990" s="4"/>
      <c r="K2990" s="4"/>
      <c r="L2990" s="4"/>
      <c r="M2990" s="4"/>
      <c r="N2990" s="4"/>
      <c r="P2990" s="4"/>
      <c r="R2990" s="4"/>
      <c r="S2990" s="4"/>
      <c r="T2990" s="4"/>
      <c r="V2990" s="4"/>
      <c r="W2990" s="4"/>
      <c r="X2990" s="4"/>
      <c r="Y2990" s="4"/>
      <c r="Z2990" s="4"/>
      <c r="AA2990" s="4"/>
      <c r="AG2990" s="4"/>
    </row>
    <row r="2991" spans="1:33" x14ac:dyDescent="0.25">
      <c r="A2991" s="4"/>
      <c r="F2991" s="4"/>
      <c r="H2991" s="4"/>
      <c r="I2991" s="4"/>
      <c r="J2991" s="4"/>
      <c r="K2991" s="4"/>
      <c r="L2991" s="4"/>
      <c r="M2991" s="4"/>
      <c r="N2991" s="4"/>
      <c r="P2991" s="4"/>
      <c r="R2991" s="4"/>
      <c r="S2991" s="4"/>
      <c r="T2991" s="4"/>
      <c r="V2991" s="4"/>
      <c r="W2991" s="4"/>
      <c r="X2991" s="4"/>
      <c r="Y2991" s="4"/>
      <c r="Z2991" s="4"/>
      <c r="AA2991" s="4"/>
      <c r="AG2991" s="4"/>
    </row>
    <row r="2992" spans="1:33" x14ac:dyDescent="0.25">
      <c r="A2992" s="4"/>
      <c r="F2992" s="4"/>
      <c r="H2992" s="4"/>
      <c r="I2992" s="4"/>
      <c r="J2992" s="4"/>
      <c r="K2992" s="4"/>
      <c r="L2992" s="4"/>
      <c r="M2992" s="4"/>
      <c r="N2992" s="4"/>
      <c r="P2992" s="4"/>
      <c r="R2992" s="4"/>
      <c r="S2992" s="4"/>
      <c r="T2992" s="4"/>
      <c r="V2992" s="4"/>
      <c r="W2992" s="4"/>
      <c r="X2992" s="4"/>
      <c r="Y2992" s="4"/>
      <c r="Z2992" s="4"/>
      <c r="AA2992" s="4"/>
      <c r="AG2992" s="4"/>
    </row>
    <row r="2993" spans="1:33" x14ac:dyDescent="0.25">
      <c r="A2993" s="4"/>
      <c r="F2993" s="4"/>
      <c r="H2993" s="4"/>
      <c r="I2993" s="4"/>
      <c r="J2993" s="4"/>
      <c r="K2993" s="4"/>
      <c r="L2993" s="4"/>
      <c r="M2993" s="4"/>
      <c r="N2993" s="4"/>
      <c r="P2993" s="4"/>
      <c r="R2993" s="4"/>
      <c r="S2993" s="4"/>
      <c r="T2993" s="4"/>
      <c r="V2993" s="4"/>
      <c r="W2993" s="4"/>
      <c r="X2993" s="4"/>
      <c r="Y2993" s="4"/>
      <c r="Z2993" s="4"/>
      <c r="AA2993" s="4"/>
      <c r="AG2993" s="4"/>
    </row>
    <row r="2994" spans="1:33" x14ac:dyDescent="0.25">
      <c r="A2994" s="4"/>
      <c r="F2994" s="4"/>
      <c r="H2994" s="4"/>
      <c r="I2994" s="4"/>
      <c r="J2994" s="4"/>
      <c r="K2994" s="4"/>
      <c r="L2994" s="4"/>
      <c r="M2994" s="4"/>
      <c r="N2994" s="4"/>
      <c r="P2994" s="4"/>
      <c r="R2994" s="4"/>
      <c r="S2994" s="4"/>
      <c r="T2994" s="4"/>
      <c r="V2994" s="4"/>
      <c r="W2994" s="4"/>
      <c r="X2994" s="4"/>
      <c r="Y2994" s="4"/>
      <c r="Z2994" s="4"/>
      <c r="AA2994" s="4"/>
      <c r="AG2994" s="4"/>
    </row>
    <row r="2995" spans="1:33" x14ac:dyDescent="0.25">
      <c r="A2995" s="4"/>
      <c r="F2995" s="4"/>
      <c r="H2995" s="4"/>
      <c r="I2995" s="4"/>
      <c r="J2995" s="4"/>
      <c r="K2995" s="4"/>
      <c r="L2995" s="4"/>
      <c r="M2995" s="4"/>
      <c r="N2995" s="4"/>
      <c r="P2995" s="4"/>
      <c r="R2995" s="4"/>
      <c r="S2995" s="4"/>
      <c r="T2995" s="4"/>
      <c r="V2995" s="4"/>
      <c r="W2995" s="4"/>
      <c r="X2995" s="4"/>
      <c r="Y2995" s="4"/>
      <c r="Z2995" s="4"/>
      <c r="AA2995" s="4"/>
      <c r="AG2995" s="4"/>
    </row>
    <row r="2996" spans="1:33" x14ac:dyDescent="0.25">
      <c r="A2996" s="4"/>
      <c r="F2996" s="4"/>
      <c r="H2996" s="4"/>
      <c r="I2996" s="4"/>
      <c r="J2996" s="4"/>
      <c r="K2996" s="4"/>
      <c r="L2996" s="4"/>
      <c r="M2996" s="4"/>
      <c r="N2996" s="4"/>
      <c r="P2996" s="4"/>
      <c r="R2996" s="4"/>
      <c r="S2996" s="4"/>
      <c r="T2996" s="4"/>
      <c r="V2996" s="4"/>
      <c r="W2996" s="4"/>
      <c r="X2996" s="4"/>
      <c r="Y2996" s="4"/>
      <c r="Z2996" s="4"/>
      <c r="AA2996" s="4"/>
      <c r="AG2996" s="4"/>
    </row>
    <row r="2997" spans="1:33" x14ac:dyDescent="0.25">
      <c r="A2997" s="4"/>
      <c r="F2997" s="4"/>
      <c r="H2997" s="4"/>
      <c r="I2997" s="4"/>
      <c r="J2997" s="4"/>
      <c r="K2997" s="4"/>
      <c r="L2997" s="4"/>
      <c r="M2997" s="4"/>
      <c r="N2997" s="4"/>
      <c r="P2997" s="4"/>
      <c r="R2997" s="4"/>
      <c r="S2997" s="4"/>
      <c r="T2997" s="4"/>
      <c r="V2997" s="4"/>
      <c r="W2997" s="4"/>
      <c r="X2997" s="4"/>
      <c r="Y2997" s="4"/>
      <c r="Z2997" s="4"/>
      <c r="AA2997" s="4"/>
      <c r="AG2997" s="4"/>
    </row>
    <row r="2998" spans="1:33" x14ac:dyDescent="0.25">
      <c r="A2998" s="4"/>
      <c r="F2998" s="4"/>
      <c r="H2998" s="4"/>
      <c r="I2998" s="4"/>
      <c r="J2998" s="4"/>
      <c r="K2998" s="4"/>
      <c r="L2998" s="4"/>
      <c r="M2998" s="4"/>
      <c r="N2998" s="4"/>
      <c r="P2998" s="4"/>
      <c r="R2998" s="4"/>
      <c r="S2998" s="4"/>
      <c r="T2998" s="4"/>
      <c r="V2998" s="4"/>
      <c r="W2998" s="4"/>
      <c r="X2998" s="4"/>
      <c r="Y2998" s="4"/>
      <c r="Z2998" s="4"/>
      <c r="AA2998" s="4"/>
      <c r="AG2998" s="4"/>
    </row>
    <row r="2999" spans="1:33" x14ac:dyDescent="0.25">
      <c r="A2999" s="4"/>
      <c r="F2999" s="4"/>
      <c r="H2999" s="4"/>
      <c r="I2999" s="4"/>
      <c r="J2999" s="4"/>
      <c r="K2999" s="4"/>
      <c r="L2999" s="4"/>
      <c r="M2999" s="4"/>
      <c r="N2999" s="4"/>
      <c r="P2999" s="4"/>
      <c r="R2999" s="4"/>
      <c r="S2999" s="4"/>
      <c r="T2999" s="4"/>
      <c r="V2999" s="4"/>
      <c r="W2999" s="4"/>
      <c r="X2999" s="4"/>
      <c r="Y2999" s="4"/>
      <c r="Z2999" s="4"/>
      <c r="AA2999" s="4"/>
      <c r="AG2999" s="4"/>
    </row>
    <row r="3000" spans="1:33" x14ac:dyDescent="0.25">
      <c r="A3000" s="4"/>
      <c r="F3000" s="4"/>
      <c r="H3000" s="4"/>
      <c r="I3000" s="4"/>
      <c r="J3000" s="4"/>
      <c r="K3000" s="4"/>
      <c r="L3000" s="4"/>
      <c r="M3000" s="4"/>
      <c r="N3000" s="4"/>
      <c r="P3000" s="4"/>
      <c r="R3000" s="4"/>
      <c r="S3000" s="4"/>
      <c r="T3000" s="4"/>
      <c r="V3000" s="4"/>
      <c r="W3000" s="4"/>
      <c r="X3000" s="4"/>
      <c r="Y3000" s="4"/>
      <c r="Z3000" s="4"/>
      <c r="AA3000" s="4"/>
      <c r="AG3000" s="4"/>
    </row>
    <row r="3001" spans="1:33" x14ac:dyDescent="0.25">
      <c r="A3001" s="4"/>
      <c r="F3001" s="4"/>
      <c r="H3001" s="4"/>
      <c r="I3001" s="4"/>
      <c r="J3001" s="4"/>
      <c r="K3001" s="4"/>
      <c r="L3001" s="4"/>
      <c r="M3001" s="4"/>
      <c r="N3001" s="4"/>
      <c r="P3001" s="4"/>
      <c r="R3001" s="4"/>
      <c r="S3001" s="4"/>
      <c r="T3001" s="4"/>
      <c r="V3001" s="4"/>
      <c r="W3001" s="4"/>
      <c r="X3001" s="4"/>
      <c r="Y3001" s="4"/>
      <c r="Z3001" s="4"/>
      <c r="AA3001" s="4"/>
      <c r="AG3001" s="4"/>
    </row>
    <row r="3002" spans="1:33" x14ac:dyDescent="0.25">
      <c r="A3002" s="4"/>
      <c r="F3002" s="4"/>
      <c r="H3002" s="4"/>
      <c r="I3002" s="4"/>
      <c r="J3002" s="4"/>
      <c r="K3002" s="4"/>
      <c r="L3002" s="4"/>
      <c r="M3002" s="4"/>
      <c r="N3002" s="4"/>
      <c r="P3002" s="4"/>
      <c r="R3002" s="4"/>
      <c r="S3002" s="4"/>
      <c r="T3002" s="4"/>
      <c r="V3002" s="4"/>
      <c r="W3002" s="4"/>
      <c r="X3002" s="4"/>
      <c r="Y3002" s="4"/>
      <c r="Z3002" s="4"/>
      <c r="AA3002" s="4"/>
      <c r="AG3002" s="4"/>
    </row>
    <row r="3003" spans="1:33" x14ac:dyDescent="0.25">
      <c r="A3003" s="4"/>
      <c r="F3003" s="4"/>
      <c r="H3003" s="4"/>
      <c r="I3003" s="4"/>
      <c r="J3003" s="4"/>
      <c r="K3003" s="4"/>
      <c r="L3003" s="4"/>
      <c r="M3003" s="4"/>
      <c r="N3003" s="4"/>
      <c r="P3003" s="4"/>
      <c r="R3003" s="4"/>
      <c r="S3003" s="4"/>
      <c r="T3003" s="4"/>
      <c r="V3003" s="4"/>
      <c r="W3003" s="4"/>
      <c r="X3003" s="4"/>
      <c r="Y3003" s="4"/>
      <c r="Z3003" s="4"/>
      <c r="AA3003" s="4"/>
      <c r="AG3003" s="4"/>
    </row>
    <row r="3004" spans="1:33" x14ac:dyDescent="0.25">
      <c r="A3004" s="4"/>
      <c r="F3004" s="4"/>
      <c r="H3004" s="4"/>
      <c r="I3004" s="4"/>
      <c r="J3004" s="4"/>
      <c r="K3004" s="4"/>
      <c r="L3004" s="4"/>
      <c r="M3004" s="4"/>
      <c r="N3004" s="4"/>
      <c r="P3004" s="4"/>
      <c r="R3004" s="4"/>
      <c r="S3004" s="4"/>
      <c r="T3004" s="4"/>
      <c r="V3004" s="4"/>
      <c r="W3004" s="4"/>
      <c r="X3004" s="4"/>
      <c r="Y3004" s="4"/>
      <c r="Z3004" s="4"/>
      <c r="AA3004" s="4"/>
      <c r="AG3004" s="4"/>
    </row>
    <row r="3005" spans="1:33" x14ac:dyDescent="0.25">
      <c r="A3005" s="4"/>
      <c r="F3005" s="4"/>
      <c r="H3005" s="4"/>
      <c r="I3005" s="4"/>
      <c r="J3005" s="4"/>
      <c r="K3005" s="4"/>
      <c r="L3005" s="4"/>
      <c r="M3005" s="4"/>
      <c r="N3005" s="4"/>
      <c r="P3005" s="4"/>
      <c r="R3005" s="4"/>
      <c r="S3005" s="4"/>
      <c r="T3005" s="4"/>
      <c r="V3005" s="4"/>
      <c r="W3005" s="4"/>
      <c r="X3005" s="4"/>
      <c r="Y3005" s="4"/>
      <c r="Z3005" s="4"/>
      <c r="AA3005" s="4"/>
      <c r="AG3005" s="4"/>
    </row>
    <row r="3006" spans="1:33" x14ac:dyDescent="0.25">
      <c r="A3006" s="4"/>
      <c r="F3006" s="4"/>
      <c r="H3006" s="4"/>
      <c r="I3006" s="4"/>
      <c r="J3006" s="4"/>
      <c r="K3006" s="4"/>
      <c r="L3006" s="4"/>
      <c r="M3006" s="4"/>
      <c r="N3006" s="4"/>
      <c r="P3006" s="4"/>
      <c r="R3006" s="4"/>
      <c r="S3006" s="4"/>
      <c r="T3006" s="4"/>
      <c r="V3006" s="4"/>
      <c r="W3006" s="4"/>
      <c r="X3006" s="4"/>
      <c r="Y3006" s="4"/>
      <c r="Z3006" s="4"/>
      <c r="AA3006" s="4"/>
      <c r="AG3006" s="4"/>
    </row>
    <row r="3007" spans="1:33" x14ac:dyDescent="0.25">
      <c r="A3007" s="4"/>
      <c r="F3007" s="4"/>
      <c r="H3007" s="4"/>
      <c r="I3007" s="4"/>
      <c r="J3007" s="4"/>
      <c r="K3007" s="4"/>
      <c r="L3007" s="4"/>
      <c r="M3007" s="4"/>
      <c r="N3007" s="4"/>
      <c r="P3007" s="4"/>
      <c r="R3007" s="4"/>
      <c r="S3007" s="4"/>
      <c r="T3007" s="4"/>
      <c r="V3007" s="4"/>
      <c r="W3007" s="4"/>
      <c r="X3007" s="4"/>
      <c r="Y3007" s="4"/>
      <c r="Z3007" s="4"/>
      <c r="AA3007" s="4"/>
      <c r="AG3007" s="4"/>
    </row>
    <row r="3008" spans="1:33" x14ac:dyDescent="0.25">
      <c r="A3008" s="4"/>
      <c r="F3008" s="4"/>
      <c r="H3008" s="4"/>
      <c r="I3008" s="4"/>
      <c r="J3008" s="4"/>
      <c r="K3008" s="4"/>
      <c r="L3008" s="4"/>
      <c r="M3008" s="4"/>
      <c r="N3008" s="4"/>
      <c r="P3008" s="4"/>
      <c r="R3008" s="4"/>
      <c r="S3008" s="4"/>
      <c r="T3008" s="4"/>
      <c r="V3008" s="4"/>
      <c r="W3008" s="4"/>
      <c r="X3008" s="4"/>
      <c r="Y3008" s="4"/>
      <c r="Z3008" s="4"/>
      <c r="AA3008" s="4"/>
      <c r="AG3008" s="4"/>
    </row>
    <row r="3009" spans="1:33" x14ac:dyDescent="0.25">
      <c r="A3009" s="4"/>
      <c r="F3009" s="4"/>
      <c r="H3009" s="4"/>
      <c r="I3009" s="4"/>
      <c r="J3009" s="4"/>
      <c r="K3009" s="4"/>
      <c r="L3009" s="4"/>
      <c r="M3009" s="4"/>
      <c r="N3009" s="4"/>
      <c r="P3009" s="4"/>
      <c r="R3009" s="4"/>
      <c r="S3009" s="4"/>
      <c r="T3009" s="4"/>
      <c r="V3009" s="4"/>
      <c r="W3009" s="4"/>
      <c r="X3009" s="4"/>
      <c r="Y3009" s="4"/>
      <c r="Z3009" s="4"/>
      <c r="AA3009" s="4"/>
      <c r="AG3009" s="4"/>
    </row>
    <row r="3010" spans="1:33" x14ac:dyDescent="0.25">
      <c r="A3010" s="4"/>
      <c r="F3010" s="4"/>
      <c r="H3010" s="4"/>
      <c r="I3010" s="4"/>
      <c r="J3010" s="4"/>
      <c r="K3010" s="4"/>
      <c r="L3010" s="4"/>
      <c r="M3010" s="4"/>
      <c r="N3010" s="4"/>
      <c r="P3010" s="4"/>
      <c r="R3010" s="4"/>
      <c r="S3010" s="4"/>
      <c r="T3010" s="4"/>
      <c r="V3010" s="4"/>
      <c r="W3010" s="4"/>
      <c r="X3010" s="4"/>
      <c r="Y3010" s="4"/>
      <c r="Z3010" s="4"/>
      <c r="AA3010" s="4"/>
      <c r="AG3010" s="4"/>
    </row>
    <row r="3011" spans="1:33" x14ac:dyDescent="0.25">
      <c r="A3011" s="4"/>
      <c r="F3011" s="4"/>
      <c r="H3011" s="4"/>
      <c r="I3011" s="4"/>
      <c r="J3011" s="4"/>
      <c r="K3011" s="4"/>
      <c r="L3011" s="4"/>
      <c r="M3011" s="4"/>
      <c r="N3011" s="4"/>
      <c r="P3011" s="4"/>
      <c r="R3011" s="4"/>
      <c r="S3011" s="4"/>
      <c r="T3011" s="4"/>
      <c r="V3011" s="4"/>
      <c r="W3011" s="4"/>
      <c r="X3011" s="4"/>
      <c r="Y3011" s="4"/>
      <c r="Z3011" s="4"/>
      <c r="AA3011" s="4"/>
      <c r="AG3011" s="4"/>
    </row>
    <row r="3012" spans="1:33" x14ac:dyDescent="0.25">
      <c r="A3012" s="4"/>
      <c r="F3012" s="4"/>
      <c r="H3012" s="4"/>
      <c r="I3012" s="4"/>
      <c r="J3012" s="4"/>
      <c r="K3012" s="4"/>
      <c r="L3012" s="4"/>
      <c r="M3012" s="4"/>
      <c r="N3012" s="4"/>
      <c r="P3012" s="4"/>
      <c r="R3012" s="4"/>
      <c r="S3012" s="4"/>
      <c r="T3012" s="4"/>
      <c r="V3012" s="4"/>
      <c r="W3012" s="4"/>
      <c r="X3012" s="4"/>
      <c r="Y3012" s="4"/>
      <c r="Z3012" s="4"/>
      <c r="AA3012" s="4"/>
      <c r="AG3012" s="4"/>
    </row>
    <row r="3013" spans="1:33" x14ac:dyDescent="0.25">
      <c r="A3013" s="4"/>
      <c r="F3013" s="4"/>
      <c r="H3013" s="4"/>
      <c r="I3013" s="4"/>
      <c r="J3013" s="4"/>
      <c r="K3013" s="4"/>
      <c r="L3013" s="4"/>
      <c r="M3013" s="4"/>
      <c r="N3013" s="4"/>
      <c r="P3013" s="4"/>
      <c r="R3013" s="4"/>
      <c r="S3013" s="4"/>
      <c r="T3013" s="4"/>
      <c r="V3013" s="4"/>
      <c r="W3013" s="4"/>
      <c r="X3013" s="4"/>
      <c r="Y3013" s="4"/>
      <c r="Z3013" s="4"/>
      <c r="AA3013" s="4"/>
      <c r="AG3013" s="4"/>
    </row>
    <row r="3014" spans="1:33" x14ac:dyDescent="0.25">
      <c r="A3014" s="4"/>
      <c r="F3014" s="4"/>
      <c r="H3014" s="4"/>
      <c r="I3014" s="4"/>
      <c r="J3014" s="4"/>
      <c r="K3014" s="4"/>
      <c r="L3014" s="4"/>
      <c r="M3014" s="4"/>
      <c r="N3014" s="4"/>
      <c r="P3014" s="4"/>
      <c r="R3014" s="4"/>
      <c r="S3014" s="4"/>
      <c r="T3014" s="4"/>
      <c r="V3014" s="4"/>
      <c r="W3014" s="4"/>
      <c r="X3014" s="4"/>
      <c r="Y3014" s="4"/>
      <c r="Z3014" s="4"/>
      <c r="AA3014" s="4"/>
      <c r="AG3014" s="4"/>
    </row>
    <row r="3015" spans="1:33" x14ac:dyDescent="0.25">
      <c r="A3015" s="4"/>
      <c r="F3015" s="4"/>
      <c r="H3015" s="4"/>
      <c r="I3015" s="4"/>
      <c r="J3015" s="4"/>
      <c r="K3015" s="4"/>
      <c r="L3015" s="4"/>
      <c r="M3015" s="4"/>
      <c r="N3015" s="4"/>
      <c r="P3015" s="4"/>
      <c r="R3015" s="4"/>
      <c r="S3015" s="4"/>
      <c r="T3015" s="4"/>
      <c r="V3015" s="4"/>
      <c r="W3015" s="4"/>
      <c r="X3015" s="4"/>
      <c r="Y3015" s="4"/>
      <c r="Z3015" s="4"/>
      <c r="AA3015" s="4"/>
      <c r="AG3015" s="4"/>
    </row>
    <row r="3016" spans="1:33" x14ac:dyDescent="0.25">
      <c r="A3016" s="4"/>
      <c r="F3016" s="4"/>
      <c r="H3016" s="4"/>
      <c r="I3016" s="4"/>
      <c r="J3016" s="4"/>
      <c r="K3016" s="4"/>
      <c r="L3016" s="4"/>
      <c r="M3016" s="4"/>
      <c r="N3016" s="4"/>
      <c r="P3016" s="4"/>
      <c r="R3016" s="4"/>
      <c r="S3016" s="4"/>
      <c r="T3016" s="4"/>
      <c r="V3016" s="4"/>
      <c r="W3016" s="4"/>
      <c r="X3016" s="4"/>
      <c r="Y3016" s="4"/>
      <c r="Z3016" s="4"/>
      <c r="AA3016" s="4"/>
      <c r="AG3016" s="4"/>
    </row>
    <row r="3017" spans="1:33" x14ac:dyDescent="0.25">
      <c r="A3017" s="4"/>
      <c r="F3017" s="4"/>
      <c r="H3017" s="4"/>
      <c r="I3017" s="4"/>
      <c r="J3017" s="4"/>
      <c r="K3017" s="4"/>
      <c r="L3017" s="4"/>
      <c r="M3017" s="4"/>
      <c r="N3017" s="4"/>
      <c r="P3017" s="4"/>
      <c r="R3017" s="4"/>
      <c r="S3017" s="4"/>
      <c r="T3017" s="4"/>
      <c r="V3017" s="4"/>
      <c r="W3017" s="4"/>
      <c r="X3017" s="4"/>
      <c r="Y3017" s="4"/>
      <c r="Z3017" s="4"/>
      <c r="AA3017" s="4"/>
      <c r="AG3017" s="4"/>
    </row>
    <row r="3018" spans="1:33" x14ac:dyDescent="0.25">
      <c r="A3018" s="4"/>
      <c r="F3018" s="4"/>
      <c r="H3018" s="4"/>
      <c r="I3018" s="4"/>
      <c r="J3018" s="4"/>
      <c r="K3018" s="4"/>
      <c r="L3018" s="4"/>
      <c r="M3018" s="4"/>
      <c r="N3018" s="4"/>
      <c r="P3018" s="4"/>
      <c r="R3018" s="4"/>
      <c r="S3018" s="4"/>
      <c r="T3018" s="4"/>
      <c r="V3018" s="4"/>
      <c r="W3018" s="4"/>
      <c r="X3018" s="4"/>
      <c r="Y3018" s="4"/>
      <c r="Z3018" s="4"/>
      <c r="AA3018" s="4"/>
      <c r="AG3018" s="4"/>
    </row>
    <row r="3019" spans="1:33" x14ac:dyDescent="0.25">
      <c r="A3019" s="4"/>
      <c r="F3019" s="4"/>
      <c r="H3019" s="4"/>
      <c r="I3019" s="4"/>
      <c r="J3019" s="4"/>
      <c r="K3019" s="4"/>
      <c r="L3019" s="4"/>
      <c r="M3019" s="4"/>
      <c r="N3019" s="4"/>
      <c r="P3019" s="4"/>
      <c r="R3019" s="4"/>
      <c r="S3019" s="4"/>
      <c r="T3019" s="4"/>
      <c r="V3019" s="4"/>
      <c r="W3019" s="4"/>
      <c r="X3019" s="4"/>
      <c r="Y3019" s="4"/>
      <c r="Z3019" s="4"/>
      <c r="AA3019" s="4"/>
      <c r="AG3019" s="4"/>
    </row>
    <row r="3020" spans="1:33" x14ac:dyDescent="0.25">
      <c r="A3020" s="4"/>
      <c r="F3020" s="4"/>
      <c r="H3020" s="4"/>
      <c r="I3020" s="4"/>
      <c r="J3020" s="4"/>
      <c r="K3020" s="4"/>
      <c r="L3020" s="4"/>
      <c r="M3020" s="4"/>
      <c r="N3020" s="4"/>
      <c r="P3020" s="4"/>
      <c r="R3020" s="4"/>
      <c r="S3020" s="4"/>
      <c r="T3020" s="4"/>
      <c r="V3020" s="4"/>
      <c r="W3020" s="4"/>
      <c r="X3020" s="4"/>
      <c r="Y3020" s="4"/>
      <c r="Z3020" s="4"/>
      <c r="AA3020" s="4"/>
      <c r="AG3020" s="4"/>
    </row>
    <row r="3021" spans="1:33" x14ac:dyDescent="0.25">
      <c r="A3021" s="4"/>
      <c r="F3021" s="4"/>
      <c r="H3021" s="4"/>
      <c r="I3021" s="4"/>
      <c r="J3021" s="4"/>
      <c r="K3021" s="4"/>
      <c r="L3021" s="4"/>
      <c r="M3021" s="4"/>
      <c r="N3021" s="4"/>
      <c r="P3021" s="4"/>
      <c r="R3021" s="4"/>
      <c r="S3021" s="4"/>
      <c r="T3021" s="4"/>
      <c r="V3021" s="4"/>
      <c r="W3021" s="4"/>
      <c r="X3021" s="4"/>
      <c r="Y3021" s="4"/>
      <c r="Z3021" s="4"/>
      <c r="AA3021" s="4"/>
      <c r="AG3021" s="4"/>
    </row>
    <row r="3022" spans="1:33" x14ac:dyDescent="0.25">
      <c r="A3022" s="4"/>
      <c r="F3022" s="4"/>
      <c r="H3022" s="4"/>
      <c r="I3022" s="4"/>
      <c r="J3022" s="4"/>
      <c r="K3022" s="4"/>
      <c r="L3022" s="4"/>
      <c r="M3022" s="4"/>
      <c r="N3022" s="4"/>
      <c r="P3022" s="4"/>
      <c r="R3022" s="4"/>
      <c r="S3022" s="4"/>
      <c r="T3022" s="4"/>
      <c r="V3022" s="4"/>
      <c r="W3022" s="4"/>
      <c r="X3022" s="4"/>
      <c r="Y3022" s="4"/>
      <c r="Z3022" s="4"/>
      <c r="AA3022" s="4"/>
      <c r="AG3022" s="4"/>
    </row>
    <row r="3023" spans="1:33" x14ac:dyDescent="0.25">
      <c r="A3023" s="4"/>
      <c r="F3023" s="4"/>
      <c r="H3023" s="4"/>
      <c r="I3023" s="4"/>
      <c r="J3023" s="4"/>
      <c r="K3023" s="4"/>
      <c r="L3023" s="4"/>
      <c r="M3023" s="4"/>
      <c r="N3023" s="4"/>
      <c r="P3023" s="4"/>
      <c r="R3023" s="4"/>
      <c r="S3023" s="4"/>
      <c r="T3023" s="4"/>
      <c r="V3023" s="4"/>
      <c r="W3023" s="4"/>
      <c r="X3023" s="4"/>
      <c r="Y3023" s="4"/>
      <c r="Z3023" s="4"/>
      <c r="AA3023" s="4"/>
      <c r="AG3023" s="4"/>
    </row>
    <row r="3024" spans="1:33" x14ac:dyDescent="0.25">
      <c r="A3024" s="4"/>
      <c r="F3024" s="4"/>
      <c r="H3024" s="4"/>
      <c r="I3024" s="4"/>
      <c r="J3024" s="4"/>
      <c r="K3024" s="4"/>
      <c r="L3024" s="4"/>
      <c r="M3024" s="4"/>
      <c r="N3024" s="4"/>
      <c r="P3024" s="4"/>
      <c r="R3024" s="4"/>
      <c r="S3024" s="4"/>
      <c r="T3024" s="4"/>
      <c r="V3024" s="4"/>
      <c r="W3024" s="4"/>
      <c r="X3024" s="4"/>
      <c r="Y3024" s="4"/>
      <c r="Z3024" s="4"/>
      <c r="AA3024" s="4"/>
      <c r="AG3024" s="4"/>
    </row>
    <row r="3025" spans="1:33" x14ac:dyDescent="0.25">
      <c r="A3025" s="4"/>
      <c r="F3025" s="4"/>
      <c r="H3025" s="4"/>
      <c r="I3025" s="4"/>
      <c r="J3025" s="4"/>
      <c r="K3025" s="4"/>
      <c r="L3025" s="4"/>
      <c r="M3025" s="4"/>
      <c r="N3025" s="4"/>
      <c r="P3025" s="4"/>
      <c r="R3025" s="4"/>
      <c r="S3025" s="4"/>
      <c r="T3025" s="4"/>
      <c r="V3025" s="4"/>
      <c r="W3025" s="4"/>
      <c r="X3025" s="4"/>
      <c r="Y3025" s="4"/>
      <c r="Z3025" s="4"/>
      <c r="AA3025" s="4"/>
      <c r="AG3025" s="4"/>
    </row>
    <row r="3026" spans="1:33" x14ac:dyDescent="0.25">
      <c r="A3026" s="4"/>
      <c r="F3026" s="4"/>
      <c r="H3026" s="4"/>
      <c r="I3026" s="4"/>
      <c r="J3026" s="4"/>
      <c r="K3026" s="4"/>
      <c r="L3026" s="4"/>
      <c r="M3026" s="4"/>
      <c r="N3026" s="4"/>
      <c r="P3026" s="4"/>
      <c r="R3026" s="4"/>
      <c r="S3026" s="4"/>
      <c r="T3026" s="4"/>
      <c r="V3026" s="4"/>
      <c r="W3026" s="4"/>
      <c r="X3026" s="4"/>
      <c r="Y3026" s="4"/>
      <c r="Z3026" s="4"/>
      <c r="AA3026" s="4"/>
      <c r="AG3026" s="4"/>
    </row>
    <row r="3027" spans="1:33" x14ac:dyDescent="0.25">
      <c r="A3027" s="4"/>
      <c r="F3027" s="4"/>
      <c r="H3027" s="4"/>
      <c r="I3027" s="4"/>
      <c r="J3027" s="4"/>
      <c r="K3027" s="4"/>
      <c r="L3027" s="4"/>
      <c r="M3027" s="4"/>
      <c r="N3027" s="4"/>
      <c r="P3027" s="4"/>
      <c r="R3027" s="4"/>
      <c r="S3027" s="4"/>
      <c r="T3027" s="4"/>
      <c r="V3027" s="4"/>
      <c r="W3027" s="4"/>
      <c r="X3027" s="4"/>
      <c r="Y3027" s="4"/>
      <c r="Z3027" s="4"/>
      <c r="AA3027" s="4"/>
      <c r="AG3027" s="4"/>
    </row>
    <row r="3028" spans="1:33" x14ac:dyDescent="0.25">
      <c r="A3028" s="4"/>
      <c r="F3028" s="4"/>
      <c r="H3028" s="4"/>
      <c r="I3028" s="4"/>
      <c r="J3028" s="4"/>
      <c r="K3028" s="4"/>
      <c r="L3028" s="4"/>
      <c r="M3028" s="4"/>
      <c r="N3028" s="4"/>
      <c r="P3028" s="4"/>
      <c r="R3028" s="4"/>
      <c r="S3028" s="4"/>
      <c r="T3028" s="4"/>
      <c r="V3028" s="4"/>
      <c r="W3028" s="4"/>
      <c r="X3028" s="4"/>
      <c r="Y3028" s="4"/>
      <c r="Z3028" s="4"/>
      <c r="AA3028" s="4"/>
      <c r="AG3028" s="4"/>
    </row>
    <row r="3029" spans="1:33" x14ac:dyDescent="0.25">
      <c r="A3029" s="4"/>
      <c r="F3029" s="4"/>
      <c r="H3029" s="4"/>
      <c r="I3029" s="4"/>
      <c r="J3029" s="4"/>
      <c r="K3029" s="4"/>
      <c r="L3029" s="4"/>
      <c r="M3029" s="4"/>
      <c r="N3029" s="4"/>
      <c r="P3029" s="4"/>
      <c r="R3029" s="4"/>
      <c r="S3029" s="4"/>
      <c r="T3029" s="4"/>
      <c r="V3029" s="4"/>
      <c r="W3029" s="4"/>
      <c r="X3029" s="4"/>
      <c r="Y3029" s="4"/>
      <c r="Z3029" s="4"/>
      <c r="AA3029" s="4"/>
      <c r="AG3029" s="4"/>
    </row>
    <row r="3030" spans="1:33" x14ac:dyDescent="0.25">
      <c r="A3030" s="4"/>
      <c r="F3030" s="4"/>
      <c r="H3030" s="4"/>
      <c r="I3030" s="4"/>
      <c r="J3030" s="4"/>
      <c r="K3030" s="4"/>
      <c r="L3030" s="4"/>
      <c r="M3030" s="4"/>
      <c r="N3030" s="4"/>
      <c r="P3030" s="4"/>
      <c r="R3030" s="4"/>
      <c r="S3030" s="4"/>
      <c r="T3030" s="4"/>
      <c r="V3030" s="4"/>
      <c r="W3030" s="4"/>
      <c r="X3030" s="4"/>
      <c r="Y3030" s="4"/>
      <c r="Z3030" s="4"/>
      <c r="AA3030" s="4"/>
      <c r="AG3030" s="4"/>
    </row>
    <row r="3031" spans="1:33" x14ac:dyDescent="0.25">
      <c r="A3031" s="4"/>
      <c r="F3031" s="4"/>
      <c r="H3031" s="4"/>
      <c r="I3031" s="4"/>
      <c r="J3031" s="4"/>
      <c r="K3031" s="4"/>
      <c r="L3031" s="4"/>
      <c r="M3031" s="4"/>
      <c r="N3031" s="4"/>
      <c r="P3031" s="4"/>
      <c r="R3031" s="4"/>
      <c r="S3031" s="4"/>
      <c r="T3031" s="4"/>
      <c r="V3031" s="4"/>
      <c r="W3031" s="4"/>
      <c r="X3031" s="4"/>
      <c r="Y3031" s="4"/>
      <c r="Z3031" s="4"/>
      <c r="AA3031" s="4"/>
      <c r="AG3031" s="4"/>
    </row>
    <row r="3032" spans="1:33" x14ac:dyDescent="0.25">
      <c r="A3032" s="4"/>
      <c r="F3032" s="4"/>
      <c r="H3032" s="4"/>
      <c r="I3032" s="4"/>
      <c r="J3032" s="4"/>
      <c r="K3032" s="4"/>
      <c r="L3032" s="4"/>
      <c r="M3032" s="4"/>
      <c r="N3032" s="4"/>
      <c r="P3032" s="4"/>
      <c r="R3032" s="4"/>
      <c r="S3032" s="4"/>
      <c r="T3032" s="4"/>
      <c r="V3032" s="4"/>
      <c r="W3032" s="4"/>
      <c r="X3032" s="4"/>
      <c r="Y3032" s="4"/>
      <c r="Z3032" s="4"/>
      <c r="AA3032" s="4"/>
      <c r="AG3032" s="4"/>
    </row>
    <row r="3033" spans="1:33" x14ac:dyDescent="0.25">
      <c r="A3033" s="4"/>
      <c r="F3033" s="4"/>
      <c r="H3033" s="4"/>
      <c r="I3033" s="4"/>
      <c r="J3033" s="4"/>
      <c r="K3033" s="4"/>
      <c r="L3033" s="4"/>
      <c r="M3033" s="4"/>
      <c r="N3033" s="4"/>
      <c r="P3033" s="4"/>
      <c r="R3033" s="4"/>
      <c r="S3033" s="4"/>
      <c r="T3033" s="4"/>
      <c r="V3033" s="4"/>
      <c r="W3033" s="4"/>
      <c r="X3033" s="4"/>
      <c r="Y3033" s="4"/>
      <c r="Z3033" s="4"/>
      <c r="AA3033" s="4"/>
      <c r="AG3033" s="4"/>
    </row>
    <row r="3034" spans="1:33" x14ac:dyDescent="0.25">
      <c r="A3034" s="4"/>
      <c r="F3034" s="4"/>
      <c r="H3034" s="4"/>
      <c r="I3034" s="4"/>
      <c r="J3034" s="4"/>
      <c r="K3034" s="4"/>
      <c r="L3034" s="4"/>
      <c r="M3034" s="4"/>
      <c r="N3034" s="4"/>
      <c r="P3034" s="4"/>
      <c r="R3034" s="4"/>
      <c r="S3034" s="4"/>
      <c r="T3034" s="4"/>
      <c r="V3034" s="4"/>
      <c r="W3034" s="4"/>
      <c r="X3034" s="4"/>
      <c r="Y3034" s="4"/>
      <c r="Z3034" s="4"/>
      <c r="AA3034" s="4"/>
      <c r="AG3034" s="4"/>
    </row>
    <row r="3035" spans="1:33" x14ac:dyDescent="0.25">
      <c r="A3035" s="4"/>
      <c r="F3035" s="4"/>
      <c r="H3035" s="4"/>
      <c r="I3035" s="4"/>
      <c r="J3035" s="4"/>
      <c r="K3035" s="4"/>
      <c r="L3035" s="4"/>
      <c r="M3035" s="4"/>
      <c r="N3035" s="4"/>
      <c r="P3035" s="4"/>
      <c r="R3035" s="4"/>
      <c r="S3035" s="4"/>
      <c r="T3035" s="4"/>
      <c r="V3035" s="4"/>
      <c r="W3035" s="4"/>
      <c r="X3035" s="4"/>
      <c r="Y3035" s="4"/>
      <c r="Z3035" s="4"/>
      <c r="AA3035" s="4"/>
      <c r="AG3035" s="4"/>
    </row>
    <row r="3036" spans="1:33" x14ac:dyDescent="0.25">
      <c r="A3036" s="4"/>
      <c r="F3036" s="4"/>
      <c r="H3036" s="4"/>
      <c r="I3036" s="4"/>
      <c r="J3036" s="4"/>
      <c r="K3036" s="4"/>
      <c r="L3036" s="4"/>
      <c r="M3036" s="4"/>
      <c r="N3036" s="4"/>
      <c r="P3036" s="4"/>
      <c r="R3036" s="4"/>
      <c r="S3036" s="4"/>
      <c r="T3036" s="4"/>
      <c r="V3036" s="4"/>
      <c r="W3036" s="4"/>
      <c r="X3036" s="4"/>
      <c r="Y3036" s="4"/>
      <c r="Z3036" s="4"/>
      <c r="AA3036" s="4"/>
      <c r="AG3036" s="4"/>
    </row>
    <row r="3037" spans="1:33" x14ac:dyDescent="0.25">
      <c r="A3037" s="4"/>
      <c r="F3037" s="4"/>
      <c r="H3037" s="4"/>
      <c r="I3037" s="4"/>
      <c r="J3037" s="4"/>
      <c r="K3037" s="4"/>
      <c r="L3037" s="4"/>
      <c r="M3037" s="4"/>
      <c r="N3037" s="4"/>
      <c r="P3037" s="4"/>
      <c r="R3037" s="4"/>
      <c r="S3037" s="4"/>
      <c r="T3037" s="4"/>
      <c r="V3037" s="4"/>
      <c r="W3037" s="4"/>
      <c r="X3037" s="4"/>
      <c r="Y3037" s="4"/>
      <c r="Z3037" s="4"/>
      <c r="AA3037" s="4"/>
      <c r="AG3037" s="4"/>
    </row>
    <row r="3038" spans="1:33" x14ac:dyDescent="0.25">
      <c r="A3038" s="4"/>
      <c r="F3038" s="4"/>
      <c r="H3038" s="4"/>
      <c r="I3038" s="4"/>
      <c r="J3038" s="4"/>
      <c r="K3038" s="4"/>
      <c r="L3038" s="4"/>
      <c r="M3038" s="4"/>
      <c r="N3038" s="4"/>
      <c r="P3038" s="4"/>
      <c r="R3038" s="4"/>
      <c r="S3038" s="4"/>
      <c r="T3038" s="4"/>
      <c r="V3038" s="4"/>
      <c r="W3038" s="4"/>
      <c r="X3038" s="4"/>
      <c r="Y3038" s="4"/>
      <c r="Z3038" s="4"/>
      <c r="AA3038" s="4"/>
      <c r="AG3038" s="4"/>
    </row>
    <row r="3039" spans="1:33" x14ac:dyDescent="0.25">
      <c r="A3039" s="4"/>
      <c r="F3039" s="4"/>
      <c r="H3039" s="4"/>
      <c r="I3039" s="4"/>
      <c r="J3039" s="4"/>
      <c r="K3039" s="4"/>
      <c r="L3039" s="4"/>
      <c r="M3039" s="4"/>
      <c r="N3039" s="4"/>
      <c r="P3039" s="4"/>
      <c r="R3039" s="4"/>
      <c r="S3039" s="4"/>
      <c r="T3039" s="4"/>
      <c r="V3039" s="4"/>
      <c r="W3039" s="4"/>
      <c r="X3039" s="4"/>
      <c r="Y3039" s="4"/>
      <c r="Z3039" s="4"/>
      <c r="AA3039" s="4"/>
      <c r="AG3039" s="4"/>
    </row>
    <row r="3040" spans="1:33" x14ac:dyDescent="0.25">
      <c r="A3040" s="4"/>
      <c r="F3040" s="4"/>
      <c r="H3040" s="4"/>
      <c r="I3040" s="4"/>
      <c r="J3040" s="4"/>
      <c r="K3040" s="4"/>
      <c r="L3040" s="4"/>
      <c r="M3040" s="4"/>
      <c r="N3040" s="4"/>
      <c r="P3040" s="4"/>
      <c r="R3040" s="4"/>
      <c r="S3040" s="4"/>
      <c r="T3040" s="4"/>
      <c r="V3040" s="4"/>
      <c r="W3040" s="4"/>
      <c r="X3040" s="4"/>
      <c r="Y3040" s="4"/>
      <c r="Z3040" s="4"/>
      <c r="AA3040" s="4"/>
      <c r="AG3040" s="4"/>
    </row>
    <row r="3041" spans="1:33" x14ac:dyDescent="0.25">
      <c r="A3041" s="4"/>
      <c r="F3041" s="4"/>
      <c r="H3041" s="4"/>
      <c r="I3041" s="4"/>
      <c r="J3041" s="4"/>
      <c r="K3041" s="4"/>
      <c r="L3041" s="4"/>
      <c r="M3041" s="4"/>
      <c r="N3041" s="4"/>
      <c r="P3041" s="4"/>
      <c r="R3041" s="4"/>
      <c r="S3041" s="4"/>
      <c r="T3041" s="4"/>
      <c r="V3041" s="4"/>
      <c r="W3041" s="4"/>
      <c r="X3041" s="4"/>
      <c r="Y3041" s="4"/>
      <c r="Z3041" s="4"/>
      <c r="AA3041" s="4"/>
      <c r="AG3041" s="4"/>
    </row>
    <row r="3042" spans="1:33" x14ac:dyDescent="0.25">
      <c r="A3042" s="4"/>
      <c r="F3042" s="4"/>
      <c r="H3042" s="4"/>
      <c r="I3042" s="4"/>
      <c r="J3042" s="4"/>
      <c r="K3042" s="4"/>
      <c r="L3042" s="4"/>
      <c r="M3042" s="4"/>
      <c r="N3042" s="4"/>
      <c r="P3042" s="4"/>
      <c r="R3042" s="4"/>
      <c r="S3042" s="4"/>
      <c r="T3042" s="4"/>
      <c r="V3042" s="4"/>
      <c r="W3042" s="4"/>
      <c r="X3042" s="4"/>
      <c r="Y3042" s="4"/>
      <c r="Z3042" s="4"/>
      <c r="AA3042" s="4"/>
      <c r="AG3042" s="4"/>
    </row>
    <row r="3043" spans="1:33" x14ac:dyDescent="0.25">
      <c r="A3043" s="4"/>
      <c r="F3043" s="4"/>
      <c r="H3043" s="4"/>
      <c r="I3043" s="4"/>
      <c r="J3043" s="4"/>
      <c r="K3043" s="4"/>
      <c r="L3043" s="4"/>
      <c r="M3043" s="4"/>
      <c r="N3043" s="4"/>
      <c r="P3043" s="4"/>
      <c r="R3043" s="4"/>
      <c r="S3043" s="4"/>
      <c r="T3043" s="4"/>
      <c r="V3043" s="4"/>
      <c r="W3043" s="4"/>
      <c r="X3043" s="4"/>
      <c r="Y3043" s="4"/>
      <c r="Z3043" s="4"/>
      <c r="AA3043" s="4"/>
      <c r="AG3043" s="4"/>
    </row>
    <row r="3044" spans="1:33" x14ac:dyDescent="0.25">
      <c r="A3044" s="4"/>
      <c r="F3044" s="4"/>
      <c r="H3044" s="4"/>
      <c r="I3044" s="4"/>
      <c r="J3044" s="4"/>
      <c r="K3044" s="4"/>
      <c r="L3044" s="4"/>
      <c r="M3044" s="4"/>
      <c r="N3044" s="4"/>
      <c r="P3044" s="4"/>
      <c r="R3044" s="4"/>
      <c r="S3044" s="4"/>
      <c r="T3044" s="4"/>
      <c r="V3044" s="4"/>
      <c r="W3044" s="4"/>
      <c r="X3044" s="4"/>
      <c r="Y3044" s="4"/>
      <c r="Z3044" s="4"/>
      <c r="AA3044" s="4"/>
      <c r="AG3044" s="4"/>
    </row>
    <row r="3045" spans="1:33" x14ac:dyDescent="0.25">
      <c r="A3045" s="4"/>
      <c r="F3045" s="4"/>
      <c r="H3045" s="4"/>
      <c r="I3045" s="4"/>
      <c r="J3045" s="4"/>
      <c r="K3045" s="4"/>
      <c r="L3045" s="4"/>
      <c r="M3045" s="4"/>
      <c r="N3045" s="4"/>
      <c r="P3045" s="4"/>
      <c r="R3045" s="4"/>
      <c r="S3045" s="4"/>
      <c r="T3045" s="4"/>
      <c r="V3045" s="4"/>
      <c r="W3045" s="4"/>
      <c r="X3045" s="4"/>
      <c r="Y3045" s="4"/>
      <c r="Z3045" s="4"/>
      <c r="AA3045" s="4"/>
      <c r="AG3045" s="4"/>
    </row>
    <row r="3046" spans="1:33" x14ac:dyDescent="0.25">
      <c r="A3046" s="4"/>
      <c r="F3046" s="4"/>
      <c r="H3046" s="4"/>
      <c r="I3046" s="4"/>
      <c r="J3046" s="4"/>
      <c r="K3046" s="4"/>
      <c r="L3046" s="4"/>
      <c r="M3046" s="4"/>
      <c r="N3046" s="4"/>
      <c r="P3046" s="4"/>
      <c r="R3046" s="4"/>
      <c r="S3046" s="4"/>
      <c r="T3046" s="4"/>
      <c r="V3046" s="4"/>
      <c r="W3046" s="4"/>
      <c r="X3046" s="4"/>
      <c r="Y3046" s="4"/>
      <c r="Z3046" s="4"/>
      <c r="AA3046" s="4"/>
      <c r="AG3046" s="4"/>
    </row>
    <row r="3047" spans="1:33" x14ac:dyDescent="0.25">
      <c r="A3047" s="4"/>
      <c r="F3047" s="4"/>
      <c r="H3047" s="4"/>
      <c r="I3047" s="4"/>
      <c r="J3047" s="4"/>
      <c r="K3047" s="4"/>
      <c r="L3047" s="4"/>
      <c r="M3047" s="4"/>
      <c r="N3047" s="4"/>
      <c r="P3047" s="4"/>
      <c r="R3047" s="4"/>
      <c r="S3047" s="4"/>
      <c r="T3047" s="4"/>
      <c r="V3047" s="4"/>
      <c r="W3047" s="4"/>
      <c r="X3047" s="4"/>
      <c r="Y3047" s="4"/>
      <c r="Z3047" s="4"/>
      <c r="AA3047" s="4"/>
      <c r="AG3047" s="4"/>
    </row>
    <row r="3048" spans="1:33" x14ac:dyDescent="0.25">
      <c r="A3048" s="4"/>
      <c r="F3048" s="4"/>
      <c r="H3048" s="4"/>
      <c r="I3048" s="4"/>
      <c r="J3048" s="4"/>
      <c r="K3048" s="4"/>
      <c r="L3048" s="4"/>
      <c r="M3048" s="4"/>
      <c r="N3048" s="4"/>
      <c r="P3048" s="4"/>
      <c r="R3048" s="4"/>
      <c r="S3048" s="4"/>
      <c r="T3048" s="4"/>
      <c r="V3048" s="4"/>
      <c r="W3048" s="4"/>
      <c r="X3048" s="4"/>
      <c r="Y3048" s="4"/>
      <c r="Z3048" s="4"/>
      <c r="AA3048" s="4"/>
      <c r="AG3048" s="4"/>
    </row>
    <row r="3049" spans="1:33" x14ac:dyDescent="0.25">
      <c r="A3049" s="4"/>
      <c r="F3049" s="4"/>
      <c r="H3049" s="4"/>
      <c r="I3049" s="4"/>
      <c r="J3049" s="4"/>
      <c r="K3049" s="4"/>
      <c r="L3049" s="4"/>
      <c r="M3049" s="4"/>
      <c r="N3049" s="4"/>
      <c r="P3049" s="4"/>
      <c r="R3049" s="4"/>
      <c r="S3049" s="4"/>
      <c r="T3049" s="4"/>
      <c r="V3049" s="4"/>
      <c r="W3049" s="4"/>
      <c r="X3049" s="4"/>
      <c r="Y3049" s="4"/>
      <c r="Z3049" s="4"/>
      <c r="AA3049" s="4"/>
      <c r="AG3049" s="4"/>
    </row>
    <row r="3050" spans="1:33" x14ac:dyDescent="0.25">
      <c r="A3050" s="4"/>
      <c r="F3050" s="4"/>
      <c r="H3050" s="4"/>
      <c r="I3050" s="4"/>
      <c r="J3050" s="4"/>
      <c r="K3050" s="4"/>
      <c r="L3050" s="4"/>
      <c r="M3050" s="4"/>
      <c r="N3050" s="4"/>
      <c r="P3050" s="4"/>
      <c r="R3050" s="4"/>
      <c r="S3050" s="4"/>
      <c r="T3050" s="4"/>
      <c r="V3050" s="4"/>
      <c r="W3050" s="4"/>
      <c r="X3050" s="4"/>
      <c r="Y3050" s="4"/>
      <c r="Z3050" s="4"/>
      <c r="AA3050" s="4"/>
      <c r="AG3050" s="4"/>
    </row>
    <row r="3051" spans="1:33" x14ac:dyDescent="0.25">
      <c r="A3051" s="4"/>
      <c r="F3051" s="4"/>
      <c r="H3051" s="4"/>
      <c r="I3051" s="4"/>
      <c r="J3051" s="4"/>
      <c r="K3051" s="4"/>
      <c r="L3051" s="4"/>
      <c r="M3051" s="4"/>
      <c r="N3051" s="4"/>
      <c r="P3051" s="4"/>
      <c r="R3051" s="4"/>
      <c r="S3051" s="4"/>
      <c r="T3051" s="4"/>
      <c r="V3051" s="4"/>
      <c r="W3051" s="4"/>
      <c r="X3051" s="4"/>
      <c r="Y3051" s="4"/>
      <c r="Z3051" s="4"/>
      <c r="AA3051" s="4"/>
      <c r="AG3051" s="4"/>
    </row>
    <row r="3052" spans="1:33" x14ac:dyDescent="0.25">
      <c r="A3052" s="4"/>
      <c r="F3052" s="4"/>
      <c r="H3052" s="4"/>
      <c r="I3052" s="4"/>
      <c r="J3052" s="4"/>
      <c r="K3052" s="4"/>
      <c r="L3052" s="4"/>
      <c r="M3052" s="4"/>
      <c r="N3052" s="4"/>
      <c r="P3052" s="4"/>
      <c r="R3052" s="4"/>
      <c r="S3052" s="4"/>
      <c r="T3052" s="4"/>
      <c r="V3052" s="4"/>
      <c r="W3052" s="4"/>
      <c r="X3052" s="4"/>
      <c r="Y3052" s="4"/>
      <c r="Z3052" s="4"/>
      <c r="AA3052" s="4"/>
      <c r="AG3052" s="4"/>
    </row>
    <row r="3053" spans="1:33" x14ac:dyDescent="0.25">
      <c r="A3053" s="4"/>
      <c r="F3053" s="4"/>
      <c r="H3053" s="4"/>
      <c r="I3053" s="4"/>
      <c r="J3053" s="4"/>
      <c r="K3053" s="4"/>
      <c r="L3053" s="4"/>
      <c r="M3053" s="4"/>
      <c r="N3053" s="4"/>
      <c r="P3053" s="4"/>
      <c r="R3053" s="4"/>
      <c r="S3053" s="4"/>
      <c r="T3053" s="4"/>
      <c r="V3053" s="4"/>
      <c r="W3053" s="4"/>
      <c r="X3053" s="4"/>
      <c r="Y3053" s="4"/>
      <c r="Z3053" s="4"/>
      <c r="AA3053" s="4"/>
      <c r="AG3053" s="4"/>
    </row>
    <row r="3054" spans="1:33" x14ac:dyDescent="0.25">
      <c r="A3054" s="4"/>
      <c r="F3054" s="4"/>
      <c r="H3054" s="4"/>
      <c r="I3054" s="4"/>
      <c r="J3054" s="4"/>
      <c r="K3054" s="4"/>
      <c r="L3054" s="4"/>
      <c r="M3054" s="4"/>
      <c r="N3054" s="4"/>
      <c r="P3054" s="4"/>
      <c r="R3054" s="4"/>
      <c r="S3054" s="4"/>
      <c r="T3054" s="4"/>
      <c r="V3054" s="4"/>
      <c r="W3054" s="4"/>
      <c r="X3054" s="4"/>
      <c r="Y3054" s="4"/>
      <c r="Z3054" s="4"/>
      <c r="AA3054" s="4"/>
      <c r="AG3054" s="4"/>
    </row>
    <row r="3055" spans="1:33" x14ac:dyDescent="0.25">
      <c r="A3055" s="4"/>
      <c r="F3055" s="4"/>
      <c r="H3055" s="4"/>
      <c r="I3055" s="4"/>
      <c r="J3055" s="4"/>
      <c r="K3055" s="4"/>
      <c r="L3055" s="4"/>
      <c r="M3055" s="4"/>
      <c r="N3055" s="4"/>
      <c r="P3055" s="4"/>
      <c r="R3055" s="4"/>
      <c r="S3055" s="4"/>
      <c r="T3055" s="4"/>
      <c r="V3055" s="4"/>
      <c r="W3055" s="4"/>
      <c r="X3055" s="4"/>
      <c r="Y3055" s="4"/>
      <c r="Z3055" s="4"/>
      <c r="AA3055" s="4"/>
      <c r="AG3055" s="4"/>
    </row>
    <row r="3056" spans="1:33" x14ac:dyDescent="0.25">
      <c r="A3056" s="4"/>
      <c r="F3056" s="4"/>
      <c r="H3056" s="4"/>
      <c r="I3056" s="4"/>
      <c r="J3056" s="4"/>
      <c r="K3056" s="4"/>
      <c r="L3056" s="4"/>
      <c r="M3056" s="4"/>
      <c r="N3056" s="4"/>
      <c r="P3056" s="4"/>
      <c r="R3056" s="4"/>
      <c r="S3056" s="4"/>
      <c r="T3056" s="4"/>
      <c r="V3056" s="4"/>
      <c r="W3056" s="4"/>
      <c r="X3056" s="4"/>
      <c r="Y3056" s="4"/>
      <c r="Z3056" s="4"/>
      <c r="AA3056" s="4"/>
      <c r="AG3056" s="4"/>
    </row>
    <row r="3057" spans="1:33" x14ac:dyDescent="0.25">
      <c r="A3057" s="4"/>
      <c r="F3057" s="4"/>
      <c r="H3057" s="4"/>
      <c r="I3057" s="4"/>
      <c r="J3057" s="4"/>
      <c r="K3057" s="4"/>
      <c r="L3057" s="4"/>
      <c r="M3057" s="4"/>
      <c r="N3057" s="4"/>
      <c r="P3057" s="4"/>
      <c r="R3057" s="4"/>
      <c r="S3057" s="4"/>
      <c r="T3057" s="4"/>
      <c r="V3057" s="4"/>
      <c r="W3057" s="4"/>
      <c r="X3057" s="4"/>
      <c r="Y3057" s="4"/>
      <c r="Z3057" s="4"/>
      <c r="AA3057" s="4"/>
      <c r="AG3057" s="4"/>
    </row>
    <row r="3058" spans="1:33" x14ac:dyDescent="0.25">
      <c r="A3058" s="4"/>
      <c r="F3058" s="4"/>
      <c r="H3058" s="4"/>
      <c r="I3058" s="4"/>
      <c r="J3058" s="4"/>
      <c r="K3058" s="4"/>
      <c r="L3058" s="4"/>
      <c r="M3058" s="4"/>
      <c r="N3058" s="4"/>
      <c r="P3058" s="4"/>
      <c r="R3058" s="4"/>
      <c r="S3058" s="4"/>
      <c r="T3058" s="4"/>
      <c r="V3058" s="4"/>
      <c r="W3058" s="4"/>
      <c r="X3058" s="4"/>
      <c r="Y3058" s="4"/>
      <c r="Z3058" s="4"/>
      <c r="AA3058" s="4"/>
      <c r="AG3058" s="4"/>
    </row>
    <row r="3059" spans="1:33" x14ac:dyDescent="0.25">
      <c r="A3059" s="4"/>
      <c r="F3059" s="4"/>
      <c r="H3059" s="4"/>
      <c r="I3059" s="4"/>
      <c r="J3059" s="4"/>
      <c r="K3059" s="4"/>
      <c r="L3059" s="4"/>
      <c r="M3059" s="4"/>
      <c r="N3059" s="4"/>
      <c r="P3059" s="4"/>
      <c r="R3059" s="4"/>
      <c r="S3059" s="4"/>
      <c r="T3059" s="4"/>
      <c r="V3059" s="4"/>
      <c r="W3059" s="4"/>
      <c r="X3059" s="4"/>
      <c r="Y3059" s="4"/>
      <c r="Z3059" s="4"/>
      <c r="AA3059" s="4"/>
      <c r="AG3059" s="4"/>
    </row>
    <row r="3060" spans="1:33" x14ac:dyDescent="0.25">
      <c r="A3060" s="4"/>
      <c r="F3060" s="4"/>
      <c r="H3060" s="4"/>
      <c r="I3060" s="4"/>
      <c r="J3060" s="4"/>
      <c r="K3060" s="4"/>
      <c r="L3060" s="4"/>
      <c r="M3060" s="4"/>
      <c r="N3060" s="4"/>
      <c r="P3060" s="4"/>
      <c r="R3060" s="4"/>
      <c r="S3060" s="4"/>
      <c r="T3060" s="4"/>
      <c r="V3060" s="4"/>
      <c r="W3060" s="4"/>
      <c r="X3060" s="4"/>
      <c r="Y3060" s="4"/>
      <c r="Z3060" s="4"/>
      <c r="AA3060" s="4"/>
      <c r="AG3060" s="4"/>
    </row>
    <row r="3061" spans="1:33" x14ac:dyDescent="0.25">
      <c r="A3061" s="4"/>
      <c r="F3061" s="4"/>
      <c r="H3061" s="4"/>
      <c r="I3061" s="4"/>
      <c r="J3061" s="4"/>
      <c r="K3061" s="4"/>
      <c r="L3061" s="4"/>
      <c r="M3061" s="4"/>
      <c r="N3061" s="4"/>
      <c r="P3061" s="4"/>
      <c r="R3061" s="4"/>
      <c r="S3061" s="4"/>
      <c r="T3061" s="4"/>
      <c r="V3061" s="4"/>
      <c r="W3061" s="4"/>
      <c r="X3061" s="4"/>
      <c r="Y3061" s="4"/>
      <c r="Z3061" s="4"/>
      <c r="AA3061" s="4"/>
      <c r="AG3061" s="4"/>
    </row>
    <row r="3062" spans="1:33" x14ac:dyDescent="0.25">
      <c r="A3062" s="4"/>
      <c r="F3062" s="4"/>
      <c r="H3062" s="4"/>
      <c r="I3062" s="4"/>
      <c r="J3062" s="4"/>
      <c r="K3062" s="4"/>
      <c r="L3062" s="4"/>
      <c r="M3062" s="4"/>
      <c r="N3062" s="4"/>
      <c r="P3062" s="4"/>
      <c r="R3062" s="4"/>
      <c r="S3062" s="4"/>
      <c r="T3062" s="4"/>
      <c r="V3062" s="4"/>
      <c r="W3062" s="4"/>
      <c r="X3062" s="4"/>
      <c r="Y3062" s="4"/>
      <c r="Z3062" s="4"/>
      <c r="AA3062" s="4"/>
      <c r="AG3062" s="4"/>
    </row>
    <row r="3063" spans="1:33" x14ac:dyDescent="0.25">
      <c r="A3063" s="4"/>
      <c r="F3063" s="4"/>
      <c r="H3063" s="4"/>
      <c r="I3063" s="4"/>
      <c r="J3063" s="4"/>
      <c r="K3063" s="4"/>
      <c r="L3063" s="4"/>
      <c r="M3063" s="4"/>
      <c r="N3063" s="4"/>
      <c r="P3063" s="4"/>
      <c r="R3063" s="4"/>
      <c r="S3063" s="4"/>
      <c r="T3063" s="4"/>
      <c r="V3063" s="4"/>
      <c r="W3063" s="4"/>
      <c r="X3063" s="4"/>
      <c r="Y3063" s="4"/>
      <c r="Z3063" s="4"/>
      <c r="AA3063" s="4"/>
      <c r="AG3063" s="4"/>
    </row>
    <row r="3064" spans="1:33" x14ac:dyDescent="0.25">
      <c r="A3064" s="4"/>
      <c r="F3064" s="4"/>
      <c r="H3064" s="4"/>
      <c r="I3064" s="4"/>
      <c r="J3064" s="4"/>
      <c r="K3064" s="4"/>
      <c r="L3064" s="4"/>
      <c r="M3064" s="4"/>
      <c r="N3064" s="4"/>
      <c r="P3064" s="4"/>
      <c r="R3064" s="4"/>
      <c r="S3064" s="4"/>
      <c r="T3064" s="4"/>
      <c r="V3064" s="4"/>
      <c r="W3064" s="4"/>
      <c r="X3064" s="4"/>
      <c r="Y3064" s="4"/>
      <c r="Z3064" s="4"/>
      <c r="AA3064" s="4"/>
      <c r="AG3064" s="4"/>
    </row>
    <row r="3065" spans="1:33" x14ac:dyDescent="0.25">
      <c r="A3065" s="4"/>
      <c r="F3065" s="4"/>
      <c r="H3065" s="4"/>
      <c r="I3065" s="4"/>
      <c r="J3065" s="4"/>
      <c r="K3065" s="4"/>
      <c r="L3065" s="4"/>
      <c r="M3065" s="4"/>
      <c r="N3065" s="4"/>
      <c r="P3065" s="4"/>
      <c r="R3065" s="4"/>
      <c r="S3065" s="4"/>
      <c r="T3065" s="4"/>
      <c r="V3065" s="4"/>
      <c r="W3065" s="4"/>
      <c r="X3065" s="4"/>
      <c r="Y3065" s="4"/>
      <c r="Z3065" s="4"/>
      <c r="AA3065" s="4"/>
      <c r="AG3065" s="4"/>
    </row>
    <row r="3066" spans="1:33" x14ac:dyDescent="0.25">
      <c r="A3066" s="4"/>
      <c r="F3066" s="4"/>
      <c r="H3066" s="4"/>
      <c r="I3066" s="4"/>
      <c r="J3066" s="4"/>
      <c r="K3066" s="4"/>
      <c r="L3066" s="4"/>
      <c r="M3066" s="4"/>
      <c r="N3066" s="4"/>
      <c r="P3066" s="4"/>
      <c r="R3066" s="4"/>
      <c r="S3066" s="4"/>
      <c r="T3066" s="4"/>
      <c r="V3066" s="4"/>
      <c r="W3066" s="4"/>
      <c r="X3066" s="4"/>
      <c r="Y3066" s="4"/>
      <c r="Z3066" s="4"/>
      <c r="AA3066" s="4"/>
      <c r="AG3066" s="4"/>
    </row>
    <row r="3067" spans="1:33" x14ac:dyDescent="0.25">
      <c r="A3067" s="4"/>
      <c r="F3067" s="4"/>
      <c r="H3067" s="4"/>
      <c r="I3067" s="4"/>
      <c r="J3067" s="4"/>
      <c r="K3067" s="4"/>
      <c r="L3067" s="4"/>
      <c r="M3067" s="4"/>
      <c r="N3067" s="4"/>
      <c r="P3067" s="4"/>
      <c r="R3067" s="4"/>
      <c r="S3067" s="4"/>
      <c r="T3067" s="4"/>
      <c r="V3067" s="4"/>
      <c r="W3067" s="4"/>
      <c r="X3067" s="4"/>
      <c r="Y3067" s="4"/>
      <c r="Z3067" s="4"/>
      <c r="AA3067" s="4"/>
      <c r="AG3067" s="4"/>
    </row>
    <row r="3068" spans="1:33" x14ac:dyDescent="0.25">
      <c r="A3068" s="4"/>
      <c r="F3068" s="4"/>
      <c r="H3068" s="4"/>
      <c r="I3068" s="4"/>
      <c r="J3068" s="4"/>
      <c r="K3068" s="4"/>
      <c r="L3068" s="4"/>
      <c r="M3068" s="4"/>
      <c r="N3068" s="4"/>
      <c r="P3068" s="4"/>
      <c r="R3068" s="4"/>
      <c r="S3068" s="4"/>
      <c r="T3068" s="4"/>
      <c r="V3068" s="4"/>
      <c r="W3068" s="4"/>
      <c r="X3068" s="4"/>
      <c r="Y3068" s="4"/>
      <c r="Z3068" s="4"/>
      <c r="AA3068" s="4"/>
      <c r="AG3068" s="4"/>
    </row>
    <row r="3069" spans="1:33" x14ac:dyDescent="0.25">
      <c r="A3069" s="4"/>
      <c r="F3069" s="4"/>
      <c r="H3069" s="4"/>
      <c r="I3069" s="4"/>
      <c r="J3069" s="4"/>
      <c r="K3069" s="4"/>
      <c r="L3069" s="4"/>
      <c r="M3069" s="4"/>
      <c r="N3069" s="4"/>
      <c r="P3069" s="4"/>
      <c r="R3069" s="4"/>
      <c r="S3069" s="4"/>
      <c r="T3069" s="4"/>
      <c r="V3069" s="4"/>
      <c r="W3069" s="4"/>
      <c r="X3069" s="4"/>
      <c r="Y3069" s="4"/>
      <c r="Z3069" s="4"/>
      <c r="AA3069" s="4"/>
      <c r="AG3069" s="4"/>
    </row>
    <row r="3070" spans="1:33" x14ac:dyDescent="0.25">
      <c r="A3070" s="4"/>
      <c r="F3070" s="4"/>
      <c r="H3070" s="4"/>
      <c r="I3070" s="4"/>
      <c r="J3070" s="4"/>
      <c r="K3070" s="4"/>
      <c r="L3070" s="4"/>
      <c r="M3070" s="4"/>
      <c r="N3070" s="4"/>
      <c r="P3070" s="4"/>
      <c r="R3070" s="4"/>
      <c r="S3070" s="4"/>
      <c r="T3070" s="4"/>
      <c r="V3070" s="4"/>
      <c r="W3070" s="4"/>
      <c r="X3070" s="4"/>
      <c r="Y3070" s="4"/>
      <c r="Z3070" s="4"/>
      <c r="AA3070" s="4"/>
      <c r="AG3070" s="4"/>
    </row>
    <row r="3071" spans="1:33" x14ac:dyDescent="0.25">
      <c r="A3071" s="4"/>
      <c r="F3071" s="4"/>
      <c r="H3071" s="4"/>
      <c r="I3071" s="4"/>
      <c r="J3071" s="4"/>
      <c r="K3071" s="4"/>
      <c r="L3071" s="4"/>
      <c r="M3071" s="4"/>
      <c r="N3071" s="4"/>
      <c r="P3071" s="4"/>
      <c r="R3071" s="4"/>
      <c r="S3071" s="4"/>
      <c r="T3071" s="4"/>
      <c r="V3071" s="4"/>
      <c r="W3071" s="4"/>
      <c r="X3071" s="4"/>
      <c r="Y3071" s="4"/>
      <c r="Z3071" s="4"/>
      <c r="AA3071" s="4"/>
      <c r="AG3071" s="4"/>
    </row>
    <row r="3072" spans="1:33" x14ac:dyDescent="0.25">
      <c r="A3072" s="4"/>
      <c r="F3072" s="4"/>
      <c r="H3072" s="4"/>
      <c r="I3072" s="4"/>
      <c r="J3072" s="4"/>
      <c r="K3072" s="4"/>
      <c r="L3072" s="4"/>
      <c r="M3072" s="4"/>
      <c r="N3072" s="4"/>
      <c r="P3072" s="4"/>
      <c r="R3072" s="4"/>
      <c r="S3072" s="4"/>
      <c r="T3072" s="4"/>
      <c r="V3072" s="4"/>
      <c r="W3072" s="4"/>
      <c r="X3072" s="4"/>
      <c r="Y3072" s="4"/>
      <c r="Z3072" s="4"/>
      <c r="AA3072" s="4"/>
      <c r="AG3072" s="4"/>
    </row>
    <row r="3073" spans="1:33" x14ac:dyDescent="0.25">
      <c r="A3073" s="4"/>
      <c r="F3073" s="4"/>
      <c r="H3073" s="4"/>
      <c r="I3073" s="4"/>
      <c r="J3073" s="4"/>
      <c r="K3073" s="4"/>
      <c r="L3073" s="4"/>
      <c r="M3073" s="4"/>
      <c r="N3073" s="4"/>
      <c r="P3073" s="4"/>
      <c r="R3073" s="4"/>
      <c r="S3073" s="4"/>
      <c r="T3073" s="4"/>
      <c r="V3073" s="4"/>
      <c r="W3073" s="4"/>
      <c r="X3073" s="4"/>
      <c r="Y3073" s="4"/>
      <c r="Z3073" s="4"/>
      <c r="AA3073" s="4"/>
      <c r="AG3073" s="4"/>
    </row>
    <row r="3074" spans="1:33" x14ac:dyDescent="0.25">
      <c r="A3074" s="4"/>
      <c r="F3074" s="4"/>
      <c r="H3074" s="4"/>
      <c r="I3074" s="4"/>
      <c r="J3074" s="4"/>
      <c r="K3074" s="4"/>
      <c r="L3074" s="4"/>
      <c r="M3074" s="4"/>
      <c r="N3074" s="4"/>
      <c r="P3074" s="4"/>
      <c r="R3074" s="4"/>
      <c r="S3074" s="4"/>
      <c r="T3074" s="4"/>
      <c r="V3074" s="4"/>
      <c r="W3074" s="4"/>
      <c r="X3074" s="4"/>
      <c r="Y3074" s="4"/>
      <c r="Z3074" s="4"/>
      <c r="AA3074" s="4"/>
      <c r="AG3074" s="4"/>
    </row>
    <row r="3075" spans="1:33" x14ac:dyDescent="0.25">
      <c r="A3075" s="4"/>
      <c r="F3075" s="4"/>
      <c r="H3075" s="4"/>
      <c r="I3075" s="4"/>
      <c r="J3075" s="4"/>
      <c r="K3075" s="4"/>
      <c r="L3075" s="4"/>
      <c r="M3075" s="4"/>
      <c r="N3075" s="4"/>
      <c r="P3075" s="4"/>
      <c r="R3075" s="4"/>
      <c r="S3075" s="4"/>
      <c r="T3075" s="4"/>
      <c r="V3075" s="4"/>
      <c r="W3075" s="4"/>
      <c r="X3075" s="4"/>
      <c r="Y3075" s="4"/>
      <c r="Z3075" s="4"/>
      <c r="AA3075" s="4"/>
      <c r="AG3075" s="4"/>
    </row>
    <row r="3076" spans="1:33" x14ac:dyDescent="0.25">
      <c r="A3076" s="4"/>
      <c r="F3076" s="4"/>
      <c r="H3076" s="4"/>
      <c r="I3076" s="4"/>
      <c r="J3076" s="4"/>
      <c r="K3076" s="4"/>
      <c r="L3076" s="4"/>
      <c r="M3076" s="4"/>
      <c r="N3076" s="4"/>
      <c r="P3076" s="4"/>
      <c r="R3076" s="4"/>
      <c r="S3076" s="4"/>
      <c r="T3076" s="4"/>
      <c r="V3076" s="4"/>
      <c r="W3076" s="4"/>
      <c r="X3076" s="4"/>
      <c r="Y3076" s="4"/>
      <c r="Z3076" s="4"/>
      <c r="AA3076" s="4"/>
      <c r="AG3076" s="4"/>
    </row>
    <row r="3077" spans="1:33" x14ac:dyDescent="0.25">
      <c r="A3077" s="4"/>
      <c r="F3077" s="4"/>
      <c r="H3077" s="4"/>
      <c r="I3077" s="4"/>
      <c r="J3077" s="4"/>
      <c r="K3077" s="4"/>
      <c r="L3077" s="4"/>
      <c r="M3077" s="4"/>
      <c r="N3077" s="4"/>
      <c r="P3077" s="4"/>
      <c r="R3077" s="4"/>
      <c r="S3077" s="4"/>
      <c r="T3077" s="4"/>
      <c r="V3077" s="4"/>
      <c r="W3077" s="4"/>
      <c r="X3077" s="4"/>
      <c r="Y3077" s="4"/>
      <c r="Z3077" s="4"/>
      <c r="AA3077" s="4"/>
      <c r="AG3077" s="4"/>
    </row>
    <row r="3078" spans="1:33" x14ac:dyDescent="0.25">
      <c r="A3078" s="4"/>
      <c r="F3078" s="4"/>
      <c r="H3078" s="4"/>
      <c r="I3078" s="4"/>
      <c r="J3078" s="4"/>
      <c r="K3078" s="4"/>
      <c r="L3078" s="4"/>
      <c r="M3078" s="4"/>
      <c r="N3078" s="4"/>
      <c r="P3078" s="4"/>
      <c r="R3078" s="4"/>
      <c r="S3078" s="4"/>
      <c r="T3078" s="4"/>
      <c r="V3078" s="4"/>
      <c r="W3078" s="4"/>
      <c r="X3078" s="4"/>
      <c r="Y3078" s="4"/>
      <c r="Z3078" s="4"/>
      <c r="AA3078" s="4"/>
      <c r="AG3078" s="4"/>
    </row>
    <row r="3079" spans="1:33" x14ac:dyDescent="0.25">
      <c r="A3079" s="4"/>
      <c r="F3079" s="4"/>
      <c r="H3079" s="4"/>
      <c r="I3079" s="4"/>
      <c r="J3079" s="4"/>
      <c r="K3079" s="4"/>
      <c r="L3079" s="4"/>
      <c r="M3079" s="4"/>
      <c r="N3079" s="4"/>
      <c r="P3079" s="4"/>
      <c r="R3079" s="4"/>
      <c r="S3079" s="4"/>
      <c r="T3079" s="4"/>
      <c r="V3079" s="4"/>
      <c r="W3079" s="4"/>
      <c r="X3079" s="4"/>
      <c r="Y3079" s="4"/>
      <c r="Z3079" s="4"/>
      <c r="AA3079" s="4"/>
      <c r="AG3079" s="4"/>
    </row>
    <row r="3080" spans="1:33" x14ac:dyDescent="0.25">
      <c r="A3080" s="4"/>
      <c r="F3080" s="4"/>
      <c r="H3080" s="4"/>
      <c r="I3080" s="4"/>
      <c r="J3080" s="4"/>
      <c r="K3080" s="4"/>
      <c r="L3080" s="4"/>
      <c r="M3080" s="4"/>
      <c r="N3080" s="4"/>
      <c r="P3080" s="4"/>
      <c r="R3080" s="4"/>
      <c r="S3080" s="4"/>
      <c r="T3080" s="4"/>
      <c r="V3080" s="4"/>
      <c r="W3080" s="4"/>
      <c r="X3080" s="4"/>
      <c r="Y3080" s="4"/>
      <c r="Z3080" s="4"/>
      <c r="AA3080" s="4"/>
      <c r="AG3080" s="4"/>
    </row>
    <row r="3081" spans="1:33" x14ac:dyDescent="0.25">
      <c r="A3081" s="4"/>
      <c r="F3081" s="4"/>
      <c r="H3081" s="4"/>
      <c r="I3081" s="4"/>
      <c r="J3081" s="4"/>
      <c r="K3081" s="4"/>
      <c r="L3081" s="4"/>
      <c r="M3081" s="4"/>
      <c r="N3081" s="4"/>
      <c r="P3081" s="4"/>
      <c r="R3081" s="4"/>
      <c r="S3081" s="4"/>
      <c r="T3081" s="4"/>
      <c r="V3081" s="4"/>
      <c r="W3081" s="4"/>
      <c r="X3081" s="4"/>
      <c r="Y3081" s="4"/>
      <c r="Z3081" s="4"/>
      <c r="AA3081" s="4"/>
      <c r="AG3081" s="4"/>
    </row>
    <row r="3082" spans="1:33" x14ac:dyDescent="0.25">
      <c r="A3082" s="4"/>
      <c r="F3082" s="4"/>
      <c r="H3082" s="4"/>
      <c r="I3082" s="4"/>
      <c r="J3082" s="4"/>
      <c r="K3082" s="4"/>
      <c r="L3082" s="4"/>
      <c r="M3082" s="4"/>
      <c r="N3082" s="4"/>
      <c r="P3082" s="4"/>
      <c r="R3082" s="4"/>
      <c r="S3082" s="4"/>
      <c r="T3082" s="4"/>
      <c r="V3082" s="4"/>
      <c r="W3082" s="4"/>
      <c r="X3082" s="4"/>
      <c r="Y3082" s="4"/>
      <c r="Z3082" s="4"/>
      <c r="AA3082" s="4"/>
      <c r="AG3082" s="4"/>
    </row>
    <row r="3083" spans="1:33" x14ac:dyDescent="0.25">
      <c r="A3083" s="4"/>
      <c r="F3083" s="4"/>
      <c r="H3083" s="4"/>
      <c r="I3083" s="4"/>
      <c r="J3083" s="4"/>
      <c r="K3083" s="4"/>
      <c r="L3083" s="4"/>
      <c r="M3083" s="4"/>
      <c r="N3083" s="4"/>
      <c r="P3083" s="4"/>
      <c r="R3083" s="4"/>
      <c r="S3083" s="4"/>
      <c r="T3083" s="4"/>
      <c r="V3083" s="4"/>
      <c r="W3083" s="4"/>
      <c r="X3083" s="4"/>
      <c r="Y3083" s="4"/>
      <c r="Z3083" s="4"/>
      <c r="AA3083" s="4"/>
      <c r="AG3083" s="4"/>
    </row>
    <row r="3084" spans="1:33" x14ac:dyDescent="0.25">
      <c r="A3084" s="4"/>
      <c r="F3084" s="4"/>
      <c r="H3084" s="4"/>
      <c r="I3084" s="4"/>
      <c r="J3084" s="4"/>
      <c r="K3084" s="4"/>
      <c r="L3084" s="4"/>
      <c r="M3084" s="4"/>
      <c r="N3084" s="4"/>
      <c r="P3084" s="4"/>
      <c r="R3084" s="4"/>
      <c r="S3084" s="4"/>
      <c r="T3084" s="4"/>
      <c r="V3084" s="4"/>
      <c r="W3084" s="4"/>
      <c r="X3084" s="4"/>
      <c r="Y3084" s="4"/>
      <c r="Z3084" s="4"/>
      <c r="AA3084" s="4"/>
      <c r="AG3084" s="4"/>
    </row>
    <row r="3085" spans="1:33" x14ac:dyDescent="0.25">
      <c r="A3085" s="4"/>
      <c r="F3085" s="4"/>
      <c r="H3085" s="4"/>
      <c r="I3085" s="4"/>
      <c r="J3085" s="4"/>
      <c r="K3085" s="4"/>
      <c r="L3085" s="4"/>
      <c r="M3085" s="4"/>
      <c r="N3085" s="4"/>
      <c r="P3085" s="4"/>
      <c r="R3085" s="4"/>
      <c r="S3085" s="4"/>
      <c r="T3085" s="4"/>
      <c r="V3085" s="4"/>
      <c r="W3085" s="4"/>
      <c r="X3085" s="4"/>
      <c r="Y3085" s="4"/>
      <c r="Z3085" s="4"/>
      <c r="AA3085" s="4"/>
      <c r="AG3085" s="4"/>
    </row>
    <row r="3086" spans="1:33" x14ac:dyDescent="0.25">
      <c r="A3086" s="4"/>
      <c r="F3086" s="4"/>
      <c r="H3086" s="4"/>
      <c r="I3086" s="4"/>
      <c r="J3086" s="4"/>
      <c r="K3086" s="4"/>
      <c r="L3086" s="4"/>
      <c r="M3086" s="4"/>
      <c r="N3086" s="4"/>
      <c r="P3086" s="4"/>
      <c r="R3086" s="4"/>
      <c r="S3086" s="4"/>
      <c r="T3086" s="4"/>
      <c r="V3086" s="4"/>
      <c r="W3086" s="4"/>
      <c r="X3086" s="4"/>
      <c r="Y3086" s="4"/>
      <c r="Z3086" s="4"/>
      <c r="AA3086" s="4"/>
      <c r="AG3086" s="4"/>
    </row>
    <row r="3087" spans="1:33" x14ac:dyDescent="0.25">
      <c r="A3087" s="4"/>
      <c r="F3087" s="4"/>
      <c r="H3087" s="4"/>
      <c r="I3087" s="4"/>
      <c r="J3087" s="4"/>
      <c r="K3087" s="4"/>
      <c r="L3087" s="4"/>
      <c r="M3087" s="4"/>
      <c r="N3087" s="4"/>
      <c r="P3087" s="4"/>
      <c r="R3087" s="4"/>
      <c r="S3087" s="4"/>
      <c r="T3087" s="4"/>
      <c r="V3087" s="4"/>
      <c r="W3087" s="4"/>
      <c r="X3087" s="4"/>
      <c r="Y3087" s="4"/>
      <c r="Z3087" s="4"/>
      <c r="AA3087" s="4"/>
      <c r="AG3087" s="4"/>
    </row>
    <row r="3088" spans="1:33" x14ac:dyDescent="0.25">
      <c r="A3088" s="4"/>
      <c r="F3088" s="4"/>
      <c r="H3088" s="4"/>
      <c r="I3088" s="4"/>
      <c r="J3088" s="4"/>
      <c r="K3088" s="4"/>
      <c r="L3088" s="4"/>
      <c r="M3088" s="4"/>
      <c r="N3088" s="4"/>
      <c r="P3088" s="4"/>
      <c r="R3088" s="4"/>
      <c r="S3088" s="4"/>
      <c r="T3088" s="4"/>
      <c r="V3088" s="4"/>
      <c r="W3088" s="4"/>
      <c r="X3088" s="4"/>
      <c r="Y3088" s="4"/>
      <c r="Z3088" s="4"/>
      <c r="AA3088" s="4"/>
      <c r="AG3088" s="4"/>
    </row>
    <row r="3089" spans="1:33" x14ac:dyDescent="0.25">
      <c r="A3089" s="4"/>
      <c r="F3089" s="4"/>
      <c r="H3089" s="4"/>
      <c r="I3089" s="4"/>
      <c r="J3089" s="4"/>
      <c r="K3089" s="4"/>
      <c r="L3089" s="4"/>
      <c r="M3089" s="4"/>
      <c r="N3089" s="4"/>
      <c r="P3089" s="4"/>
      <c r="R3089" s="4"/>
      <c r="S3089" s="4"/>
      <c r="T3089" s="4"/>
      <c r="V3089" s="4"/>
      <c r="W3089" s="4"/>
      <c r="X3089" s="4"/>
      <c r="Y3089" s="4"/>
      <c r="Z3089" s="4"/>
      <c r="AA3089" s="4"/>
      <c r="AG3089" s="4"/>
    </row>
    <row r="3090" spans="1:33" x14ac:dyDescent="0.25">
      <c r="A3090" s="4"/>
      <c r="F3090" s="4"/>
      <c r="H3090" s="4"/>
      <c r="I3090" s="4"/>
      <c r="J3090" s="4"/>
      <c r="K3090" s="4"/>
      <c r="L3090" s="4"/>
      <c r="M3090" s="4"/>
      <c r="N3090" s="4"/>
      <c r="P3090" s="4"/>
      <c r="R3090" s="4"/>
      <c r="S3090" s="4"/>
      <c r="T3090" s="4"/>
      <c r="V3090" s="4"/>
      <c r="W3090" s="4"/>
      <c r="X3090" s="4"/>
      <c r="Y3090" s="4"/>
      <c r="Z3090" s="4"/>
      <c r="AA3090" s="4"/>
      <c r="AG3090" s="4"/>
    </row>
    <row r="3091" spans="1:33" x14ac:dyDescent="0.25">
      <c r="A3091" s="4"/>
      <c r="F3091" s="4"/>
      <c r="H3091" s="4"/>
      <c r="I3091" s="4"/>
      <c r="J3091" s="4"/>
      <c r="K3091" s="4"/>
      <c r="L3091" s="4"/>
      <c r="M3091" s="4"/>
      <c r="N3091" s="4"/>
      <c r="P3091" s="4"/>
      <c r="R3091" s="4"/>
      <c r="S3091" s="4"/>
      <c r="T3091" s="4"/>
      <c r="V3091" s="4"/>
      <c r="W3091" s="4"/>
      <c r="X3091" s="4"/>
      <c r="Y3091" s="4"/>
      <c r="Z3091" s="4"/>
      <c r="AA3091" s="4"/>
      <c r="AG3091" s="4"/>
    </row>
    <row r="3092" spans="1:33" x14ac:dyDescent="0.25">
      <c r="A3092" s="4"/>
      <c r="F3092" s="4"/>
      <c r="H3092" s="4"/>
      <c r="I3092" s="4"/>
      <c r="J3092" s="4"/>
      <c r="K3092" s="4"/>
      <c r="L3092" s="4"/>
      <c r="M3092" s="4"/>
      <c r="N3092" s="4"/>
      <c r="P3092" s="4"/>
      <c r="R3092" s="4"/>
      <c r="S3092" s="4"/>
      <c r="T3092" s="4"/>
      <c r="V3092" s="4"/>
      <c r="W3092" s="4"/>
      <c r="X3092" s="4"/>
      <c r="Y3092" s="4"/>
      <c r="Z3092" s="4"/>
      <c r="AA3092" s="4"/>
      <c r="AG3092" s="4"/>
    </row>
    <row r="3093" spans="1:33" x14ac:dyDescent="0.25">
      <c r="A3093" s="4"/>
      <c r="F3093" s="4"/>
      <c r="H3093" s="4"/>
      <c r="I3093" s="4"/>
      <c r="J3093" s="4"/>
      <c r="K3093" s="4"/>
      <c r="L3093" s="4"/>
      <c r="M3093" s="4"/>
      <c r="N3093" s="4"/>
      <c r="P3093" s="4"/>
      <c r="R3093" s="4"/>
      <c r="S3093" s="4"/>
      <c r="T3093" s="4"/>
      <c r="V3093" s="4"/>
      <c r="W3093" s="4"/>
      <c r="X3093" s="4"/>
      <c r="Y3093" s="4"/>
      <c r="Z3093" s="4"/>
      <c r="AA3093" s="4"/>
      <c r="AG3093" s="4"/>
    </row>
    <row r="3094" spans="1:33" x14ac:dyDescent="0.25">
      <c r="A3094" s="4"/>
      <c r="F3094" s="4"/>
      <c r="H3094" s="4"/>
      <c r="I3094" s="4"/>
      <c r="J3094" s="4"/>
      <c r="K3094" s="4"/>
      <c r="L3094" s="4"/>
      <c r="M3094" s="4"/>
      <c r="N3094" s="4"/>
      <c r="P3094" s="4"/>
      <c r="R3094" s="4"/>
      <c r="S3094" s="4"/>
      <c r="T3094" s="4"/>
      <c r="V3094" s="4"/>
      <c r="W3094" s="4"/>
      <c r="X3094" s="4"/>
      <c r="Y3094" s="4"/>
      <c r="Z3094" s="4"/>
      <c r="AA3094" s="4"/>
      <c r="AG3094" s="4"/>
    </row>
    <row r="3095" spans="1:33" x14ac:dyDescent="0.25">
      <c r="A3095" s="4"/>
      <c r="F3095" s="4"/>
      <c r="H3095" s="4"/>
      <c r="I3095" s="4"/>
      <c r="J3095" s="4"/>
      <c r="K3095" s="4"/>
      <c r="L3095" s="4"/>
      <c r="M3095" s="4"/>
      <c r="N3095" s="4"/>
      <c r="P3095" s="4"/>
      <c r="R3095" s="4"/>
      <c r="S3095" s="4"/>
      <c r="T3095" s="4"/>
      <c r="V3095" s="4"/>
      <c r="W3095" s="4"/>
      <c r="X3095" s="4"/>
      <c r="Y3095" s="4"/>
      <c r="Z3095" s="4"/>
      <c r="AA3095" s="4"/>
      <c r="AG3095" s="4"/>
    </row>
    <row r="3096" spans="1:33" x14ac:dyDescent="0.25">
      <c r="A3096" s="4"/>
      <c r="F3096" s="4"/>
      <c r="H3096" s="4"/>
      <c r="I3096" s="4"/>
      <c r="J3096" s="4"/>
      <c r="K3096" s="4"/>
      <c r="L3096" s="4"/>
      <c r="M3096" s="4"/>
      <c r="N3096" s="4"/>
      <c r="P3096" s="4"/>
      <c r="R3096" s="4"/>
      <c r="S3096" s="4"/>
      <c r="T3096" s="4"/>
      <c r="V3096" s="4"/>
      <c r="W3096" s="4"/>
      <c r="X3096" s="4"/>
      <c r="Y3096" s="4"/>
      <c r="Z3096" s="4"/>
      <c r="AA3096" s="4"/>
      <c r="AG3096" s="4"/>
    </row>
    <row r="3097" spans="1:33" x14ac:dyDescent="0.25">
      <c r="A3097" s="4"/>
      <c r="F3097" s="4"/>
      <c r="H3097" s="4"/>
      <c r="I3097" s="4"/>
      <c r="J3097" s="4"/>
      <c r="K3097" s="4"/>
      <c r="L3097" s="4"/>
      <c r="M3097" s="4"/>
      <c r="N3097" s="4"/>
      <c r="P3097" s="4"/>
      <c r="R3097" s="4"/>
      <c r="S3097" s="4"/>
      <c r="T3097" s="4"/>
      <c r="V3097" s="4"/>
      <c r="W3097" s="4"/>
      <c r="X3097" s="4"/>
      <c r="Y3097" s="4"/>
      <c r="Z3097" s="4"/>
      <c r="AA3097" s="4"/>
      <c r="AG3097" s="4"/>
    </row>
    <row r="3098" spans="1:33" x14ac:dyDescent="0.25">
      <c r="A3098" s="4"/>
      <c r="F3098" s="4"/>
      <c r="H3098" s="4"/>
      <c r="I3098" s="4"/>
      <c r="J3098" s="4"/>
      <c r="K3098" s="4"/>
      <c r="L3098" s="4"/>
      <c r="M3098" s="4"/>
      <c r="N3098" s="4"/>
      <c r="P3098" s="4"/>
      <c r="R3098" s="4"/>
      <c r="S3098" s="4"/>
      <c r="T3098" s="4"/>
      <c r="V3098" s="4"/>
      <c r="W3098" s="4"/>
      <c r="X3098" s="4"/>
      <c r="Y3098" s="4"/>
      <c r="Z3098" s="4"/>
      <c r="AA3098" s="4"/>
      <c r="AG3098" s="4"/>
    </row>
    <row r="3099" spans="1:33" x14ac:dyDescent="0.25">
      <c r="A3099" s="4"/>
      <c r="F3099" s="4"/>
      <c r="H3099" s="4"/>
      <c r="I3099" s="4"/>
      <c r="J3099" s="4"/>
      <c r="K3099" s="4"/>
      <c r="L3099" s="4"/>
      <c r="M3099" s="4"/>
      <c r="N3099" s="4"/>
      <c r="P3099" s="4"/>
      <c r="R3099" s="4"/>
      <c r="S3099" s="4"/>
      <c r="T3099" s="4"/>
      <c r="V3099" s="4"/>
      <c r="W3099" s="4"/>
      <c r="X3099" s="4"/>
      <c r="Y3099" s="4"/>
      <c r="Z3099" s="4"/>
      <c r="AA3099" s="4"/>
      <c r="AG3099" s="4"/>
    </row>
    <row r="3100" spans="1:33" x14ac:dyDescent="0.25">
      <c r="A3100" s="4"/>
      <c r="F3100" s="4"/>
      <c r="H3100" s="4"/>
      <c r="I3100" s="4"/>
      <c r="J3100" s="4"/>
      <c r="K3100" s="4"/>
      <c r="L3100" s="4"/>
      <c r="M3100" s="4"/>
      <c r="N3100" s="4"/>
      <c r="P3100" s="4"/>
      <c r="R3100" s="4"/>
      <c r="S3100" s="4"/>
      <c r="T3100" s="4"/>
      <c r="V3100" s="4"/>
      <c r="W3100" s="4"/>
      <c r="X3100" s="4"/>
      <c r="Y3100" s="4"/>
      <c r="Z3100" s="4"/>
      <c r="AA3100" s="4"/>
      <c r="AG3100" s="4"/>
    </row>
    <row r="3101" spans="1:33" x14ac:dyDescent="0.25">
      <c r="A3101" s="4"/>
      <c r="F3101" s="4"/>
      <c r="H3101" s="4"/>
      <c r="I3101" s="4"/>
      <c r="J3101" s="4"/>
      <c r="K3101" s="4"/>
      <c r="L3101" s="4"/>
      <c r="M3101" s="4"/>
      <c r="N3101" s="4"/>
      <c r="P3101" s="4"/>
      <c r="R3101" s="4"/>
      <c r="S3101" s="4"/>
      <c r="T3101" s="4"/>
      <c r="V3101" s="4"/>
      <c r="W3101" s="4"/>
      <c r="X3101" s="4"/>
      <c r="Y3101" s="4"/>
      <c r="Z3101" s="4"/>
      <c r="AA3101" s="4"/>
      <c r="AG3101" s="4"/>
    </row>
    <row r="3102" spans="1:33" x14ac:dyDescent="0.25">
      <c r="A3102" s="4"/>
      <c r="F3102" s="4"/>
      <c r="H3102" s="4"/>
      <c r="I3102" s="4"/>
      <c r="J3102" s="4"/>
      <c r="K3102" s="4"/>
      <c r="L3102" s="4"/>
      <c r="M3102" s="4"/>
      <c r="N3102" s="4"/>
      <c r="P3102" s="4"/>
      <c r="R3102" s="4"/>
      <c r="S3102" s="4"/>
      <c r="T3102" s="4"/>
      <c r="V3102" s="4"/>
      <c r="W3102" s="4"/>
      <c r="X3102" s="4"/>
      <c r="Y3102" s="4"/>
      <c r="Z3102" s="4"/>
      <c r="AA3102" s="4"/>
      <c r="AG3102" s="4"/>
    </row>
    <row r="3103" spans="1:33" x14ac:dyDescent="0.25">
      <c r="A3103" s="4"/>
      <c r="F3103" s="4"/>
      <c r="H3103" s="4"/>
      <c r="I3103" s="4"/>
      <c r="J3103" s="4"/>
      <c r="K3103" s="4"/>
      <c r="L3103" s="4"/>
      <c r="M3103" s="4"/>
      <c r="N3103" s="4"/>
      <c r="P3103" s="4"/>
      <c r="R3103" s="4"/>
      <c r="S3103" s="4"/>
      <c r="T3103" s="4"/>
      <c r="V3103" s="4"/>
      <c r="W3103" s="4"/>
      <c r="X3103" s="4"/>
      <c r="Y3103" s="4"/>
      <c r="Z3103" s="4"/>
      <c r="AA3103" s="4"/>
      <c r="AG3103" s="4"/>
    </row>
    <row r="3104" spans="1:33" x14ac:dyDescent="0.25">
      <c r="A3104" s="4"/>
      <c r="F3104" s="4"/>
      <c r="H3104" s="4"/>
      <c r="I3104" s="4"/>
      <c r="J3104" s="4"/>
      <c r="K3104" s="4"/>
      <c r="L3104" s="4"/>
      <c r="M3104" s="4"/>
      <c r="N3104" s="4"/>
      <c r="P3104" s="4"/>
      <c r="R3104" s="4"/>
      <c r="S3104" s="4"/>
      <c r="T3104" s="4"/>
      <c r="V3104" s="4"/>
      <c r="W3104" s="4"/>
      <c r="X3104" s="4"/>
      <c r="Y3104" s="4"/>
      <c r="Z3104" s="4"/>
      <c r="AA3104" s="4"/>
      <c r="AG3104" s="4"/>
    </row>
    <row r="3105" spans="1:33" x14ac:dyDescent="0.25">
      <c r="A3105" s="4"/>
      <c r="F3105" s="4"/>
      <c r="H3105" s="4"/>
      <c r="I3105" s="4"/>
      <c r="J3105" s="4"/>
      <c r="K3105" s="4"/>
      <c r="L3105" s="4"/>
      <c r="M3105" s="4"/>
      <c r="N3105" s="4"/>
      <c r="P3105" s="4"/>
      <c r="R3105" s="4"/>
      <c r="S3105" s="4"/>
      <c r="T3105" s="4"/>
      <c r="V3105" s="4"/>
      <c r="W3105" s="4"/>
      <c r="X3105" s="4"/>
      <c r="Y3105" s="4"/>
      <c r="Z3105" s="4"/>
      <c r="AA3105" s="4"/>
      <c r="AG3105" s="4"/>
    </row>
    <row r="3106" spans="1:33" x14ac:dyDescent="0.25">
      <c r="A3106" s="4"/>
      <c r="F3106" s="4"/>
      <c r="H3106" s="4"/>
      <c r="I3106" s="4"/>
      <c r="J3106" s="4"/>
      <c r="K3106" s="4"/>
      <c r="L3106" s="4"/>
      <c r="M3106" s="4"/>
      <c r="N3106" s="4"/>
      <c r="P3106" s="4"/>
      <c r="R3106" s="4"/>
      <c r="S3106" s="4"/>
      <c r="T3106" s="4"/>
      <c r="V3106" s="4"/>
      <c r="W3106" s="4"/>
      <c r="X3106" s="4"/>
      <c r="Y3106" s="4"/>
      <c r="Z3106" s="4"/>
      <c r="AA3106" s="4"/>
      <c r="AG3106" s="4"/>
    </row>
    <row r="3107" spans="1:33" x14ac:dyDescent="0.25">
      <c r="A3107" s="4"/>
      <c r="F3107" s="4"/>
      <c r="H3107" s="4"/>
      <c r="I3107" s="4"/>
      <c r="J3107" s="4"/>
      <c r="K3107" s="4"/>
      <c r="L3107" s="4"/>
      <c r="M3107" s="4"/>
      <c r="N3107" s="4"/>
      <c r="P3107" s="4"/>
      <c r="R3107" s="4"/>
      <c r="S3107" s="4"/>
      <c r="T3107" s="4"/>
      <c r="V3107" s="4"/>
      <c r="W3107" s="4"/>
      <c r="X3107" s="4"/>
      <c r="Y3107" s="4"/>
      <c r="Z3107" s="4"/>
      <c r="AA3107" s="4"/>
      <c r="AG3107" s="4"/>
    </row>
    <row r="3108" spans="1:33" x14ac:dyDescent="0.25">
      <c r="A3108" s="4"/>
      <c r="F3108" s="4"/>
      <c r="H3108" s="4"/>
      <c r="I3108" s="4"/>
      <c r="J3108" s="4"/>
      <c r="K3108" s="4"/>
      <c r="L3108" s="4"/>
      <c r="M3108" s="4"/>
      <c r="N3108" s="4"/>
      <c r="P3108" s="4"/>
      <c r="R3108" s="4"/>
      <c r="S3108" s="4"/>
      <c r="T3108" s="4"/>
      <c r="V3108" s="4"/>
      <c r="W3108" s="4"/>
      <c r="X3108" s="4"/>
      <c r="Y3108" s="4"/>
      <c r="Z3108" s="4"/>
      <c r="AA3108" s="4"/>
      <c r="AG3108" s="4"/>
    </row>
    <row r="3109" spans="1:33" x14ac:dyDescent="0.25">
      <c r="A3109" s="4"/>
      <c r="F3109" s="4"/>
      <c r="H3109" s="4"/>
      <c r="I3109" s="4"/>
      <c r="J3109" s="4"/>
      <c r="K3109" s="4"/>
      <c r="L3109" s="4"/>
      <c r="M3109" s="4"/>
      <c r="N3109" s="4"/>
      <c r="P3109" s="4"/>
      <c r="R3109" s="4"/>
      <c r="S3109" s="4"/>
      <c r="T3109" s="4"/>
      <c r="V3109" s="4"/>
      <c r="W3109" s="4"/>
      <c r="X3109" s="4"/>
      <c r="Y3109" s="4"/>
      <c r="Z3109" s="4"/>
      <c r="AA3109" s="4"/>
      <c r="AG3109" s="4"/>
    </row>
    <row r="3110" spans="1:33" x14ac:dyDescent="0.25">
      <c r="A3110" s="4"/>
      <c r="F3110" s="4"/>
      <c r="H3110" s="4"/>
      <c r="I3110" s="4"/>
      <c r="J3110" s="4"/>
      <c r="K3110" s="4"/>
      <c r="L3110" s="4"/>
      <c r="M3110" s="4"/>
      <c r="N3110" s="4"/>
      <c r="P3110" s="4"/>
      <c r="R3110" s="4"/>
      <c r="S3110" s="4"/>
      <c r="T3110" s="4"/>
      <c r="V3110" s="4"/>
      <c r="W3110" s="4"/>
      <c r="X3110" s="4"/>
      <c r="Y3110" s="4"/>
      <c r="Z3110" s="4"/>
      <c r="AA3110" s="4"/>
      <c r="AG3110" s="4"/>
    </row>
    <row r="3111" spans="1:33" x14ac:dyDescent="0.25">
      <c r="A3111" s="4"/>
      <c r="F3111" s="4"/>
      <c r="H3111" s="4"/>
      <c r="I3111" s="4"/>
      <c r="J3111" s="4"/>
      <c r="K3111" s="4"/>
      <c r="L3111" s="4"/>
      <c r="M3111" s="4"/>
      <c r="N3111" s="4"/>
      <c r="P3111" s="4"/>
      <c r="R3111" s="4"/>
      <c r="S3111" s="4"/>
      <c r="T3111" s="4"/>
      <c r="V3111" s="4"/>
      <c r="W3111" s="4"/>
      <c r="X3111" s="4"/>
      <c r="Y3111" s="4"/>
      <c r="Z3111" s="4"/>
      <c r="AA3111" s="4"/>
      <c r="AG3111" s="4"/>
    </row>
    <row r="3112" spans="1:33" x14ac:dyDescent="0.25">
      <c r="A3112" s="4"/>
      <c r="F3112" s="4"/>
      <c r="H3112" s="4"/>
      <c r="I3112" s="4"/>
      <c r="J3112" s="4"/>
      <c r="K3112" s="4"/>
      <c r="L3112" s="4"/>
      <c r="M3112" s="4"/>
      <c r="N3112" s="4"/>
      <c r="P3112" s="4"/>
      <c r="R3112" s="4"/>
      <c r="S3112" s="4"/>
      <c r="T3112" s="4"/>
      <c r="V3112" s="4"/>
      <c r="W3112" s="4"/>
      <c r="X3112" s="4"/>
      <c r="Y3112" s="4"/>
      <c r="Z3112" s="4"/>
      <c r="AA3112" s="4"/>
      <c r="AG3112" s="4"/>
    </row>
    <row r="3113" spans="1:33" x14ac:dyDescent="0.25">
      <c r="A3113" s="4"/>
      <c r="F3113" s="4"/>
      <c r="H3113" s="4"/>
      <c r="I3113" s="4"/>
      <c r="J3113" s="4"/>
      <c r="K3113" s="4"/>
      <c r="L3113" s="4"/>
      <c r="M3113" s="4"/>
      <c r="N3113" s="4"/>
      <c r="P3113" s="4"/>
      <c r="R3113" s="4"/>
      <c r="S3113" s="4"/>
      <c r="T3113" s="4"/>
      <c r="V3113" s="4"/>
      <c r="W3113" s="4"/>
      <c r="X3113" s="4"/>
      <c r="Y3113" s="4"/>
      <c r="Z3113" s="4"/>
      <c r="AA3113" s="4"/>
      <c r="AG3113" s="4"/>
    </row>
    <row r="3114" spans="1:33" x14ac:dyDescent="0.25">
      <c r="A3114" s="4"/>
      <c r="F3114" s="4"/>
      <c r="H3114" s="4"/>
      <c r="I3114" s="4"/>
      <c r="J3114" s="4"/>
      <c r="K3114" s="4"/>
      <c r="L3114" s="4"/>
      <c r="M3114" s="4"/>
      <c r="N3114" s="4"/>
      <c r="P3114" s="4"/>
      <c r="R3114" s="4"/>
      <c r="S3114" s="4"/>
      <c r="T3114" s="4"/>
      <c r="V3114" s="4"/>
      <c r="W3114" s="4"/>
      <c r="X3114" s="4"/>
      <c r="Y3114" s="4"/>
      <c r="Z3114" s="4"/>
      <c r="AA3114" s="4"/>
      <c r="AG3114" s="4"/>
    </row>
    <row r="3115" spans="1:33" x14ac:dyDescent="0.25">
      <c r="A3115" s="4"/>
      <c r="F3115" s="4"/>
      <c r="H3115" s="4"/>
      <c r="I3115" s="4"/>
      <c r="J3115" s="4"/>
      <c r="K3115" s="4"/>
      <c r="L3115" s="4"/>
      <c r="M3115" s="4"/>
      <c r="N3115" s="4"/>
      <c r="P3115" s="4"/>
      <c r="R3115" s="4"/>
      <c r="S3115" s="4"/>
      <c r="T3115" s="4"/>
      <c r="V3115" s="4"/>
      <c r="W3115" s="4"/>
      <c r="X3115" s="4"/>
      <c r="Y3115" s="4"/>
      <c r="Z3115" s="4"/>
      <c r="AA3115" s="4"/>
      <c r="AG3115" s="4"/>
    </row>
    <row r="3116" spans="1:33" x14ac:dyDescent="0.25">
      <c r="A3116" s="4"/>
      <c r="F3116" s="4"/>
      <c r="H3116" s="4"/>
      <c r="I3116" s="4"/>
      <c r="J3116" s="4"/>
      <c r="K3116" s="4"/>
      <c r="L3116" s="4"/>
      <c r="M3116" s="4"/>
      <c r="N3116" s="4"/>
      <c r="P3116" s="4"/>
      <c r="R3116" s="4"/>
      <c r="S3116" s="4"/>
      <c r="T3116" s="4"/>
      <c r="V3116" s="4"/>
      <c r="W3116" s="4"/>
      <c r="X3116" s="4"/>
      <c r="Y3116" s="4"/>
      <c r="Z3116" s="4"/>
      <c r="AA3116" s="4"/>
      <c r="AG3116" s="4"/>
    </row>
    <row r="3117" spans="1:33" x14ac:dyDescent="0.25">
      <c r="A3117" s="4"/>
      <c r="F3117" s="4"/>
      <c r="H3117" s="4"/>
      <c r="I3117" s="4"/>
      <c r="J3117" s="4"/>
      <c r="K3117" s="4"/>
      <c r="L3117" s="4"/>
      <c r="M3117" s="4"/>
      <c r="N3117" s="4"/>
      <c r="P3117" s="4"/>
      <c r="R3117" s="4"/>
      <c r="S3117" s="4"/>
      <c r="T3117" s="4"/>
      <c r="V3117" s="4"/>
      <c r="W3117" s="4"/>
      <c r="X3117" s="4"/>
      <c r="Y3117" s="4"/>
      <c r="Z3117" s="4"/>
      <c r="AA3117" s="4"/>
      <c r="AG3117" s="4"/>
    </row>
    <row r="3118" spans="1:33" x14ac:dyDescent="0.25">
      <c r="A3118" s="4"/>
      <c r="F3118" s="4"/>
      <c r="H3118" s="4"/>
      <c r="I3118" s="4"/>
      <c r="J3118" s="4"/>
      <c r="K3118" s="4"/>
      <c r="L3118" s="4"/>
      <c r="M3118" s="4"/>
      <c r="N3118" s="4"/>
      <c r="P3118" s="4"/>
      <c r="R3118" s="4"/>
      <c r="S3118" s="4"/>
      <c r="T3118" s="4"/>
      <c r="V3118" s="4"/>
      <c r="W3118" s="4"/>
      <c r="X3118" s="4"/>
      <c r="Y3118" s="4"/>
      <c r="Z3118" s="4"/>
      <c r="AA3118" s="4"/>
      <c r="AG3118" s="4"/>
    </row>
    <row r="3119" spans="1:33" x14ac:dyDescent="0.25">
      <c r="A3119" s="4"/>
      <c r="F3119" s="4"/>
      <c r="H3119" s="4"/>
      <c r="I3119" s="4"/>
      <c r="J3119" s="4"/>
      <c r="K3119" s="4"/>
      <c r="L3119" s="4"/>
      <c r="M3119" s="4"/>
      <c r="N3119" s="4"/>
      <c r="P3119" s="4"/>
      <c r="R3119" s="4"/>
      <c r="S3119" s="4"/>
      <c r="T3119" s="4"/>
      <c r="V3119" s="4"/>
      <c r="W3119" s="4"/>
      <c r="X3119" s="4"/>
      <c r="Y3119" s="4"/>
      <c r="Z3119" s="4"/>
      <c r="AA3119" s="4"/>
      <c r="AG3119" s="4"/>
    </row>
    <row r="3120" spans="1:33" x14ac:dyDescent="0.25">
      <c r="A3120" s="4"/>
      <c r="F3120" s="4"/>
      <c r="H3120" s="4"/>
      <c r="I3120" s="4"/>
      <c r="J3120" s="4"/>
      <c r="K3120" s="4"/>
      <c r="L3120" s="4"/>
      <c r="M3120" s="4"/>
      <c r="N3120" s="4"/>
      <c r="P3120" s="4"/>
      <c r="R3120" s="4"/>
      <c r="S3120" s="4"/>
      <c r="T3120" s="4"/>
      <c r="V3120" s="4"/>
      <c r="W3120" s="4"/>
      <c r="X3120" s="4"/>
      <c r="Y3120" s="4"/>
      <c r="Z3120" s="4"/>
      <c r="AA3120" s="4"/>
      <c r="AG3120" s="4"/>
    </row>
    <row r="3121" spans="1:33" x14ac:dyDescent="0.25">
      <c r="A3121" s="4"/>
      <c r="F3121" s="4"/>
      <c r="H3121" s="4"/>
      <c r="I3121" s="4"/>
      <c r="J3121" s="4"/>
      <c r="K3121" s="4"/>
      <c r="L3121" s="4"/>
      <c r="M3121" s="4"/>
      <c r="N3121" s="4"/>
      <c r="P3121" s="4"/>
      <c r="R3121" s="4"/>
      <c r="S3121" s="4"/>
      <c r="T3121" s="4"/>
      <c r="V3121" s="4"/>
      <c r="W3121" s="4"/>
      <c r="X3121" s="4"/>
      <c r="Y3121" s="4"/>
      <c r="Z3121" s="4"/>
      <c r="AA3121" s="4"/>
      <c r="AG3121" s="4"/>
    </row>
    <row r="3122" spans="1:33" x14ac:dyDescent="0.25">
      <c r="A3122" s="4"/>
      <c r="F3122" s="4"/>
      <c r="H3122" s="4"/>
      <c r="I3122" s="4"/>
      <c r="J3122" s="4"/>
      <c r="K3122" s="4"/>
      <c r="L3122" s="4"/>
      <c r="M3122" s="4"/>
      <c r="N3122" s="4"/>
      <c r="P3122" s="4"/>
      <c r="R3122" s="4"/>
      <c r="S3122" s="4"/>
      <c r="T3122" s="4"/>
      <c r="V3122" s="4"/>
      <c r="W3122" s="4"/>
      <c r="X3122" s="4"/>
      <c r="Y3122" s="4"/>
      <c r="Z3122" s="4"/>
      <c r="AA3122" s="4"/>
      <c r="AG3122" s="4"/>
    </row>
    <row r="3123" spans="1:33" x14ac:dyDescent="0.25">
      <c r="A3123" s="4"/>
      <c r="F3123" s="4"/>
      <c r="H3123" s="4"/>
      <c r="I3123" s="4"/>
      <c r="J3123" s="4"/>
      <c r="K3123" s="4"/>
      <c r="L3123" s="4"/>
      <c r="M3123" s="4"/>
      <c r="N3123" s="4"/>
      <c r="P3123" s="4"/>
      <c r="R3123" s="4"/>
      <c r="S3123" s="4"/>
      <c r="T3123" s="4"/>
      <c r="V3123" s="4"/>
      <c r="W3123" s="4"/>
      <c r="X3123" s="4"/>
      <c r="Y3123" s="4"/>
      <c r="Z3123" s="4"/>
      <c r="AA3123" s="4"/>
      <c r="AG3123" s="4"/>
    </row>
    <row r="3124" spans="1:33" x14ac:dyDescent="0.25">
      <c r="A3124" s="4"/>
      <c r="F3124" s="4"/>
      <c r="H3124" s="4"/>
      <c r="I3124" s="4"/>
      <c r="J3124" s="4"/>
      <c r="K3124" s="4"/>
      <c r="L3124" s="4"/>
      <c r="M3124" s="4"/>
      <c r="N3124" s="4"/>
      <c r="P3124" s="4"/>
      <c r="R3124" s="4"/>
      <c r="S3124" s="4"/>
      <c r="T3124" s="4"/>
      <c r="V3124" s="4"/>
      <c r="W3124" s="4"/>
      <c r="X3124" s="4"/>
      <c r="Y3124" s="4"/>
      <c r="Z3124" s="4"/>
      <c r="AA3124" s="4"/>
      <c r="AG3124" s="4"/>
    </row>
    <row r="3125" spans="1:33" x14ac:dyDescent="0.25">
      <c r="A3125" s="4"/>
      <c r="F3125" s="4"/>
      <c r="H3125" s="4"/>
      <c r="I3125" s="4"/>
      <c r="J3125" s="4"/>
      <c r="K3125" s="4"/>
      <c r="L3125" s="4"/>
      <c r="M3125" s="4"/>
      <c r="N3125" s="4"/>
      <c r="P3125" s="4"/>
      <c r="R3125" s="4"/>
      <c r="S3125" s="4"/>
      <c r="T3125" s="4"/>
      <c r="V3125" s="4"/>
      <c r="W3125" s="4"/>
      <c r="X3125" s="4"/>
      <c r="Y3125" s="4"/>
      <c r="Z3125" s="4"/>
      <c r="AA3125" s="4"/>
      <c r="AG3125" s="4"/>
    </row>
    <row r="3126" spans="1:33" x14ac:dyDescent="0.25">
      <c r="A3126" s="4"/>
      <c r="F3126" s="4"/>
      <c r="H3126" s="4"/>
      <c r="I3126" s="4"/>
      <c r="J3126" s="4"/>
      <c r="K3126" s="4"/>
      <c r="L3126" s="4"/>
      <c r="M3126" s="4"/>
      <c r="N3126" s="4"/>
      <c r="P3126" s="4"/>
      <c r="R3126" s="4"/>
      <c r="S3126" s="4"/>
      <c r="T3126" s="4"/>
      <c r="V3126" s="4"/>
      <c r="W3126" s="4"/>
      <c r="X3126" s="4"/>
      <c r="Y3126" s="4"/>
      <c r="Z3126" s="4"/>
      <c r="AA3126" s="4"/>
      <c r="AG3126" s="4"/>
    </row>
    <row r="3127" spans="1:33" x14ac:dyDescent="0.25">
      <c r="A3127" s="4"/>
      <c r="F3127" s="4"/>
      <c r="H3127" s="4"/>
      <c r="I3127" s="4"/>
      <c r="J3127" s="4"/>
      <c r="K3127" s="4"/>
      <c r="L3127" s="4"/>
      <c r="M3127" s="4"/>
      <c r="N3127" s="4"/>
      <c r="P3127" s="4"/>
      <c r="R3127" s="4"/>
      <c r="S3127" s="4"/>
      <c r="T3127" s="4"/>
      <c r="V3127" s="4"/>
      <c r="W3127" s="4"/>
      <c r="X3127" s="4"/>
      <c r="Y3127" s="4"/>
      <c r="Z3127" s="4"/>
      <c r="AA3127" s="4"/>
      <c r="AG3127" s="4"/>
    </row>
    <row r="3128" spans="1:33" x14ac:dyDescent="0.25">
      <c r="A3128" s="4"/>
      <c r="F3128" s="4"/>
      <c r="H3128" s="4"/>
      <c r="I3128" s="4"/>
      <c r="J3128" s="4"/>
      <c r="K3128" s="4"/>
      <c r="L3128" s="4"/>
      <c r="M3128" s="4"/>
      <c r="N3128" s="4"/>
      <c r="P3128" s="4"/>
      <c r="R3128" s="4"/>
      <c r="S3128" s="4"/>
      <c r="T3128" s="4"/>
      <c r="V3128" s="4"/>
      <c r="W3128" s="4"/>
      <c r="X3128" s="4"/>
      <c r="Y3128" s="4"/>
      <c r="Z3128" s="4"/>
      <c r="AA3128" s="4"/>
      <c r="AG3128" s="4"/>
    </row>
    <row r="3129" spans="1:33" x14ac:dyDescent="0.25">
      <c r="A3129" s="4"/>
      <c r="F3129" s="4"/>
      <c r="H3129" s="4"/>
      <c r="I3129" s="4"/>
      <c r="J3129" s="4"/>
      <c r="K3129" s="4"/>
      <c r="L3129" s="4"/>
      <c r="M3129" s="4"/>
      <c r="N3129" s="4"/>
      <c r="P3129" s="4"/>
      <c r="R3129" s="4"/>
      <c r="S3129" s="4"/>
      <c r="T3129" s="4"/>
      <c r="V3129" s="4"/>
      <c r="W3129" s="4"/>
      <c r="X3129" s="4"/>
      <c r="Y3129" s="4"/>
      <c r="Z3129" s="4"/>
      <c r="AA3129" s="4"/>
      <c r="AG3129" s="4"/>
    </row>
    <row r="3130" spans="1:33" x14ac:dyDescent="0.25">
      <c r="A3130" s="4"/>
      <c r="F3130" s="4"/>
      <c r="H3130" s="4"/>
      <c r="I3130" s="4"/>
      <c r="J3130" s="4"/>
      <c r="K3130" s="4"/>
      <c r="L3130" s="4"/>
      <c r="M3130" s="4"/>
      <c r="N3130" s="4"/>
      <c r="P3130" s="4"/>
      <c r="R3130" s="4"/>
      <c r="S3130" s="4"/>
      <c r="T3130" s="4"/>
      <c r="V3130" s="4"/>
      <c r="W3130" s="4"/>
      <c r="X3130" s="4"/>
      <c r="Y3130" s="4"/>
      <c r="Z3130" s="4"/>
      <c r="AA3130" s="4"/>
      <c r="AG3130" s="4"/>
    </row>
    <row r="3131" spans="1:33" x14ac:dyDescent="0.25">
      <c r="A3131" s="4"/>
      <c r="F3131" s="4"/>
      <c r="H3131" s="4"/>
      <c r="I3131" s="4"/>
      <c r="J3131" s="4"/>
      <c r="K3131" s="4"/>
      <c r="L3131" s="4"/>
      <c r="M3131" s="4"/>
      <c r="N3131" s="4"/>
      <c r="P3131" s="4"/>
      <c r="R3131" s="4"/>
      <c r="S3131" s="4"/>
      <c r="T3131" s="4"/>
      <c r="V3131" s="4"/>
      <c r="W3131" s="4"/>
      <c r="X3131" s="4"/>
      <c r="Y3131" s="4"/>
      <c r="Z3131" s="4"/>
      <c r="AA3131" s="4"/>
      <c r="AG3131" s="4"/>
    </row>
    <row r="3132" spans="1:33" x14ac:dyDescent="0.25">
      <c r="A3132" s="4"/>
      <c r="F3132" s="4"/>
      <c r="H3132" s="4"/>
      <c r="I3132" s="4"/>
      <c r="J3132" s="4"/>
      <c r="K3132" s="4"/>
      <c r="L3132" s="4"/>
      <c r="M3132" s="4"/>
      <c r="N3132" s="4"/>
      <c r="P3132" s="4"/>
      <c r="R3132" s="4"/>
      <c r="S3132" s="4"/>
      <c r="T3132" s="4"/>
      <c r="V3132" s="4"/>
      <c r="W3132" s="4"/>
      <c r="X3132" s="4"/>
      <c r="Y3132" s="4"/>
      <c r="Z3132" s="4"/>
      <c r="AA3132" s="4"/>
      <c r="AG3132" s="4"/>
    </row>
    <row r="3133" spans="1:33" x14ac:dyDescent="0.25">
      <c r="A3133" s="4"/>
      <c r="F3133" s="4"/>
      <c r="H3133" s="4"/>
      <c r="I3133" s="4"/>
      <c r="J3133" s="4"/>
      <c r="K3133" s="4"/>
      <c r="L3133" s="4"/>
      <c r="M3133" s="4"/>
      <c r="N3133" s="4"/>
      <c r="P3133" s="4"/>
      <c r="R3133" s="4"/>
      <c r="S3133" s="4"/>
      <c r="T3133" s="4"/>
      <c r="V3133" s="4"/>
      <c r="W3133" s="4"/>
      <c r="X3133" s="4"/>
      <c r="Y3133" s="4"/>
      <c r="Z3133" s="4"/>
      <c r="AA3133" s="4"/>
      <c r="AG3133" s="4"/>
    </row>
    <row r="3134" spans="1:33" x14ac:dyDescent="0.25">
      <c r="A3134" s="4"/>
      <c r="F3134" s="4"/>
      <c r="H3134" s="4"/>
      <c r="I3134" s="4"/>
      <c r="J3134" s="4"/>
      <c r="K3134" s="4"/>
      <c r="L3134" s="4"/>
      <c r="M3134" s="4"/>
      <c r="N3134" s="4"/>
      <c r="P3134" s="4"/>
      <c r="R3134" s="4"/>
      <c r="S3134" s="4"/>
      <c r="T3134" s="4"/>
      <c r="V3134" s="4"/>
      <c r="W3134" s="4"/>
      <c r="X3134" s="4"/>
      <c r="Y3134" s="4"/>
      <c r="Z3134" s="4"/>
      <c r="AA3134" s="4"/>
      <c r="AG3134" s="4"/>
    </row>
    <row r="3135" spans="1:33" x14ac:dyDescent="0.25">
      <c r="A3135" s="4"/>
      <c r="F3135" s="4"/>
      <c r="H3135" s="4"/>
      <c r="I3135" s="4"/>
      <c r="J3135" s="4"/>
      <c r="K3135" s="4"/>
      <c r="L3135" s="4"/>
      <c r="M3135" s="4"/>
      <c r="N3135" s="4"/>
      <c r="P3135" s="4"/>
      <c r="R3135" s="4"/>
      <c r="S3135" s="4"/>
      <c r="T3135" s="4"/>
      <c r="V3135" s="4"/>
      <c r="W3135" s="4"/>
      <c r="X3135" s="4"/>
      <c r="Y3135" s="4"/>
      <c r="Z3135" s="4"/>
      <c r="AA3135" s="4"/>
      <c r="AG3135" s="4"/>
    </row>
    <row r="3136" spans="1:33" x14ac:dyDescent="0.25">
      <c r="A3136" s="4"/>
      <c r="F3136" s="4"/>
      <c r="H3136" s="4"/>
      <c r="I3136" s="4"/>
      <c r="J3136" s="4"/>
      <c r="K3136" s="4"/>
      <c r="L3136" s="4"/>
      <c r="M3136" s="4"/>
      <c r="N3136" s="4"/>
      <c r="P3136" s="4"/>
      <c r="R3136" s="4"/>
      <c r="S3136" s="4"/>
      <c r="T3136" s="4"/>
      <c r="V3136" s="4"/>
      <c r="W3136" s="4"/>
      <c r="X3136" s="4"/>
      <c r="Y3136" s="4"/>
      <c r="Z3136" s="4"/>
      <c r="AA3136" s="4"/>
      <c r="AG3136" s="4"/>
    </row>
    <row r="3137" spans="1:33" x14ac:dyDescent="0.25">
      <c r="A3137" s="4"/>
      <c r="F3137" s="4"/>
      <c r="H3137" s="4"/>
      <c r="I3137" s="4"/>
      <c r="J3137" s="4"/>
      <c r="K3137" s="4"/>
      <c r="L3137" s="4"/>
      <c r="M3137" s="4"/>
      <c r="N3137" s="4"/>
      <c r="P3137" s="4"/>
      <c r="R3137" s="4"/>
      <c r="S3137" s="4"/>
      <c r="T3137" s="4"/>
      <c r="V3137" s="4"/>
      <c r="W3137" s="4"/>
      <c r="X3137" s="4"/>
      <c r="Y3137" s="4"/>
      <c r="Z3137" s="4"/>
      <c r="AA3137" s="4"/>
      <c r="AG3137" s="4"/>
    </row>
    <row r="3138" spans="1:33" x14ac:dyDescent="0.25">
      <c r="A3138" s="4"/>
      <c r="F3138" s="4"/>
      <c r="H3138" s="4"/>
      <c r="I3138" s="4"/>
      <c r="J3138" s="4"/>
      <c r="K3138" s="4"/>
      <c r="L3138" s="4"/>
      <c r="M3138" s="4"/>
      <c r="N3138" s="4"/>
      <c r="P3138" s="4"/>
      <c r="R3138" s="4"/>
      <c r="S3138" s="4"/>
      <c r="T3138" s="4"/>
      <c r="V3138" s="4"/>
      <c r="W3138" s="4"/>
      <c r="X3138" s="4"/>
      <c r="Y3138" s="4"/>
      <c r="Z3138" s="4"/>
      <c r="AA3138" s="4"/>
      <c r="AG3138" s="4"/>
    </row>
    <row r="3139" spans="1:33" x14ac:dyDescent="0.25">
      <c r="A3139" s="4"/>
      <c r="F3139" s="4"/>
      <c r="H3139" s="4"/>
      <c r="I3139" s="4"/>
      <c r="J3139" s="4"/>
      <c r="K3139" s="4"/>
      <c r="L3139" s="4"/>
      <c r="M3139" s="4"/>
      <c r="N3139" s="4"/>
      <c r="P3139" s="4"/>
      <c r="R3139" s="4"/>
      <c r="S3139" s="4"/>
      <c r="T3139" s="4"/>
      <c r="V3139" s="4"/>
      <c r="W3139" s="4"/>
      <c r="X3139" s="4"/>
      <c r="Y3139" s="4"/>
      <c r="Z3139" s="4"/>
      <c r="AA3139" s="4"/>
      <c r="AG3139" s="4"/>
    </row>
    <row r="3140" spans="1:33" x14ac:dyDescent="0.25">
      <c r="A3140" s="4"/>
      <c r="F3140" s="4"/>
      <c r="H3140" s="4"/>
      <c r="I3140" s="4"/>
      <c r="J3140" s="4"/>
      <c r="K3140" s="4"/>
      <c r="L3140" s="4"/>
      <c r="M3140" s="4"/>
      <c r="N3140" s="4"/>
      <c r="P3140" s="4"/>
      <c r="R3140" s="4"/>
      <c r="S3140" s="4"/>
      <c r="T3140" s="4"/>
      <c r="V3140" s="4"/>
      <c r="W3140" s="4"/>
      <c r="X3140" s="4"/>
      <c r="Y3140" s="4"/>
      <c r="Z3140" s="4"/>
      <c r="AA3140" s="4"/>
      <c r="AG3140" s="4"/>
    </row>
    <row r="3141" spans="1:33" x14ac:dyDescent="0.25">
      <c r="A3141" s="4"/>
      <c r="F3141" s="4"/>
      <c r="H3141" s="4"/>
      <c r="I3141" s="4"/>
      <c r="J3141" s="4"/>
      <c r="K3141" s="4"/>
      <c r="L3141" s="4"/>
      <c r="M3141" s="4"/>
      <c r="N3141" s="4"/>
      <c r="P3141" s="4"/>
      <c r="R3141" s="4"/>
      <c r="S3141" s="4"/>
      <c r="T3141" s="4"/>
      <c r="V3141" s="4"/>
      <c r="W3141" s="4"/>
      <c r="X3141" s="4"/>
      <c r="Y3141" s="4"/>
      <c r="Z3141" s="4"/>
      <c r="AA3141" s="4"/>
      <c r="AG3141" s="4"/>
    </row>
    <row r="3142" spans="1:33" x14ac:dyDescent="0.25">
      <c r="A3142" s="4"/>
      <c r="F3142" s="4"/>
      <c r="H3142" s="4"/>
      <c r="I3142" s="4"/>
      <c r="J3142" s="4"/>
      <c r="K3142" s="4"/>
      <c r="L3142" s="4"/>
      <c r="M3142" s="4"/>
      <c r="N3142" s="4"/>
      <c r="P3142" s="4"/>
      <c r="R3142" s="4"/>
      <c r="S3142" s="4"/>
      <c r="T3142" s="4"/>
      <c r="V3142" s="4"/>
      <c r="W3142" s="4"/>
      <c r="X3142" s="4"/>
      <c r="Y3142" s="4"/>
      <c r="Z3142" s="4"/>
      <c r="AA3142" s="4"/>
      <c r="AG3142" s="4"/>
    </row>
    <row r="3143" spans="1:33" x14ac:dyDescent="0.25">
      <c r="A3143" s="4"/>
      <c r="F3143" s="4"/>
      <c r="H3143" s="4"/>
      <c r="I3143" s="4"/>
      <c r="J3143" s="4"/>
      <c r="K3143" s="4"/>
      <c r="L3143" s="4"/>
      <c r="M3143" s="4"/>
      <c r="N3143" s="4"/>
      <c r="P3143" s="4"/>
      <c r="R3143" s="4"/>
      <c r="S3143" s="4"/>
      <c r="T3143" s="4"/>
      <c r="V3143" s="4"/>
      <c r="W3143" s="4"/>
      <c r="X3143" s="4"/>
      <c r="Y3143" s="4"/>
      <c r="Z3143" s="4"/>
      <c r="AA3143" s="4"/>
      <c r="AG3143" s="4"/>
    </row>
    <row r="3144" spans="1:33" x14ac:dyDescent="0.25">
      <c r="A3144" s="4"/>
      <c r="F3144" s="4"/>
      <c r="H3144" s="4"/>
      <c r="I3144" s="4"/>
      <c r="J3144" s="4"/>
      <c r="K3144" s="4"/>
      <c r="L3144" s="4"/>
      <c r="M3144" s="4"/>
      <c r="N3144" s="4"/>
      <c r="P3144" s="4"/>
      <c r="R3144" s="4"/>
      <c r="S3144" s="4"/>
      <c r="T3144" s="4"/>
      <c r="V3144" s="4"/>
      <c r="W3144" s="4"/>
      <c r="X3144" s="4"/>
      <c r="Y3144" s="4"/>
      <c r="Z3144" s="4"/>
      <c r="AA3144" s="4"/>
      <c r="AG3144" s="4"/>
    </row>
    <row r="3145" spans="1:33" x14ac:dyDescent="0.25">
      <c r="A3145" s="4"/>
      <c r="F3145" s="4"/>
      <c r="H3145" s="4"/>
      <c r="I3145" s="4"/>
      <c r="J3145" s="4"/>
      <c r="K3145" s="4"/>
      <c r="L3145" s="4"/>
      <c r="M3145" s="4"/>
      <c r="N3145" s="4"/>
      <c r="P3145" s="4"/>
      <c r="R3145" s="4"/>
      <c r="S3145" s="4"/>
      <c r="T3145" s="4"/>
      <c r="V3145" s="4"/>
      <c r="W3145" s="4"/>
      <c r="X3145" s="4"/>
      <c r="Y3145" s="4"/>
      <c r="Z3145" s="4"/>
      <c r="AA3145" s="4"/>
      <c r="AG3145" s="4"/>
    </row>
    <row r="3146" spans="1:33" x14ac:dyDescent="0.25">
      <c r="A3146" s="4"/>
      <c r="F3146" s="4"/>
      <c r="H3146" s="4"/>
      <c r="I3146" s="4"/>
      <c r="J3146" s="4"/>
      <c r="K3146" s="4"/>
      <c r="L3146" s="4"/>
      <c r="M3146" s="4"/>
      <c r="N3146" s="4"/>
      <c r="P3146" s="4"/>
      <c r="R3146" s="4"/>
      <c r="S3146" s="4"/>
      <c r="T3146" s="4"/>
      <c r="V3146" s="4"/>
      <c r="W3146" s="4"/>
      <c r="X3146" s="4"/>
      <c r="Y3146" s="4"/>
      <c r="Z3146" s="4"/>
      <c r="AA3146" s="4"/>
      <c r="AG3146" s="4"/>
    </row>
    <row r="3147" spans="1:33" x14ac:dyDescent="0.25">
      <c r="A3147" s="4"/>
      <c r="F3147" s="4"/>
      <c r="H3147" s="4"/>
      <c r="I3147" s="4"/>
      <c r="J3147" s="4"/>
      <c r="K3147" s="4"/>
      <c r="L3147" s="4"/>
      <c r="M3147" s="4"/>
      <c r="N3147" s="4"/>
      <c r="P3147" s="4"/>
      <c r="R3147" s="4"/>
      <c r="S3147" s="4"/>
      <c r="T3147" s="4"/>
      <c r="V3147" s="4"/>
      <c r="W3147" s="4"/>
      <c r="X3147" s="4"/>
      <c r="Y3147" s="4"/>
      <c r="Z3147" s="4"/>
      <c r="AA3147" s="4"/>
      <c r="AG3147" s="4"/>
    </row>
    <row r="3148" spans="1:33" x14ac:dyDescent="0.25">
      <c r="A3148" s="4"/>
      <c r="F3148" s="4"/>
      <c r="H3148" s="4"/>
      <c r="I3148" s="4"/>
      <c r="J3148" s="4"/>
      <c r="K3148" s="4"/>
      <c r="L3148" s="4"/>
      <c r="M3148" s="4"/>
      <c r="N3148" s="4"/>
      <c r="P3148" s="4"/>
      <c r="R3148" s="4"/>
      <c r="S3148" s="4"/>
      <c r="T3148" s="4"/>
      <c r="V3148" s="4"/>
      <c r="W3148" s="4"/>
      <c r="X3148" s="4"/>
      <c r="Y3148" s="4"/>
      <c r="Z3148" s="4"/>
      <c r="AA3148" s="4"/>
      <c r="AG3148" s="4"/>
    </row>
    <row r="3149" spans="1:33" x14ac:dyDescent="0.25">
      <c r="A3149" s="4"/>
      <c r="F3149" s="4"/>
      <c r="H3149" s="4"/>
      <c r="I3149" s="4"/>
      <c r="J3149" s="4"/>
      <c r="K3149" s="4"/>
      <c r="L3149" s="4"/>
      <c r="M3149" s="4"/>
      <c r="N3149" s="4"/>
      <c r="P3149" s="4"/>
      <c r="R3149" s="4"/>
      <c r="S3149" s="4"/>
      <c r="T3149" s="4"/>
      <c r="V3149" s="4"/>
      <c r="W3149" s="4"/>
      <c r="X3149" s="4"/>
      <c r="Y3149" s="4"/>
      <c r="Z3149" s="4"/>
      <c r="AA3149" s="4"/>
      <c r="AG3149" s="4"/>
    </row>
    <row r="3150" spans="1:33" x14ac:dyDescent="0.25">
      <c r="A3150" s="4"/>
      <c r="F3150" s="4"/>
      <c r="H3150" s="4"/>
      <c r="I3150" s="4"/>
      <c r="J3150" s="4"/>
      <c r="K3150" s="4"/>
      <c r="L3150" s="4"/>
      <c r="M3150" s="4"/>
      <c r="N3150" s="4"/>
      <c r="P3150" s="4"/>
      <c r="R3150" s="4"/>
      <c r="S3150" s="4"/>
      <c r="T3150" s="4"/>
      <c r="V3150" s="4"/>
      <c r="W3150" s="4"/>
      <c r="X3150" s="4"/>
      <c r="Y3150" s="4"/>
      <c r="Z3150" s="4"/>
      <c r="AA3150" s="4"/>
      <c r="AG3150" s="4"/>
    </row>
    <row r="3151" spans="1:33" x14ac:dyDescent="0.25">
      <c r="A3151" s="4"/>
      <c r="F3151" s="4"/>
      <c r="H3151" s="4"/>
      <c r="I3151" s="4"/>
      <c r="J3151" s="4"/>
      <c r="K3151" s="4"/>
      <c r="L3151" s="4"/>
      <c r="M3151" s="4"/>
      <c r="N3151" s="4"/>
      <c r="P3151" s="4"/>
      <c r="R3151" s="4"/>
      <c r="S3151" s="4"/>
      <c r="T3151" s="4"/>
      <c r="V3151" s="4"/>
      <c r="W3151" s="4"/>
      <c r="X3151" s="4"/>
      <c r="Y3151" s="4"/>
      <c r="Z3151" s="4"/>
      <c r="AA3151" s="4"/>
      <c r="AG3151" s="4"/>
    </row>
    <row r="3152" spans="1:33" x14ac:dyDescent="0.25">
      <c r="A3152" s="4"/>
      <c r="F3152" s="4"/>
      <c r="H3152" s="4"/>
      <c r="I3152" s="4"/>
      <c r="J3152" s="4"/>
      <c r="K3152" s="4"/>
      <c r="L3152" s="4"/>
      <c r="M3152" s="4"/>
      <c r="N3152" s="4"/>
      <c r="P3152" s="4"/>
      <c r="R3152" s="4"/>
      <c r="S3152" s="4"/>
      <c r="T3152" s="4"/>
      <c r="V3152" s="4"/>
      <c r="W3152" s="4"/>
      <c r="X3152" s="4"/>
      <c r="Y3152" s="4"/>
      <c r="Z3152" s="4"/>
      <c r="AA3152" s="4"/>
      <c r="AG3152" s="4"/>
    </row>
    <row r="3153" spans="1:33" x14ac:dyDescent="0.25">
      <c r="A3153" s="4"/>
      <c r="F3153" s="4"/>
      <c r="H3153" s="4"/>
      <c r="I3153" s="4"/>
      <c r="J3153" s="4"/>
      <c r="K3153" s="4"/>
      <c r="L3153" s="4"/>
      <c r="M3153" s="4"/>
      <c r="N3153" s="4"/>
      <c r="P3153" s="4"/>
      <c r="R3153" s="4"/>
      <c r="S3153" s="4"/>
      <c r="T3153" s="4"/>
      <c r="V3153" s="4"/>
      <c r="W3153" s="4"/>
      <c r="X3153" s="4"/>
      <c r="Y3153" s="4"/>
      <c r="Z3153" s="4"/>
      <c r="AA3153" s="4"/>
      <c r="AG3153" s="4"/>
    </row>
    <row r="3154" spans="1:33" x14ac:dyDescent="0.25">
      <c r="A3154" s="4"/>
      <c r="F3154" s="4"/>
      <c r="H3154" s="4"/>
      <c r="I3154" s="4"/>
      <c r="J3154" s="4"/>
      <c r="K3154" s="4"/>
      <c r="L3154" s="4"/>
      <c r="M3154" s="4"/>
      <c r="N3154" s="4"/>
      <c r="P3154" s="4"/>
      <c r="R3154" s="4"/>
      <c r="S3154" s="4"/>
      <c r="T3154" s="4"/>
      <c r="V3154" s="4"/>
      <c r="W3154" s="4"/>
      <c r="X3154" s="4"/>
      <c r="Y3154" s="4"/>
      <c r="Z3154" s="4"/>
      <c r="AA3154" s="4"/>
      <c r="AG3154" s="4"/>
    </row>
    <row r="3155" spans="1:33" x14ac:dyDescent="0.25">
      <c r="A3155" s="4"/>
      <c r="F3155" s="4"/>
      <c r="H3155" s="4"/>
      <c r="I3155" s="4"/>
      <c r="J3155" s="4"/>
      <c r="K3155" s="4"/>
      <c r="L3155" s="4"/>
      <c r="M3155" s="4"/>
      <c r="N3155" s="4"/>
      <c r="P3155" s="4"/>
      <c r="R3155" s="4"/>
      <c r="S3155" s="4"/>
      <c r="T3155" s="4"/>
      <c r="V3155" s="4"/>
      <c r="W3155" s="4"/>
      <c r="X3155" s="4"/>
      <c r="Y3155" s="4"/>
      <c r="Z3155" s="4"/>
      <c r="AA3155" s="4"/>
      <c r="AG3155" s="4"/>
    </row>
    <row r="3156" spans="1:33" x14ac:dyDescent="0.25">
      <c r="A3156" s="4"/>
      <c r="F3156" s="4"/>
      <c r="H3156" s="4"/>
      <c r="I3156" s="4"/>
      <c r="J3156" s="4"/>
      <c r="K3156" s="4"/>
      <c r="L3156" s="4"/>
      <c r="M3156" s="4"/>
      <c r="N3156" s="4"/>
      <c r="P3156" s="4"/>
      <c r="R3156" s="4"/>
      <c r="S3156" s="4"/>
      <c r="T3156" s="4"/>
      <c r="V3156" s="4"/>
      <c r="W3156" s="4"/>
      <c r="X3156" s="4"/>
      <c r="Y3156" s="4"/>
      <c r="Z3156" s="4"/>
      <c r="AA3156" s="4"/>
      <c r="AG3156" s="4"/>
    </row>
    <row r="3157" spans="1:33" x14ac:dyDescent="0.25">
      <c r="A3157" s="4"/>
      <c r="F3157" s="4"/>
      <c r="H3157" s="4"/>
      <c r="I3157" s="4"/>
      <c r="J3157" s="4"/>
      <c r="K3157" s="4"/>
      <c r="L3157" s="4"/>
      <c r="M3157" s="4"/>
      <c r="N3157" s="4"/>
      <c r="P3157" s="4"/>
      <c r="R3157" s="4"/>
      <c r="S3157" s="4"/>
      <c r="T3157" s="4"/>
      <c r="V3157" s="4"/>
      <c r="W3157" s="4"/>
      <c r="X3157" s="4"/>
      <c r="Y3157" s="4"/>
      <c r="Z3157" s="4"/>
      <c r="AA3157" s="4"/>
      <c r="AG3157" s="4"/>
    </row>
    <row r="3158" spans="1:33" x14ac:dyDescent="0.25">
      <c r="A3158" s="4"/>
      <c r="F3158" s="4"/>
      <c r="H3158" s="4"/>
      <c r="I3158" s="4"/>
      <c r="J3158" s="4"/>
      <c r="K3158" s="4"/>
      <c r="L3158" s="4"/>
      <c r="M3158" s="4"/>
      <c r="N3158" s="4"/>
      <c r="P3158" s="4"/>
      <c r="R3158" s="4"/>
      <c r="S3158" s="4"/>
      <c r="T3158" s="4"/>
      <c r="V3158" s="4"/>
      <c r="W3158" s="4"/>
      <c r="X3158" s="4"/>
      <c r="Y3158" s="4"/>
      <c r="Z3158" s="4"/>
      <c r="AA3158" s="4"/>
      <c r="AG3158" s="4"/>
    </row>
    <row r="3159" spans="1:33" x14ac:dyDescent="0.25">
      <c r="A3159" s="4"/>
      <c r="F3159" s="4"/>
      <c r="H3159" s="4"/>
      <c r="I3159" s="4"/>
      <c r="J3159" s="4"/>
      <c r="K3159" s="4"/>
      <c r="L3159" s="4"/>
      <c r="M3159" s="4"/>
      <c r="N3159" s="4"/>
      <c r="P3159" s="4"/>
      <c r="R3159" s="4"/>
      <c r="S3159" s="4"/>
      <c r="T3159" s="4"/>
      <c r="V3159" s="4"/>
      <c r="W3159" s="4"/>
      <c r="X3159" s="4"/>
      <c r="Y3159" s="4"/>
      <c r="Z3159" s="4"/>
      <c r="AA3159" s="4"/>
      <c r="AG3159" s="4"/>
    </row>
    <row r="3160" spans="1:33" x14ac:dyDescent="0.25">
      <c r="A3160" s="4"/>
      <c r="F3160" s="4"/>
      <c r="H3160" s="4"/>
      <c r="I3160" s="4"/>
      <c r="J3160" s="4"/>
      <c r="K3160" s="4"/>
      <c r="L3160" s="4"/>
      <c r="M3160" s="4"/>
      <c r="N3160" s="4"/>
      <c r="P3160" s="4"/>
      <c r="R3160" s="4"/>
      <c r="S3160" s="4"/>
      <c r="T3160" s="4"/>
      <c r="V3160" s="4"/>
      <c r="W3160" s="4"/>
      <c r="X3160" s="4"/>
      <c r="Y3160" s="4"/>
      <c r="Z3160" s="4"/>
      <c r="AA3160" s="4"/>
      <c r="AG3160" s="4"/>
    </row>
    <row r="3161" spans="1:33" x14ac:dyDescent="0.25">
      <c r="A3161" s="4"/>
      <c r="F3161" s="4"/>
      <c r="H3161" s="4"/>
      <c r="I3161" s="4"/>
      <c r="J3161" s="4"/>
      <c r="K3161" s="4"/>
      <c r="L3161" s="4"/>
      <c r="M3161" s="4"/>
      <c r="N3161" s="4"/>
      <c r="P3161" s="4"/>
      <c r="R3161" s="4"/>
      <c r="S3161" s="4"/>
      <c r="T3161" s="4"/>
      <c r="V3161" s="4"/>
      <c r="W3161" s="4"/>
      <c r="X3161" s="4"/>
      <c r="Y3161" s="4"/>
      <c r="Z3161" s="4"/>
      <c r="AA3161" s="4"/>
      <c r="AG3161" s="4"/>
    </row>
    <row r="3162" spans="1:33" x14ac:dyDescent="0.25">
      <c r="A3162" s="4"/>
      <c r="F3162" s="4"/>
      <c r="H3162" s="4"/>
      <c r="I3162" s="4"/>
      <c r="J3162" s="4"/>
      <c r="K3162" s="4"/>
      <c r="L3162" s="4"/>
      <c r="M3162" s="4"/>
      <c r="N3162" s="4"/>
      <c r="P3162" s="4"/>
      <c r="R3162" s="4"/>
      <c r="S3162" s="4"/>
      <c r="T3162" s="4"/>
      <c r="V3162" s="4"/>
      <c r="W3162" s="4"/>
      <c r="X3162" s="4"/>
      <c r="Y3162" s="4"/>
      <c r="Z3162" s="4"/>
      <c r="AA3162" s="4"/>
      <c r="AG3162" s="4"/>
    </row>
    <row r="3163" spans="1:33" x14ac:dyDescent="0.25">
      <c r="A3163" s="4"/>
      <c r="F3163" s="4"/>
      <c r="H3163" s="4"/>
      <c r="I3163" s="4"/>
      <c r="J3163" s="4"/>
      <c r="K3163" s="4"/>
      <c r="L3163" s="4"/>
      <c r="M3163" s="4"/>
      <c r="N3163" s="4"/>
      <c r="P3163" s="4"/>
      <c r="R3163" s="4"/>
      <c r="S3163" s="4"/>
      <c r="T3163" s="4"/>
      <c r="V3163" s="4"/>
      <c r="W3163" s="4"/>
      <c r="X3163" s="4"/>
      <c r="Y3163" s="4"/>
      <c r="Z3163" s="4"/>
      <c r="AA3163" s="4"/>
      <c r="AG3163" s="4"/>
    </row>
    <row r="3164" spans="1:33" x14ac:dyDescent="0.25">
      <c r="A3164" s="4"/>
      <c r="F3164" s="4"/>
      <c r="H3164" s="4"/>
      <c r="I3164" s="4"/>
      <c r="J3164" s="4"/>
      <c r="K3164" s="4"/>
      <c r="L3164" s="4"/>
      <c r="M3164" s="4"/>
      <c r="N3164" s="4"/>
      <c r="P3164" s="4"/>
      <c r="R3164" s="4"/>
      <c r="S3164" s="4"/>
      <c r="T3164" s="4"/>
      <c r="V3164" s="4"/>
      <c r="W3164" s="4"/>
      <c r="X3164" s="4"/>
      <c r="Y3164" s="4"/>
      <c r="Z3164" s="4"/>
      <c r="AA3164" s="4"/>
      <c r="AG3164" s="4"/>
    </row>
    <row r="3165" spans="1:33" x14ac:dyDescent="0.25">
      <c r="A3165" s="4"/>
      <c r="F3165" s="4"/>
      <c r="H3165" s="4"/>
      <c r="I3165" s="4"/>
      <c r="J3165" s="4"/>
      <c r="K3165" s="4"/>
      <c r="L3165" s="4"/>
      <c r="M3165" s="4"/>
      <c r="N3165" s="4"/>
      <c r="P3165" s="4"/>
      <c r="R3165" s="4"/>
      <c r="S3165" s="4"/>
      <c r="T3165" s="4"/>
      <c r="V3165" s="4"/>
      <c r="W3165" s="4"/>
      <c r="X3165" s="4"/>
      <c r="Y3165" s="4"/>
      <c r="Z3165" s="4"/>
      <c r="AA3165" s="4"/>
      <c r="AG3165" s="4"/>
    </row>
    <row r="3166" spans="1:33" x14ac:dyDescent="0.25">
      <c r="A3166" s="4"/>
      <c r="F3166" s="4"/>
      <c r="H3166" s="4"/>
      <c r="I3166" s="4"/>
      <c r="J3166" s="4"/>
      <c r="K3166" s="4"/>
      <c r="L3166" s="4"/>
      <c r="M3166" s="4"/>
      <c r="N3166" s="4"/>
      <c r="P3166" s="4"/>
      <c r="R3166" s="4"/>
      <c r="S3166" s="4"/>
      <c r="T3166" s="4"/>
      <c r="V3166" s="4"/>
      <c r="W3166" s="4"/>
      <c r="X3166" s="4"/>
      <c r="Y3166" s="4"/>
      <c r="Z3166" s="4"/>
      <c r="AA3166" s="4"/>
      <c r="AG3166" s="4"/>
    </row>
    <row r="3167" spans="1:33" x14ac:dyDescent="0.25">
      <c r="A3167" s="4"/>
      <c r="F3167" s="4"/>
      <c r="H3167" s="4"/>
      <c r="I3167" s="4"/>
      <c r="J3167" s="4"/>
      <c r="K3167" s="4"/>
      <c r="L3167" s="4"/>
      <c r="M3167" s="4"/>
      <c r="N3167" s="4"/>
      <c r="P3167" s="4"/>
      <c r="R3167" s="4"/>
      <c r="S3167" s="4"/>
      <c r="T3167" s="4"/>
      <c r="V3167" s="4"/>
      <c r="W3167" s="4"/>
      <c r="X3167" s="4"/>
      <c r="Y3167" s="4"/>
      <c r="Z3167" s="4"/>
      <c r="AA3167" s="4"/>
      <c r="AG3167" s="4"/>
    </row>
    <row r="3168" spans="1:33" x14ac:dyDescent="0.25">
      <c r="A3168" s="4"/>
      <c r="F3168" s="4"/>
      <c r="H3168" s="4"/>
      <c r="I3168" s="4"/>
      <c r="J3168" s="4"/>
      <c r="K3168" s="4"/>
      <c r="L3168" s="4"/>
      <c r="M3168" s="4"/>
      <c r="N3168" s="4"/>
      <c r="P3168" s="4"/>
      <c r="R3168" s="4"/>
      <c r="S3168" s="4"/>
      <c r="T3168" s="4"/>
      <c r="V3168" s="4"/>
      <c r="W3168" s="4"/>
      <c r="X3168" s="4"/>
      <c r="Y3168" s="4"/>
      <c r="Z3168" s="4"/>
      <c r="AA3168" s="4"/>
      <c r="AG3168" s="4"/>
    </row>
    <row r="3169" spans="1:33" x14ac:dyDescent="0.25">
      <c r="A3169" s="4"/>
      <c r="F3169" s="4"/>
      <c r="H3169" s="4"/>
      <c r="I3169" s="4"/>
      <c r="J3169" s="4"/>
      <c r="K3169" s="4"/>
      <c r="L3169" s="4"/>
      <c r="M3169" s="4"/>
      <c r="N3169" s="4"/>
      <c r="P3169" s="4"/>
      <c r="R3169" s="4"/>
      <c r="S3169" s="4"/>
      <c r="T3169" s="4"/>
      <c r="V3169" s="4"/>
      <c r="W3169" s="4"/>
      <c r="X3169" s="4"/>
      <c r="Y3169" s="4"/>
      <c r="Z3169" s="4"/>
      <c r="AA3169" s="4"/>
      <c r="AG3169" s="4"/>
    </row>
    <row r="3170" spans="1:33" x14ac:dyDescent="0.25">
      <c r="A3170" s="4"/>
      <c r="F3170" s="4"/>
      <c r="H3170" s="4"/>
      <c r="I3170" s="4"/>
      <c r="J3170" s="4"/>
      <c r="K3170" s="4"/>
      <c r="L3170" s="4"/>
      <c r="M3170" s="4"/>
      <c r="N3170" s="4"/>
      <c r="P3170" s="4"/>
      <c r="R3170" s="4"/>
      <c r="S3170" s="4"/>
      <c r="T3170" s="4"/>
      <c r="V3170" s="4"/>
      <c r="W3170" s="4"/>
      <c r="X3170" s="4"/>
      <c r="Y3170" s="4"/>
      <c r="Z3170" s="4"/>
      <c r="AA3170" s="4"/>
      <c r="AG3170" s="4"/>
    </row>
    <row r="3171" spans="1:33" x14ac:dyDescent="0.25">
      <c r="A3171" s="4"/>
      <c r="F3171" s="4"/>
      <c r="H3171" s="4"/>
      <c r="I3171" s="4"/>
      <c r="J3171" s="4"/>
      <c r="K3171" s="4"/>
      <c r="L3171" s="4"/>
      <c r="M3171" s="4"/>
      <c r="N3171" s="4"/>
      <c r="P3171" s="4"/>
      <c r="R3171" s="4"/>
      <c r="S3171" s="4"/>
      <c r="T3171" s="4"/>
      <c r="V3171" s="4"/>
      <c r="W3171" s="4"/>
      <c r="X3171" s="4"/>
      <c r="Y3171" s="4"/>
      <c r="Z3171" s="4"/>
      <c r="AA3171" s="4"/>
      <c r="AG3171" s="4"/>
    </row>
    <row r="3172" spans="1:33" x14ac:dyDescent="0.25">
      <c r="A3172" s="4"/>
      <c r="F3172" s="4"/>
      <c r="H3172" s="4"/>
      <c r="I3172" s="4"/>
      <c r="J3172" s="4"/>
      <c r="K3172" s="4"/>
      <c r="L3172" s="4"/>
      <c r="M3172" s="4"/>
      <c r="N3172" s="4"/>
      <c r="P3172" s="4"/>
      <c r="R3172" s="4"/>
      <c r="S3172" s="4"/>
      <c r="T3172" s="4"/>
      <c r="V3172" s="4"/>
      <c r="W3172" s="4"/>
      <c r="X3172" s="4"/>
      <c r="Y3172" s="4"/>
      <c r="Z3172" s="4"/>
      <c r="AA3172" s="4"/>
      <c r="AG3172" s="4"/>
    </row>
    <row r="3173" spans="1:33" x14ac:dyDescent="0.25">
      <c r="A3173" s="4"/>
      <c r="F3173" s="4"/>
      <c r="H3173" s="4"/>
      <c r="I3173" s="4"/>
      <c r="J3173" s="4"/>
      <c r="K3173" s="4"/>
      <c r="L3173" s="4"/>
      <c r="M3173" s="4"/>
      <c r="N3173" s="4"/>
      <c r="P3173" s="4"/>
      <c r="R3173" s="4"/>
      <c r="S3173" s="4"/>
      <c r="T3173" s="4"/>
      <c r="V3173" s="4"/>
      <c r="W3173" s="4"/>
      <c r="X3173" s="4"/>
      <c r="Y3173" s="4"/>
      <c r="Z3173" s="4"/>
      <c r="AA3173" s="4"/>
      <c r="AG3173" s="4"/>
    </row>
    <row r="3174" spans="1:33" x14ac:dyDescent="0.25">
      <c r="A3174" s="4"/>
      <c r="F3174" s="4"/>
      <c r="H3174" s="4"/>
      <c r="I3174" s="4"/>
      <c r="J3174" s="4"/>
      <c r="K3174" s="4"/>
      <c r="L3174" s="4"/>
      <c r="M3174" s="4"/>
      <c r="N3174" s="4"/>
      <c r="P3174" s="4"/>
      <c r="R3174" s="4"/>
      <c r="S3174" s="4"/>
      <c r="T3174" s="4"/>
      <c r="V3174" s="4"/>
      <c r="W3174" s="4"/>
      <c r="X3174" s="4"/>
      <c r="Y3174" s="4"/>
      <c r="Z3174" s="4"/>
      <c r="AA3174" s="4"/>
      <c r="AG3174" s="4"/>
    </row>
    <row r="3175" spans="1:33" x14ac:dyDescent="0.25">
      <c r="A3175" s="4"/>
      <c r="F3175" s="4"/>
      <c r="H3175" s="4"/>
      <c r="I3175" s="4"/>
      <c r="J3175" s="4"/>
      <c r="K3175" s="4"/>
      <c r="L3175" s="4"/>
      <c r="M3175" s="4"/>
      <c r="N3175" s="4"/>
      <c r="P3175" s="4"/>
      <c r="R3175" s="4"/>
      <c r="S3175" s="4"/>
      <c r="T3175" s="4"/>
      <c r="V3175" s="4"/>
      <c r="W3175" s="4"/>
      <c r="X3175" s="4"/>
      <c r="Y3175" s="4"/>
      <c r="Z3175" s="4"/>
      <c r="AA3175" s="4"/>
      <c r="AG3175" s="4"/>
    </row>
    <row r="3176" spans="1:33" x14ac:dyDescent="0.25">
      <c r="A3176" s="4"/>
      <c r="F3176" s="4"/>
      <c r="H3176" s="4"/>
      <c r="I3176" s="4"/>
      <c r="J3176" s="4"/>
      <c r="K3176" s="4"/>
      <c r="L3176" s="4"/>
      <c r="M3176" s="4"/>
      <c r="N3176" s="4"/>
      <c r="P3176" s="4"/>
      <c r="R3176" s="4"/>
      <c r="S3176" s="4"/>
      <c r="T3176" s="4"/>
      <c r="V3176" s="4"/>
      <c r="W3176" s="4"/>
      <c r="X3176" s="4"/>
      <c r="Y3176" s="4"/>
      <c r="Z3176" s="4"/>
      <c r="AA3176" s="4"/>
      <c r="AG3176" s="4"/>
    </row>
    <row r="3177" spans="1:33" x14ac:dyDescent="0.25">
      <c r="A3177" s="4"/>
      <c r="F3177" s="4"/>
      <c r="H3177" s="4"/>
      <c r="I3177" s="4"/>
      <c r="J3177" s="4"/>
      <c r="K3177" s="4"/>
      <c r="L3177" s="4"/>
      <c r="M3177" s="4"/>
      <c r="N3177" s="4"/>
      <c r="P3177" s="4"/>
      <c r="R3177" s="4"/>
      <c r="S3177" s="4"/>
      <c r="T3177" s="4"/>
      <c r="V3177" s="4"/>
      <c r="W3177" s="4"/>
      <c r="X3177" s="4"/>
      <c r="Y3177" s="4"/>
      <c r="Z3177" s="4"/>
      <c r="AA3177" s="4"/>
      <c r="AG3177" s="4"/>
    </row>
    <row r="3178" spans="1:33" x14ac:dyDescent="0.25">
      <c r="A3178" s="4"/>
      <c r="F3178" s="4"/>
      <c r="H3178" s="4"/>
      <c r="I3178" s="4"/>
      <c r="J3178" s="4"/>
      <c r="K3178" s="4"/>
      <c r="L3178" s="4"/>
      <c r="M3178" s="4"/>
      <c r="N3178" s="4"/>
      <c r="P3178" s="4"/>
      <c r="R3178" s="4"/>
      <c r="S3178" s="4"/>
      <c r="T3178" s="4"/>
      <c r="V3178" s="4"/>
      <c r="W3178" s="4"/>
      <c r="X3178" s="4"/>
      <c r="Y3178" s="4"/>
      <c r="Z3178" s="4"/>
      <c r="AA3178" s="4"/>
      <c r="AG3178" s="4"/>
    </row>
    <row r="3179" spans="1:33" x14ac:dyDescent="0.25">
      <c r="A3179" s="4"/>
      <c r="F3179" s="4"/>
      <c r="H3179" s="4"/>
      <c r="I3179" s="4"/>
      <c r="J3179" s="4"/>
      <c r="K3179" s="4"/>
      <c r="L3179" s="4"/>
      <c r="M3179" s="4"/>
      <c r="N3179" s="4"/>
      <c r="P3179" s="4"/>
      <c r="R3179" s="4"/>
      <c r="S3179" s="4"/>
      <c r="T3179" s="4"/>
      <c r="V3179" s="4"/>
      <c r="W3179" s="4"/>
      <c r="X3179" s="4"/>
      <c r="Y3179" s="4"/>
      <c r="Z3179" s="4"/>
      <c r="AA3179" s="4"/>
      <c r="AG3179" s="4"/>
    </row>
    <row r="3180" spans="1:33" x14ac:dyDescent="0.25">
      <c r="A3180" s="4"/>
      <c r="F3180" s="4"/>
      <c r="H3180" s="4"/>
      <c r="I3180" s="4"/>
      <c r="J3180" s="4"/>
      <c r="K3180" s="4"/>
      <c r="L3180" s="4"/>
      <c r="M3180" s="4"/>
      <c r="N3180" s="4"/>
      <c r="P3180" s="4"/>
      <c r="R3180" s="4"/>
      <c r="S3180" s="4"/>
      <c r="T3180" s="4"/>
      <c r="V3180" s="4"/>
      <c r="W3180" s="4"/>
      <c r="X3180" s="4"/>
      <c r="Y3180" s="4"/>
      <c r="Z3180" s="4"/>
      <c r="AA3180" s="4"/>
      <c r="AG3180" s="4"/>
    </row>
    <row r="3181" spans="1:33" x14ac:dyDescent="0.25">
      <c r="A3181" s="4"/>
      <c r="F3181" s="4"/>
      <c r="H3181" s="4"/>
      <c r="I3181" s="4"/>
      <c r="J3181" s="4"/>
      <c r="K3181" s="4"/>
      <c r="L3181" s="4"/>
      <c r="M3181" s="4"/>
      <c r="N3181" s="4"/>
      <c r="P3181" s="4"/>
      <c r="R3181" s="4"/>
      <c r="S3181" s="4"/>
      <c r="T3181" s="4"/>
      <c r="V3181" s="4"/>
      <c r="W3181" s="4"/>
      <c r="X3181" s="4"/>
      <c r="Y3181" s="4"/>
      <c r="Z3181" s="4"/>
      <c r="AA3181" s="4"/>
      <c r="AG3181" s="4"/>
    </row>
    <row r="3182" spans="1:33" x14ac:dyDescent="0.25">
      <c r="A3182" s="4"/>
      <c r="F3182" s="4"/>
      <c r="H3182" s="4"/>
      <c r="I3182" s="4"/>
      <c r="J3182" s="4"/>
      <c r="K3182" s="4"/>
      <c r="L3182" s="4"/>
      <c r="M3182" s="4"/>
      <c r="N3182" s="4"/>
      <c r="P3182" s="4"/>
      <c r="R3182" s="4"/>
      <c r="S3182" s="4"/>
      <c r="T3182" s="4"/>
      <c r="V3182" s="4"/>
      <c r="W3182" s="4"/>
      <c r="X3182" s="4"/>
      <c r="Y3182" s="4"/>
      <c r="Z3182" s="4"/>
      <c r="AA3182" s="4"/>
      <c r="AG3182" s="4"/>
    </row>
    <row r="3183" spans="1:33" x14ac:dyDescent="0.25">
      <c r="A3183" s="4"/>
      <c r="F3183" s="4"/>
      <c r="H3183" s="4"/>
      <c r="I3183" s="4"/>
      <c r="J3183" s="4"/>
      <c r="K3183" s="4"/>
      <c r="L3183" s="4"/>
      <c r="M3183" s="4"/>
      <c r="N3183" s="4"/>
      <c r="P3183" s="4"/>
      <c r="R3183" s="4"/>
      <c r="S3183" s="4"/>
      <c r="T3183" s="4"/>
      <c r="V3183" s="4"/>
      <c r="W3183" s="4"/>
      <c r="X3183" s="4"/>
      <c r="Y3183" s="4"/>
      <c r="Z3183" s="4"/>
      <c r="AA3183" s="4"/>
      <c r="AG3183" s="4"/>
    </row>
    <row r="3184" spans="1:33" x14ac:dyDescent="0.25">
      <c r="A3184" s="4"/>
      <c r="F3184" s="4"/>
      <c r="H3184" s="4"/>
      <c r="I3184" s="4"/>
      <c r="J3184" s="4"/>
      <c r="K3184" s="4"/>
      <c r="L3184" s="4"/>
      <c r="M3184" s="4"/>
      <c r="N3184" s="4"/>
      <c r="P3184" s="4"/>
      <c r="R3184" s="4"/>
      <c r="S3184" s="4"/>
      <c r="T3184" s="4"/>
      <c r="V3184" s="4"/>
      <c r="W3184" s="4"/>
      <c r="X3184" s="4"/>
      <c r="Y3184" s="4"/>
      <c r="Z3184" s="4"/>
      <c r="AA3184" s="4"/>
      <c r="AG3184" s="4"/>
    </row>
    <row r="3185" spans="1:33" x14ac:dyDescent="0.25">
      <c r="A3185" s="4"/>
      <c r="F3185" s="4"/>
      <c r="H3185" s="4"/>
      <c r="I3185" s="4"/>
      <c r="J3185" s="4"/>
      <c r="K3185" s="4"/>
      <c r="L3185" s="4"/>
      <c r="M3185" s="4"/>
      <c r="N3185" s="4"/>
      <c r="P3185" s="4"/>
      <c r="R3185" s="4"/>
      <c r="S3185" s="4"/>
      <c r="T3185" s="4"/>
      <c r="V3185" s="4"/>
      <c r="W3185" s="4"/>
      <c r="X3185" s="4"/>
      <c r="Y3185" s="4"/>
      <c r="Z3185" s="4"/>
      <c r="AA3185" s="4"/>
      <c r="AG3185" s="4"/>
    </row>
    <row r="3186" spans="1:33" x14ac:dyDescent="0.25">
      <c r="A3186" s="4"/>
      <c r="F3186" s="4"/>
      <c r="H3186" s="4"/>
      <c r="I3186" s="4"/>
      <c r="J3186" s="4"/>
      <c r="K3186" s="4"/>
      <c r="L3186" s="4"/>
      <c r="M3186" s="4"/>
      <c r="N3186" s="4"/>
      <c r="P3186" s="4"/>
      <c r="R3186" s="4"/>
      <c r="S3186" s="4"/>
      <c r="T3186" s="4"/>
      <c r="V3186" s="4"/>
      <c r="W3186" s="4"/>
      <c r="X3186" s="4"/>
      <c r="Y3186" s="4"/>
      <c r="Z3186" s="4"/>
      <c r="AA3186" s="4"/>
      <c r="AG3186" s="4"/>
    </row>
    <row r="3187" spans="1:33" x14ac:dyDescent="0.25">
      <c r="A3187" s="4"/>
      <c r="F3187" s="4"/>
      <c r="H3187" s="4"/>
      <c r="I3187" s="4"/>
      <c r="J3187" s="4"/>
      <c r="K3187" s="4"/>
      <c r="L3187" s="4"/>
      <c r="M3187" s="4"/>
      <c r="N3187" s="4"/>
      <c r="P3187" s="4"/>
      <c r="R3187" s="4"/>
      <c r="S3187" s="4"/>
      <c r="T3187" s="4"/>
      <c r="V3187" s="4"/>
      <c r="W3187" s="4"/>
      <c r="X3187" s="4"/>
      <c r="Y3187" s="4"/>
      <c r="Z3187" s="4"/>
      <c r="AA3187" s="4"/>
      <c r="AG3187" s="4"/>
    </row>
    <row r="3188" spans="1:33" x14ac:dyDescent="0.25">
      <c r="A3188" s="4"/>
      <c r="F3188" s="4"/>
      <c r="H3188" s="4"/>
      <c r="I3188" s="4"/>
      <c r="J3188" s="4"/>
      <c r="K3188" s="4"/>
      <c r="L3188" s="4"/>
      <c r="M3188" s="4"/>
      <c r="N3188" s="4"/>
      <c r="P3188" s="4"/>
      <c r="R3188" s="4"/>
      <c r="S3188" s="4"/>
      <c r="T3188" s="4"/>
      <c r="V3188" s="4"/>
      <c r="W3188" s="4"/>
      <c r="X3188" s="4"/>
      <c r="Y3188" s="4"/>
      <c r="Z3188" s="4"/>
      <c r="AA3188" s="4"/>
      <c r="AG3188" s="4"/>
    </row>
    <row r="3189" spans="1:33" x14ac:dyDescent="0.25">
      <c r="A3189" s="4"/>
      <c r="F3189" s="4"/>
      <c r="H3189" s="4"/>
      <c r="I3189" s="4"/>
      <c r="J3189" s="4"/>
      <c r="K3189" s="4"/>
      <c r="L3189" s="4"/>
      <c r="M3189" s="4"/>
      <c r="N3189" s="4"/>
      <c r="P3189" s="4"/>
      <c r="R3189" s="4"/>
      <c r="S3189" s="4"/>
      <c r="T3189" s="4"/>
      <c r="V3189" s="4"/>
      <c r="W3189" s="4"/>
      <c r="X3189" s="4"/>
      <c r="Y3189" s="4"/>
      <c r="Z3189" s="4"/>
      <c r="AA3189" s="4"/>
      <c r="AG3189" s="4"/>
    </row>
    <row r="3190" spans="1:33" x14ac:dyDescent="0.25">
      <c r="A3190" s="4"/>
      <c r="F3190" s="4"/>
      <c r="H3190" s="4"/>
      <c r="I3190" s="4"/>
      <c r="J3190" s="4"/>
      <c r="K3190" s="4"/>
      <c r="L3190" s="4"/>
      <c r="M3190" s="4"/>
      <c r="N3190" s="4"/>
      <c r="P3190" s="4"/>
      <c r="R3190" s="4"/>
      <c r="S3190" s="4"/>
      <c r="T3190" s="4"/>
      <c r="V3190" s="4"/>
      <c r="W3190" s="4"/>
      <c r="X3190" s="4"/>
      <c r="Y3190" s="4"/>
      <c r="Z3190" s="4"/>
      <c r="AA3190" s="4"/>
      <c r="AG3190" s="4"/>
    </row>
    <row r="3191" spans="1:33" x14ac:dyDescent="0.25">
      <c r="A3191" s="4"/>
      <c r="F3191" s="4"/>
      <c r="H3191" s="4"/>
      <c r="I3191" s="4"/>
      <c r="J3191" s="4"/>
      <c r="K3191" s="4"/>
      <c r="L3191" s="4"/>
      <c r="M3191" s="4"/>
      <c r="N3191" s="4"/>
      <c r="P3191" s="4"/>
      <c r="R3191" s="4"/>
      <c r="S3191" s="4"/>
      <c r="T3191" s="4"/>
      <c r="V3191" s="4"/>
      <c r="W3191" s="4"/>
      <c r="X3191" s="4"/>
      <c r="Y3191" s="4"/>
      <c r="Z3191" s="4"/>
      <c r="AA3191" s="4"/>
      <c r="AG3191" s="4"/>
    </row>
    <row r="3192" spans="1:33" x14ac:dyDescent="0.25">
      <c r="A3192" s="4"/>
      <c r="F3192" s="4"/>
      <c r="H3192" s="4"/>
      <c r="I3192" s="4"/>
      <c r="J3192" s="4"/>
      <c r="K3192" s="4"/>
      <c r="L3192" s="4"/>
      <c r="M3192" s="4"/>
      <c r="N3192" s="4"/>
      <c r="P3192" s="4"/>
      <c r="R3192" s="4"/>
      <c r="S3192" s="4"/>
      <c r="T3192" s="4"/>
      <c r="V3192" s="4"/>
      <c r="W3192" s="4"/>
      <c r="X3192" s="4"/>
      <c r="Y3192" s="4"/>
      <c r="Z3192" s="4"/>
      <c r="AA3192" s="4"/>
      <c r="AG3192" s="4"/>
    </row>
    <row r="3193" spans="1:33" x14ac:dyDescent="0.25">
      <c r="A3193" s="4"/>
      <c r="F3193" s="4"/>
      <c r="H3193" s="4"/>
      <c r="I3193" s="4"/>
      <c r="J3193" s="4"/>
      <c r="K3193" s="4"/>
      <c r="L3193" s="4"/>
      <c r="M3193" s="4"/>
      <c r="N3193" s="4"/>
      <c r="P3193" s="4"/>
      <c r="R3193" s="4"/>
      <c r="S3193" s="4"/>
      <c r="T3193" s="4"/>
      <c r="V3193" s="4"/>
      <c r="W3193" s="4"/>
      <c r="X3193" s="4"/>
      <c r="Y3193" s="4"/>
      <c r="Z3193" s="4"/>
      <c r="AA3193" s="4"/>
      <c r="AG3193" s="4"/>
    </row>
    <row r="3194" spans="1:33" x14ac:dyDescent="0.25">
      <c r="A3194" s="4"/>
      <c r="F3194" s="4"/>
      <c r="H3194" s="4"/>
      <c r="I3194" s="4"/>
      <c r="J3194" s="4"/>
      <c r="K3194" s="4"/>
      <c r="L3194" s="4"/>
      <c r="M3194" s="4"/>
      <c r="N3194" s="4"/>
      <c r="P3194" s="4"/>
      <c r="R3194" s="4"/>
      <c r="S3194" s="4"/>
      <c r="T3194" s="4"/>
      <c r="V3194" s="4"/>
      <c r="W3194" s="4"/>
      <c r="X3194" s="4"/>
      <c r="Y3194" s="4"/>
      <c r="Z3194" s="4"/>
      <c r="AA3194" s="4"/>
      <c r="AG3194" s="4"/>
    </row>
    <row r="3195" spans="1:33" x14ac:dyDescent="0.25">
      <c r="A3195" s="4"/>
      <c r="F3195" s="4"/>
      <c r="H3195" s="4"/>
      <c r="I3195" s="4"/>
      <c r="J3195" s="4"/>
      <c r="K3195" s="4"/>
      <c r="L3195" s="4"/>
      <c r="M3195" s="4"/>
      <c r="N3195" s="4"/>
      <c r="P3195" s="4"/>
      <c r="R3195" s="4"/>
      <c r="S3195" s="4"/>
      <c r="T3195" s="4"/>
      <c r="V3195" s="4"/>
      <c r="W3195" s="4"/>
      <c r="X3195" s="4"/>
      <c r="Y3195" s="4"/>
      <c r="Z3195" s="4"/>
      <c r="AA3195" s="4"/>
      <c r="AG3195" s="4"/>
    </row>
    <row r="3196" spans="1:33" x14ac:dyDescent="0.25">
      <c r="A3196" s="4"/>
      <c r="F3196" s="4"/>
      <c r="H3196" s="4"/>
      <c r="I3196" s="4"/>
      <c r="J3196" s="4"/>
      <c r="K3196" s="4"/>
      <c r="L3196" s="4"/>
      <c r="M3196" s="4"/>
      <c r="N3196" s="4"/>
      <c r="P3196" s="4"/>
      <c r="R3196" s="4"/>
      <c r="S3196" s="4"/>
      <c r="T3196" s="4"/>
      <c r="V3196" s="4"/>
      <c r="W3196" s="4"/>
      <c r="X3196" s="4"/>
      <c r="Y3196" s="4"/>
      <c r="Z3196" s="4"/>
      <c r="AA3196" s="4"/>
      <c r="AG3196" s="4"/>
    </row>
    <row r="3197" spans="1:33" x14ac:dyDescent="0.25">
      <c r="A3197" s="4"/>
      <c r="F3197" s="4"/>
      <c r="H3197" s="4"/>
      <c r="I3197" s="4"/>
      <c r="J3197" s="4"/>
      <c r="K3197" s="4"/>
      <c r="L3197" s="4"/>
      <c r="M3197" s="4"/>
      <c r="N3197" s="4"/>
      <c r="P3197" s="4"/>
      <c r="R3197" s="4"/>
      <c r="S3197" s="4"/>
      <c r="T3197" s="4"/>
      <c r="V3197" s="4"/>
      <c r="W3197" s="4"/>
      <c r="X3197" s="4"/>
      <c r="Y3197" s="4"/>
      <c r="Z3197" s="4"/>
      <c r="AA3197" s="4"/>
      <c r="AG3197" s="4"/>
    </row>
    <row r="3198" spans="1:33" x14ac:dyDescent="0.25">
      <c r="A3198" s="4"/>
      <c r="F3198" s="4"/>
      <c r="H3198" s="4"/>
      <c r="I3198" s="4"/>
      <c r="J3198" s="4"/>
      <c r="K3198" s="4"/>
      <c r="L3198" s="4"/>
      <c r="M3198" s="4"/>
      <c r="N3198" s="4"/>
      <c r="P3198" s="4"/>
      <c r="R3198" s="4"/>
      <c r="S3198" s="4"/>
      <c r="T3198" s="4"/>
      <c r="V3198" s="4"/>
      <c r="W3198" s="4"/>
      <c r="X3198" s="4"/>
      <c r="Y3198" s="4"/>
      <c r="Z3198" s="4"/>
      <c r="AA3198" s="4"/>
      <c r="AG3198" s="4"/>
    </row>
    <row r="3199" spans="1:33" x14ac:dyDescent="0.25">
      <c r="A3199" s="4"/>
      <c r="F3199" s="4"/>
      <c r="H3199" s="4"/>
      <c r="I3199" s="4"/>
      <c r="J3199" s="4"/>
      <c r="K3199" s="4"/>
      <c r="L3199" s="4"/>
      <c r="M3199" s="4"/>
      <c r="N3199" s="4"/>
      <c r="P3199" s="4"/>
      <c r="R3199" s="4"/>
      <c r="S3199" s="4"/>
      <c r="T3199" s="4"/>
      <c r="V3199" s="4"/>
      <c r="W3199" s="4"/>
      <c r="X3199" s="4"/>
      <c r="Y3199" s="4"/>
      <c r="Z3199" s="4"/>
      <c r="AA3199" s="4"/>
      <c r="AG3199" s="4"/>
    </row>
    <row r="3200" spans="1:33" x14ac:dyDescent="0.25">
      <c r="A3200" s="4"/>
      <c r="F3200" s="4"/>
      <c r="H3200" s="4"/>
      <c r="I3200" s="4"/>
      <c r="J3200" s="4"/>
      <c r="K3200" s="4"/>
      <c r="L3200" s="4"/>
      <c r="M3200" s="4"/>
      <c r="N3200" s="4"/>
      <c r="P3200" s="4"/>
      <c r="R3200" s="4"/>
      <c r="S3200" s="4"/>
      <c r="T3200" s="4"/>
      <c r="V3200" s="4"/>
      <c r="W3200" s="4"/>
      <c r="X3200" s="4"/>
      <c r="Y3200" s="4"/>
      <c r="Z3200" s="4"/>
      <c r="AA3200" s="4"/>
      <c r="AG3200" s="4"/>
    </row>
    <row r="3201" spans="1:33" x14ac:dyDescent="0.25">
      <c r="A3201" s="4"/>
      <c r="F3201" s="4"/>
      <c r="H3201" s="4"/>
      <c r="I3201" s="4"/>
      <c r="J3201" s="4"/>
      <c r="K3201" s="4"/>
      <c r="L3201" s="4"/>
      <c r="M3201" s="4"/>
      <c r="N3201" s="4"/>
      <c r="P3201" s="4"/>
      <c r="R3201" s="4"/>
      <c r="S3201" s="4"/>
      <c r="T3201" s="4"/>
      <c r="V3201" s="4"/>
      <c r="W3201" s="4"/>
      <c r="X3201" s="4"/>
      <c r="Y3201" s="4"/>
      <c r="Z3201" s="4"/>
      <c r="AA3201" s="4"/>
      <c r="AG3201" s="4"/>
    </row>
    <row r="3202" spans="1:33" x14ac:dyDescent="0.25">
      <c r="A3202" s="4"/>
      <c r="F3202" s="4"/>
      <c r="H3202" s="4"/>
      <c r="I3202" s="4"/>
      <c r="J3202" s="4"/>
      <c r="K3202" s="4"/>
      <c r="L3202" s="4"/>
      <c r="M3202" s="4"/>
      <c r="N3202" s="4"/>
      <c r="P3202" s="4"/>
      <c r="R3202" s="4"/>
      <c r="S3202" s="4"/>
      <c r="T3202" s="4"/>
      <c r="V3202" s="4"/>
      <c r="W3202" s="4"/>
      <c r="X3202" s="4"/>
      <c r="Y3202" s="4"/>
      <c r="Z3202" s="4"/>
      <c r="AA3202" s="4"/>
      <c r="AG3202" s="4"/>
    </row>
    <row r="3203" spans="1:33" x14ac:dyDescent="0.25">
      <c r="A3203" s="4"/>
      <c r="F3203" s="4"/>
      <c r="H3203" s="4"/>
      <c r="I3203" s="4"/>
      <c r="J3203" s="4"/>
      <c r="K3203" s="4"/>
      <c r="L3203" s="4"/>
      <c r="M3203" s="4"/>
      <c r="N3203" s="4"/>
      <c r="P3203" s="4"/>
      <c r="R3203" s="4"/>
      <c r="S3203" s="4"/>
      <c r="T3203" s="4"/>
      <c r="V3203" s="4"/>
      <c r="W3203" s="4"/>
      <c r="X3203" s="4"/>
      <c r="Y3203" s="4"/>
      <c r="Z3203" s="4"/>
      <c r="AA3203" s="4"/>
      <c r="AG3203" s="4"/>
    </row>
    <row r="3204" spans="1:33" x14ac:dyDescent="0.25">
      <c r="A3204" s="4"/>
      <c r="F3204" s="4"/>
      <c r="H3204" s="4"/>
      <c r="I3204" s="4"/>
      <c r="J3204" s="4"/>
      <c r="K3204" s="4"/>
      <c r="L3204" s="4"/>
      <c r="M3204" s="4"/>
      <c r="N3204" s="4"/>
      <c r="P3204" s="4"/>
      <c r="R3204" s="4"/>
      <c r="S3204" s="4"/>
      <c r="T3204" s="4"/>
      <c r="V3204" s="4"/>
      <c r="W3204" s="4"/>
      <c r="X3204" s="4"/>
      <c r="Y3204" s="4"/>
      <c r="Z3204" s="4"/>
      <c r="AA3204" s="4"/>
      <c r="AG3204" s="4"/>
    </row>
    <row r="3205" spans="1:33" x14ac:dyDescent="0.25">
      <c r="A3205" s="4"/>
      <c r="F3205" s="4"/>
      <c r="H3205" s="4"/>
      <c r="I3205" s="4"/>
      <c r="J3205" s="4"/>
      <c r="K3205" s="4"/>
      <c r="L3205" s="4"/>
      <c r="M3205" s="4"/>
      <c r="N3205" s="4"/>
      <c r="P3205" s="4"/>
      <c r="R3205" s="4"/>
      <c r="S3205" s="4"/>
      <c r="T3205" s="4"/>
      <c r="V3205" s="4"/>
      <c r="W3205" s="4"/>
      <c r="X3205" s="4"/>
      <c r="Y3205" s="4"/>
      <c r="Z3205" s="4"/>
      <c r="AA3205" s="4"/>
      <c r="AG3205" s="4"/>
    </row>
    <row r="3206" spans="1:33" x14ac:dyDescent="0.25">
      <c r="A3206" s="4"/>
      <c r="F3206" s="4"/>
      <c r="H3206" s="4"/>
      <c r="I3206" s="4"/>
      <c r="J3206" s="4"/>
      <c r="K3206" s="4"/>
      <c r="L3206" s="4"/>
      <c r="M3206" s="4"/>
      <c r="N3206" s="4"/>
      <c r="P3206" s="4"/>
      <c r="R3206" s="4"/>
      <c r="S3206" s="4"/>
      <c r="T3206" s="4"/>
      <c r="V3206" s="4"/>
      <c r="W3206" s="4"/>
      <c r="X3206" s="4"/>
      <c r="Y3206" s="4"/>
      <c r="Z3206" s="4"/>
      <c r="AA3206" s="4"/>
      <c r="AG3206" s="4"/>
    </row>
    <row r="3207" spans="1:33" x14ac:dyDescent="0.25">
      <c r="A3207" s="4"/>
      <c r="F3207" s="4"/>
      <c r="H3207" s="4"/>
      <c r="I3207" s="4"/>
      <c r="J3207" s="4"/>
      <c r="K3207" s="4"/>
      <c r="L3207" s="4"/>
      <c r="M3207" s="4"/>
      <c r="N3207" s="4"/>
      <c r="P3207" s="4"/>
      <c r="R3207" s="4"/>
      <c r="S3207" s="4"/>
      <c r="T3207" s="4"/>
      <c r="V3207" s="4"/>
      <c r="W3207" s="4"/>
      <c r="X3207" s="4"/>
      <c r="Y3207" s="4"/>
      <c r="Z3207" s="4"/>
      <c r="AA3207" s="4"/>
      <c r="AG3207" s="4"/>
    </row>
    <row r="3208" spans="1:33" x14ac:dyDescent="0.25">
      <c r="A3208" s="4"/>
      <c r="F3208" s="4"/>
      <c r="H3208" s="4"/>
      <c r="I3208" s="4"/>
      <c r="J3208" s="4"/>
      <c r="K3208" s="4"/>
      <c r="L3208" s="4"/>
      <c r="M3208" s="4"/>
      <c r="N3208" s="4"/>
      <c r="P3208" s="4"/>
      <c r="R3208" s="4"/>
      <c r="S3208" s="4"/>
      <c r="T3208" s="4"/>
      <c r="V3208" s="4"/>
      <c r="W3208" s="4"/>
      <c r="X3208" s="4"/>
      <c r="Y3208" s="4"/>
      <c r="Z3208" s="4"/>
      <c r="AA3208" s="4"/>
      <c r="AG3208" s="4"/>
    </row>
    <row r="3209" spans="1:33" x14ac:dyDescent="0.25">
      <c r="A3209" s="4"/>
      <c r="F3209" s="4"/>
      <c r="H3209" s="4"/>
      <c r="I3209" s="4"/>
      <c r="J3209" s="4"/>
      <c r="K3209" s="4"/>
      <c r="L3209" s="4"/>
      <c r="M3209" s="4"/>
      <c r="N3209" s="4"/>
      <c r="P3209" s="4"/>
      <c r="R3209" s="4"/>
      <c r="S3209" s="4"/>
      <c r="T3209" s="4"/>
      <c r="V3209" s="4"/>
      <c r="W3209" s="4"/>
      <c r="X3209" s="4"/>
      <c r="Y3209" s="4"/>
      <c r="Z3209" s="4"/>
      <c r="AA3209" s="4"/>
      <c r="AG3209" s="4"/>
    </row>
    <row r="3210" spans="1:33" x14ac:dyDescent="0.25">
      <c r="A3210" s="4"/>
      <c r="F3210" s="4"/>
      <c r="H3210" s="4"/>
      <c r="I3210" s="4"/>
      <c r="J3210" s="4"/>
      <c r="K3210" s="4"/>
      <c r="L3210" s="4"/>
      <c r="M3210" s="4"/>
      <c r="N3210" s="4"/>
      <c r="P3210" s="4"/>
      <c r="R3210" s="4"/>
      <c r="S3210" s="4"/>
      <c r="T3210" s="4"/>
      <c r="V3210" s="4"/>
      <c r="W3210" s="4"/>
      <c r="X3210" s="4"/>
      <c r="Y3210" s="4"/>
      <c r="Z3210" s="4"/>
      <c r="AA3210" s="4"/>
      <c r="AG3210" s="4"/>
    </row>
    <row r="3211" spans="1:33" x14ac:dyDescent="0.25">
      <c r="A3211" s="4"/>
      <c r="F3211" s="4"/>
      <c r="H3211" s="4"/>
      <c r="I3211" s="4"/>
      <c r="J3211" s="4"/>
      <c r="K3211" s="4"/>
      <c r="L3211" s="4"/>
      <c r="M3211" s="4"/>
      <c r="N3211" s="4"/>
      <c r="P3211" s="4"/>
      <c r="R3211" s="4"/>
      <c r="S3211" s="4"/>
      <c r="T3211" s="4"/>
      <c r="V3211" s="4"/>
      <c r="W3211" s="4"/>
      <c r="X3211" s="4"/>
      <c r="Y3211" s="4"/>
      <c r="Z3211" s="4"/>
      <c r="AA3211" s="4"/>
      <c r="AG3211" s="4"/>
    </row>
    <row r="3212" spans="1:33" x14ac:dyDescent="0.25">
      <c r="A3212" s="4"/>
      <c r="F3212" s="4"/>
      <c r="H3212" s="4"/>
      <c r="I3212" s="4"/>
      <c r="J3212" s="4"/>
      <c r="K3212" s="4"/>
      <c r="L3212" s="4"/>
      <c r="M3212" s="4"/>
      <c r="N3212" s="4"/>
      <c r="P3212" s="4"/>
      <c r="R3212" s="4"/>
      <c r="S3212" s="4"/>
      <c r="T3212" s="4"/>
      <c r="V3212" s="4"/>
      <c r="W3212" s="4"/>
      <c r="X3212" s="4"/>
      <c r="Y3212" s="4"/>
      <c r="Z3212" s="4"/>
      <c r="AA3212" s="4"/>
      <c r="AG3212" s="4"/>
    </row>
    <row r="3213" spans="1:33" x14ac:dyDescent="0.25">
      <c r="A3213" s="4"/>
      <c r="F3213" s="4"/>
      <c r="H3213" s="4"/>
      <c r="I3213" s="4"/>
      <c r="J3213" s="4"/>
      <c r="K3213" s="4"/>
      <c r="L3213" s="4"/>
      <c r="M3213" s="4"/>
      <c r="N3213" s="4"/>
      <c r="P3213" s="4"/>
      <c r="R3213" s="4"/>
      <c r="S3213" s="4"/>
      <c r="T3213" s="4"/>
      <c r="V3213" s="4"/>
      <c r="W3213" s="4"/>
      <c r="X3213" s="4"/>
      <c r="Y3213" s="4"/>
      <c r="Z3213" s="4"/>
      <c r="AA3213" s="4"/>
      <c r="AG3213" s="4"/>
    </row>
    <row r="3214" spans="1:33" x14ac:dyDescent="0.25">
      <c r="A3214" s="4"/>
      <c r="F3214" s="4"/>
      <c r="H3214" s="4"/>
      <c r="I3214" s="4"/>
      <c r="J3214" s="4"/>
      <c r="K3214" s="4"/>
      <c r="L3214" s="4"/>
      <c r="M3214" s="4"/>
      <c r="N3214" s="4"/>
      <c r="P3214" s="4"/>
      <c r="R3214" s="4"/>
      <c r="S3214" s="4"/>
      <c r="T3214" s="4"/>
      <c r="V3214" s="4"/>
      <c r="W3214" s="4"/>
      <c r="X3214" s="4"/>
      <c r="Y3214" s="4"/>
      <c r="Z3214" s="4"/>
      <c r="AA3214" s="4"/>
      <c r="AG3214" s="4"/>
    </row>
    <row r="3215" spans="1:33" x14ac:dyDescent="0.25">
      <c r="A3215" s="4"/>
      <c r="F3215" s="4"/>
      <c r="H3215" s="4"/>
      <c r="I3215" s="4"/>
      <c r="J3215" s="4"/>
      <c r="K3215" s="4"/>
      <c r="L3215" s="4"/>
      <c r="M3215" s="4"/>
      <c r="N3215" s="4"/>
      <c r="P3215" s="4"/>
      <c r="R3215" s="4"/>
      <c r="S3215" s="4"/>
      <c r="T3215" s="4"/>
      <c r="V3215" s="4"/>
      <c r="W3215" s="4"/>
      <c r="X3215" s="4"/>
      <c r="Y3215" s="4"/>
      <c r="Z3215" s="4"/>
      <c r="AA3215" s="4"/>
      <c r="AG3215" s="4"/>
    </row>
    <row r="3216" spans="1:33" x14ac:dyDescent="0.25">
      <c r="A3216" s="4"/>
      <c r="F3216" s="4"/>
      <c r="H3216" s="4"/>
      <c r="I3216" s="4"/>
      <c r="J3216" s="4"/>
      <c r="K3216" s="4"/>
      <c r="L3216" s="4"/>
      <c r="M3216" s="4"/>
      <c r="N3216" s="4"/>
      <c r="P3216" s="4"/>
      <c r="R3216" s="4"/>
      <c r="S3216" s="4"/>
      <c r="T3216" s="4"/>
      <c r="V3216" s="4"/>
      <c r="W3216" s="4"/>
      <c r="X3216" s="4"/>
      <c r="Y3216" s="4"/>
      <c r="Z3216" s="4"/>
      <c r="AA3216" s="4"/>
      <c r="AG3216" s="4"/>
    </row>
    <row r="3217" spans="1:33" x14ac:dyDescent="0.25">
      <c r="A3217" s="4"/>
      <c r="F3217" s="4"/>
      <c r="H3217" s="4"/>
      <c r="I3217" s="4"/>
      <c r="J3217" s="4"/>
      <c r="K3217" s="4"/>
      <c r="L3217" s="4"/>
      <c r="M3217" s="4"/>
      <c r="N3217" s="4"/>
      <c r="P3217" s="4"/>
      <c r="R3217" s="4"/>
      <c r="S3217" s="4"/>
      <c r="T3217" s="4"/>
      <c r="V3217" s="4"/>
      <c r="W3217" s="4"/>
      <c r="X3217" s="4"/>
      <c r="Y3217" s="4"/>
      <c r="Z3217" s="4"/>
      <c r="AA3217" s="4"/>
      <c r="AG3217" s="4"/>
    </row>
    <row r="3218" spans="1:33" x14ac:dyDescent="0.25">
      <c r="A3218" s="4"/>
      <c r="F3218" s="4"/>
      <c r="H3218" s="4"/>
      <c r="I3218" s="4"/>
      <c r="J3218" s="4"/>
      <c r="K3218" s="4"/>
      <c r="L3218" s="4"/>
      <c r="M3218" s="4"/>
      <c r="N3218" s="4"/>
      <c r="P3218" s="4"/>
      <c r="R3218" s="4"/>
      <c r="S3218" s="4"/>
      <c r="T3218" s="4"/>
      <c r="V3218" s="4"/>
      <c r="W3218" s="4"/>
      <c r="X3218" s="4"/>
      <c r="Y3218" s="4"/>
      <c r="Z3218" s="4"/>
      <c r="AA3218" s="4"/>
      <c r="AG3218" s="4"/>
    </row>
    <row r="3219" spans="1:33" x14ac:dyDescent="0.25">
      <c r="A3219" s="4"/>
      <c r="F3219" s="4"/>
      <c r="H3219" s="4"/>
      <c r="I3219" s="4"/>
      <c r="J3219" s="4"/>
      <c r="K3219" s="4"/>
      <c r="L3219" s="4"/>
      <c r="M3219" s="4"/>
      <c r="N3219" s="4"/>
      <c r="P3219" s="4"/>
      <c r="R3219" s="4"/>
      <c r="S3219" s="4"/>
      <c r="T3219" s="4"/>
      <c r="V3219" s="4"/>
      <c r="W3219" s="4"/>
      <c r="X3219" s="4"/>
      <c r="Y3219" s="4"/>
      <c r="Z3219" s="4"/>
      <c r="AA3219" s="4"/>
      <c r="AG3219" s="4"/>
    </row>
    <row r="3220" spans="1:33" x14ac:dyDescent="0.25">
      <c r="A3220" s="4"/>
      <c r="F3220" s="4"/>
      <c r="H3220" s="4"/>
      <c r="I3220" s="4"/>
      <c r="J3220" s="4"/>
      <c r="K3220" s="4"/>
      <c r="L3220" s="4"/>
      <c r="M3220" s="4"/>
      <c r="N3220" s="4"/>
      <c r="P3220" s="4"/>
      <c r="R3220" s="4"/>
      <c r="S3220" s="4"/>
      <c r="T3220" s="4"/>
      <c r="V3220" s="4"/>
      <c r="W3220" s="4"/>
      <c r="X3220" s="4"/>
      <c r="Y3220" s="4"/>
      <c r="Z3220" s="4"/>
      <c r="AA3220" s="4"/>
      <c r="AG3220" s="4"/>
    </row>
    <row r="3221" spans="1:33" x14ac:dyDescent="0.25">
      <c r="A3221" s="4"/>
      <c r="F3221" s="4"/>
      <c r="H3221" s="4"/>
      <c r="I3221" s="4"/>
      <c r="J3221" s="4"/>
      <c r="K3221" s="4"/>
      <c r="L3221" s="4"/>
      <c r="M3221" s="4"/>
      <c r="N3221" s="4"/>
      <c r="P3221" s="4"/>
      <c r="R3221" s="4"/>
      <c r="S3221" s="4"/>
      <c r="T3221" s="4"/>
      <c r="V3221" s="4"/>
      <c r="W3221" s="4"/>
      <c r="X3221" s="4"/>
      <c r="Y3221" s="4"/>
      <c r="Z3221" s="4"/>
      <c r="AA3221" s="4"/>
      <c r="AG3221" s="4"/>
    </row>
    <row r="3222" spans="1:33" x14ac:dyDescent="0.25">
      <c r="A3222" s="4"/>
      <c r="F3222" s="4"/>
      <c r="H3222" s="4"/>
      <c r="I3222" s="4"/>
      <c r="J3222" s="4"/>
      <c r="K3222" s="4"/>
      <c r="L3222" s="4"/>
      <c r="M3222" s="4"/>
      <c r="N3222" s="4"/>
      <c r="P3222" s="4"/>
      <c r="R3222" s="4"/>
      <c r="S3222" s="4"/>
      <c r="T3222" s="4"/>
      <c r="V3222" s="4"/>
      <c r="W3222" s="4"/>
      <c r="X3222" s="4"/>
      <c r="Y3222" s="4"/>
      <c r="Z3222" s="4"/>
      <c r="AA3222" s="4"/>
      <c r="AG3222" s="4"/>
    </row>
    <row r="3223" spans="1:33" x14ac:dyDescent="0.25">
      <c r="A3223" s="4"/>
      <c r="F3223" s="4"/>
      <c r="H3223" s="4"/>
      <c r="I3223" s="4"/>
      <c r="J3223" s="4"/>
      <c r="K3223" s="4"/>
      <c r="L3223" s="4"/>
      <c r="M3223" s="4"/>
      <c r="N3223" s="4"/>
      <c r="P3223" s="4"/>
      <c r="R3223" s="4"/>
      <c r="S3223" s="4"/>
      <c r="T3223" s="4"/>
      <c r="V3223" s="4"/>
      <c r="W3223" s="4"/>
      <c r="X3223" s="4"/>
      <c r="Y3223" s="4"/>
      <c r="Z3223" s="4"/>
      <c r="AA3223" s="4"/>
      <c r="AG3223" s="4"/>
    </row>
    <row r="3224" spans="1:33" x14ac:dyDescent="0.25">
      <c r="A3224" s="4"/>
      <c r="F3224" s="4"/>
      <c r="H3224" s="4"/>
      <c r="I3224" s="4"/>
      <c r="J3224" s="4"/>
      <c r="K3224" s="4"/>
      <c r="L3224" s="4"/>
      <c r="M3224" s="4"/>
      <c r="N3224" s="4"/>
      <c r="P3224" s="4"/>
      <c r="R3224" s="4"/>
      <c r="S3224" s="4"/>
      <c r="T3224" s="4"/>
      <c r="V3224" s="4"/>
      <c r="W3224" s="4"/>
      <c r="X3224" s="4"/>
      <c r="Y3224" s="4"/>
      <c r="Z3224" s="4"/>
      <c r="AA3224" s="4"/>
      <c r="AG3224" s="4"/>
    </row>
    <row r="3225" spans="1:33" x14ac:dyDescent="0.25">
      <c r="A3225" s="4"/>
      <c r="F3225" s="4"/>
      <c r="H3225" s="4"/>
      <c r="I3225" s="4"/>
      <c r="J3225" s="4"/>
      <c r="K3225" s="4"/>
      <c r="L3225" s="4"/>
      <c r="M3225" s="4"/>
      <c r="N3225" s="4"/>
      <c r="P3225" s="4"/>
      <c r="R3225" s="4"/>
      <c r="S3225" s="4"/>
      <c r="T3225" s="4"/>
      <c r="V3225" s="4"/>
      <c r="W3225" s="4"/>
      <c r="X3225" s="4"/>
      <c r="Y3225" s="4"/>
      <c r="Z3225" s="4"/>
      <c r="AA3225" s="4"/>
      <c r="AG3225" s="4"/>
    </row>
    <row r="3226" spans="1:33" x14ac:dyDescent="0.25">
      <c r="A3226" s="4"/>
      <c r="F3226" s="4"/>
      <c r="H3226" s="4"/>
      <c r="I3226" s="4"/>
      <c r="J3226" s="4"/>
      <c r="K3226" s="4"/>
      <c r="L3226" s="4"/>
      <c r="M3226" s="4"/>
      <c r="N3226" s="4"/>
      <c r="P3226" s="4"/>
      <c r="R3226" s="4"/>
      <c r="S3226" s="4"/>
      <c r="T3226" s="4"/>
      <c r="V3226" s="4"/>
      <c r="W3226" s="4"/>
      <c r="X3226" s="4"/>
      <c r="Y3226" s="4"/>
      <c r="Z3226" s="4"/>
      <c r="AA3226" s="4"/>
      <c r="AG3226" s="4"/>
    </row>
    <row r="3227" spans="1:33" x14ac:dyDescent="0.25">
      <c r="A3227" s="4"/>
      <c r="F3227" s="4"/>
      <c r="H3227" s="4"/>
      <c r="I3227" s="4"/>
      <c r="J3227" s="4"/>
      <c r="K3227" s="4"/>
      <c r="L3227" s="4"/>
      <c r="M3227" s="4"/>
      <c r="N3227" s="4"/>
      <c r="P3227" s="4"/>
      <c r="R3227" s="4"/>
      <c r="S3227" s="4"/>
      <c r="T3227" s="4"/>
      <c r="V3227" s="4"/>
      <c r="W3227" s="4"/>
      <c r="X3227" s="4"/>
      <c r="Y3227" s="4"/>
      <c r="Z3227" s="4"/>
      <c r="AA3227" s="4"/>
      <c r="AG3227" s="4"/>
    </row>
    <row r="3228" spans="1:33" x14ac:dyDescent="0.25">
      <c r="A3228" s="4"/>
      <c r="F3228" s="4"/>
      <c r="H3228" s="4"/>
      <c r="I3228" s="4"/>
      <c r="J3228" s="4"/>
      <c r="K3228" s="4"/>
      <c r="L3228" s="4"/>
      <c r="M3228" s="4"/>
      <c r="N3228" s="4"/>
      <c r="P3228" s="4"/>
      <c r="R3228" s="4"/>
      <c r="S3228" s="4"/>
      <c r="T3228" s="4"/>
      <c r="V3228" s="4"/>
      <c r="W3228" s="4"/>
      <c r="X3228" s="4"/>
      <c r="Y3228" s="4"/>
      <c r="Z3228" s="4"/>
      <c r="AA3228" s="4"/>
      <c r="AG3228" s="4"/>
    </row>
    <row r="3229" spans="1:33" x14ac:dyDescent="0.25">
      <c r="A3229" s="4"/>
      <c r="F3229" s="4"/>
      <c r="H3229" s="4"/>
      <c r="I3229" s="4"/>
      <c r="J3229" s="4"/>
      <c r="K3229" s="4"/>
      <c r="L3229" s="4"/>
      <c r="M3229" s="4"/>
      <c r="N3229" s="4"/>
      <c r="P3229" s="4"/>
      <c r="R3229" s="4"/>
      <c r="S3229" s="4"/>
      <c r="T3229" s="4"/>
      <c r="V3229" s="4"/>
      <c r="W3229" s="4"/>
      <c r="X3229" s="4"/>
      <c r="Y3229" s="4"/>
      <c r="Z3229" s="4"/>
      <c r="AA3229" s="4"/>
      <c r="AG3229" s="4"/>
    </row>
    <row r="3230" spans="1:33" x14ac:dyDescent="0.25">
      <c r="A3230" s="4"/>
      <c r="F3230" s="4"/>
      <c r="H3230" s="4"/>
      <c r="I3230" s="4"/>
      <c r="J3230" s="4"/>
      <c r="K3230" s="4"/>
      <c r="L3230" s="4"/>
      <c r="M3230" s="4"/>
      <c r="N3230" s="4"/>
      <c r="P3230" s="4"/>
      <c r="R3230" s="4"/>
      <c r="S3230" s="4"/>
      <c r="T3230" s="4"/>
      <c r="V3230" s="4"/>
      <c r="W3230" s="4"/>
      <c r="X3230" s="4"/>
      <c r="Y3230" s="4"/>
      <c r="Z3230" s="4"/>
      <c r="AA3230" s="4"/>
      <c r="AG3230" s="4"/>
    </row>
    <row r="3231" spans="1:33" x14ac:dyDescent="0.25">
      <c r="A3231" s="4"/>
      <c r="F3231" s="4"/>
      <c r="H3231" s="4"/>
      <c r="I3231" s="4"/>
      <c r="J3231" s="4"/>
      <c r="K3231" s="4"/>
      <c r="L3231" s="4"/>
      <c r="M3231" s="4"/>
      <c r="N3231" s="4"/>
      <c r="P3231" s="4"/>
      <c r="R3231" s="4"/>
      <c r="S3231" s="4"/>
      <c r="T3231" s="4"/>
      <c r="V3231" s="4"/>
      <c r="W3231" s="4"/>
      <c r="X3231" s="4"/>
      <c r="Y3231" s="4"/>
      <c r="Z3231" s="4"/>
      <c r="AA3231" s="4"/>
      <c r="AG3231" s="4"/>
    </row>
    <row r="3232" spans="1:33" x14ac:dyDescent="0.25">
      <c r="A3232" s="4"/>
      <c r="F3232" s="4"/>
      <c r="H3232" s="4"/>
      <c r="I3232" s="4"/>
      <c r="J3232" s="4"/>
      <c r="K3232" s="4"/>
      <c r="L3232" s="4"/>
      <c r="M3232" s="4"/>
      <c r="N3232" s="4"/>
      <c r="P3232" s="4"/>
      <c r="R3232" s="4"/>
      <c r="S3232" s="4"/>
      <c r="T3232" s="4"/>
      <c r="V3232" s="4"/>
      <c r="W3232" s="4"/>
      <c r="X3232" s="4"/>
      <c r="Y3232" s="4"/>
      <c r="Z3232" s="4"/>
      <c r="AA3232" s="4"/>
      <c r="AG3232" s="4"/>
    </row>
    <row r="3233" spans="1:33" x14ac:dyDescent="0.25">
      <c r="A3233" s="4"/>
      <c r="F3233" s="4"/>
      <c r="H3233" s="4"/>
      <c r="I3233" s="4"/>
      <c r="J3233" s="4"/>
      <c r="K3233" s="4"/>
      <c r="L3233" s="4"/>
      <c r="M3233" s="4"/>
      <c r="N3233" s="4"/>
      <c r="P3233" s="4"/>
      <c r="R3233" s="4"/>
      <c r="S3233" s="4"/>
      <c r="T3233" s="4"/>
      <c r="V3233" s="4"/>
      <c r="W3233" s="4"/>
      <c r="X3233" s="4"/>
      <c r="Y3233" s="4"/>
      <c r="Z3233" s="4"/>
      <c r="AA3233" s="4"/>
      <c r="AG3233" s="4"/>
    </row>
    <row r="3234" spans="1:33" x14ac:dyDescent="0.25">
      <c r="A3234" s="4"/>
      <c r="F3234" s="4"/>
      <c r="H3234" s="4"/>
      <c r="I3234" s="4"/>
      <c r="J3234" s="4"/>
      <c r="K3234" s="4"/>
      <c r="L3234" s="4"/>
      <c r="M3234" s="4"/>
      <c r="N3234" s="4"/>
      <c r="P3234" s="4"/>
      <c r="R3234" s="4"/>
      <c r="S3234" s="4"/>
      <c r="T3234" s="4"/>
      <c r="V3234" s="4"/>
      <c r="W3234" s="4"/>
      <c r="X3234" s="4"/>
      <c r="Y3234" s="4"/>
      <c r="Z3234" s="4"/>
      <c r="AA3234" s="4"/>
      <c r="AG3234" s="4"/>
    </row>
    <row r="3235" spans="1:33" x14ac:dyDescent="0.25">
      <c r="A3235" s="4"/>
      <c r="F3235" s="4"/>
      <c r="H3235" s="4"/>
      <c r="I3235" s="4"/>
      <c r="J3235" s="4"/>
      <c r="K3235" s="4"/>
      <c r="L3235" s="4"/>
      <c r="M3235" s="4"/>
      <c r="N3235" s="4"/>
      <c r="P3235" s="4"/>
      <c r="R3235" s="4"/>
      <c r="S3235" s="4"/>
      <c r="T3235" s="4"/>
      <c r="V3235" s="4"/>
      <c r="W3235" s="4"/>
      <c r="X3235" s="4"/>
      <c r="Y3235" s="4"/>
      <c r="Z3235" s="4"/>
      <c r="AA3235" s="4"/>
      <c r="AG3235" s="4"/>
    </row>
    <row r="3236" spans="1:33" x14ac:dyDescent="0.25">
      <c r="A3236" s="4"/>
      <c r="F3236" s="4"/>
      <c r="H3236" s="4"/>
      <c r="I3236" s="4"/>
      <c r="J3236" s="4"/>
      <c r="K3236" s="4"/>
      <c r="L3236" s="4"/>
      <c r="M3236" s="4"/>
      <c r="N3236" s="4"/>
      <c r="P3236" s="4"/>
      <c r="R3236" s="4"/>
      <c r="S3236" s="4"/>
      <c r="T3236" s="4"/>
      <c r="V3236" s="4"/>
      <c r="W3236" s="4"/>
      <c r="X3236" s="4"/>
      <c r="Y3236" s="4"/>
      <c r="Z3236" s="4"/>
      <c r="AA3236" s="4"/>
      <c r="AG3236" s="4"/>
    </row>
    <row r="3237" spans="1:33" x14ac:dyDescent="0.25">
      <c r="A3237" s="4"/>
      <c r="F3237" s="4"/>
      <c r="H3237" s="4"/>
      <c r="I3237" s="4"/>
      <c r="J3237" s="4"/>
      <c r="K3237" s="4"/>
      <c r="L3237" s="4"/>
      <c r="M3237" s="4"/>
      <c r="N3237" s="4"/>
      <c r="P3237" s="4"/>
      <c r="R3237" s="4"/>
      <c r="S3237" s="4"/>
      <c r="T3237" s="4"/>
      <c r="V3237" s="4"/>
      <c r="W3237" s="4"/>
      <c r="X3237" s="4"/>
      <c r="Y3237" s="4"/>
      <c r="Z3237" s="4"/>
      <c r="AA3237" s="4"/>
      <c r="AG3237" s="4"/>
    </row>
    <row r="3238" spans="1:33" x14ac:dyDescent="0.25">
      <c r="A3238" s="4"/>
      <c r="F3238" s="4"/>
      <c r="H3238" s="4"/>
      <c r="I3238" s="4"/>
      <c r="J3238" s="4"/>
      <c r="K3238" s="4"/>
      <c r="L3238" s="4"/>
      <c r="M3238" s="4"/>
      <c r="N3238" s="4"/>
      <c r="P3238" s="4"/>
      <c r="R3238" s="4"/>
      <c r="S3238" s="4"/>
      <c r="T3238" s="4"/>
      <c r="V3238" s="4"/>
      <c r="W3238" s="4"/>
      <c r="X3238" s="4"/>
      <c r="Y3238" s="4"/>
      <c r="Z3238" s="4"/>
      <c r="AA3238" s="4"/>
      <c r="AG3238" s="4"/>
    </row>
    <row r="3239" spans="1:33" x14ac:dyDescent="0.25">
      <c r="A3239" s="4"/>
      <c r="F3239" s="4"/>
      <c r="H3239" s="4"/>
      <c r="I3239" s="4"/>
      <c r="J3239" s="4"/>
      <c r="K3239" s="4"/>
      <c r="L3239" s="4"/>
      <c r="M3239" s="4"/>
      <c r="N3239" s="4"/>
      <c r="P3239" s="4"/>
      <c r="R3239" s="4"/>
      <c r="S3239" s="4"/>
      <c r="T3239" s="4"/>
      <c r="V3239" s="4"/>
      <c r="W3239" s="4"/>
      <c r="X3239" s="4"/>
      <c r="Y3239" s="4"/>
      <c r="Z3239" s="4"/>
      <c r="AA3239" s="4"/>
      <c r="AG3239" s="4"/>
    </row>
    <row r="3240" spans="1:33" x14ac:dyDescent="0.25">
      <c r="A3240" s="4"/>
      <c r="F3240" s="4"/>
      <c r="H3240" s="4"/>
      <c r="I3240" s="4"/>
      <c r="J3240" s="4"/>
      <c r="K3240" s="4"/>
      <c r="L3240" s="4"/>
      <c r="M3240" s="4"/>
      <c r="N3240" s="4"/>
      <c r="P3240" s="4"/>
      <c r="R3240" s="4"/>
      <c r="S3240" s="4"/>
      <c r="T3240" s="4"/>
      <c r="V3240" s="4"/>
      <c r="W3240" s="4"/>
      <c r="X3240" s="4"/>
      <c r="Y3240" s="4"/>
      <c r="Z3240" s="4"/>
      <c r="AA3240" s="4"/>
      <c r="AG3240" s="4"/>
    </row>
    <row r="3241" spans="1:33" x14ac:dyDescent="0.25">
      <c r="A3241" s="4"/>
      <c r="F3241" s="4"/>
      <c r="H3241" s="4"/>
      <c r="I3241" s="4"/>
      <c r="J3241" s="4"/>
      <c r="K3241" s="4"/>
      <c r="L3241" s="4"/>
      <c r="M3241" s="4"/>
      <c r="N3241" s="4"/>
      <c r="P3241" s="4"/>
      <c r="R3241" s="4"/>
      <c r="S3241" s="4"/>
      <c r="T3241" s="4"/>
      <c r="V3241" s="4"/>
      <c r="W3241" s="4"/>
      <c r="X3241" s="4"/>
      <c r="Y3241" s="4"/>
      <c r="Z3241" s="4"/>
      <c r="AA3241" s="4"/>
      <c r="AG3241" s="4"/>
    </row>
    <row r="3242" spans="1:33" x14ac:dyDescent="0.25">
      <c r="A3242" s="4"/>
      <c r="F3242" s="4"/>
      <c r="H3242" s="4"/>
      <c r="I3242" s="4"/>
      <c r="J3242" s="4"/>
      <c r="K3242" s="4"/>
      <c r="L3242" s="4"/>
      <c r="M3242" s="4"/>
      <c r="N3242" s="4"/>
      <c r="P3242" s="4"/>
      <c r="R3242" s="4"/>
      <c r="S3242" s="4"/>
      <c r="T3242" s="4"/>
      <c r="V3242" s="4"/>
      <c r="W3242" s="4"/>
      <c r="X3242" s="4"/>
      <c r="Y3242" s="4"/>
      <c r="Z3242" s="4"/>
      <c r="AA3242" s="4"/>
      <c r="AG3242" s="4"/>
    </row>
    <row r="3243" spans="1:33" x14ac:dyDescent="0.25">
      <c r="A3243" s="4"/>
      <c r="F3243" s="4"/>
      <c r="H3243" s="4"/>
      <c r="I3243" s="4"/>
      <c r="J3243" s="4"/>
      <c r="K3243" s="4"/>
      <c r="L3243" s="4"/>
      <c r="M3243" s="4"/>
      <c r="N3243" s="4"/>
      <c r="P3243" s="4"/>
      <c r="R3243" s="4"/>
      <c r="S3243" s="4"/>
      <c r="T3243" s="4"/>
      <c r="V3243" s="4"/>
      <c r="W3243" s="4"/>
      <c r="X3243" s="4"/>
      <c r="Y3243" s="4"/>
      <c r="Z3243" s="4"/>
      <c r="AA3243" s="4"/>
      <c r="AG3243" s="4"/>
    </row>
    <row r="3244" spans="1:33" x14ac:dyDescent="0.25">
      <c r="A3244" s="4"/>
      <c r="F3244" s="4"/>
      <c r="H3244" s="4"/>
      <c r="I3244" s="4"/>
      <c r="J3244" s="4"/>
      <c r="K3244" s="4"/>
      <c r="L3244" s="4"/>
      <c r="M3244" s="4"/>
      <c r="N3244" s="4"/>
      <c r="P3244" s="4"/>
      <c r="R3244" s="4"/>
      <c r="S3244" s="4"/>
      <c r="T3244" s="4"/>
      <c r="V3244" s="4"/>
      <c r="W3244" s="4"/>
      <c r="X3244" s="4"/>
      <c r="Y3244" s="4"/>
      <c r="Z3244" s="4"/>
      <c r="AA3244" s="4"/>
      <c r="AG3244" s="4"/>
    </row>
    <row r="3245" spans="1:33" x14ac:dyDescent="0.25">
      <c r="A3245" s="4"/>
      <c r="F3245" s="4"/>
      <c r="H3245" s="4"/>
      <c r="I3245" s="4"/>
      <c r="J3245" s="4"/>
      <c r="K3245" s="4"/>
      <c r="L3245" s="4"/>
      <c r="M3245" s="4"/>
      <c r="N3245" s="4"/>
      <c r="P3245" s="4"/>
      <c r="R3245" s="4"/>
      <c r="S3245" s="4"/>
      <c r="T3245" s="4"/>
      <c r="V3245" s="4"/>
      <c r="W3245" s="4"/>
      <c r="X3245" s="4"/>
      <c r="Y3245" s="4"/>
      <c r="Z3245" s="4"/>
      <c r="AA3245" s="4"/>
      <c r="AG3245" s="4"/>
    </row>
    <row r="3246" spans="1:33" x14ac:dyDescent="0.25">
      <c r="A3246" s="4"/>
      <c r="F3246" s="4"/>
      <c r="H3246" s="4"/>
      <c r="I3246" s="4"/>
      <c r="J3246" s="4"/>
      <c r="K3246" s="4"/>
      <c r="L3246" s="4"/>
      <c r="M3246" s="4"/>
      <c r="N3246" s="4"/>
      <c r="P3246" s="4"/>
      <c r="R3246" s="4"/>
      <c r="S3246" s="4"/>
      <c r="T3246" s="4"/>
      <c r="V3246" s="4"/>
      <c r="W3246" s="4"/>
      <c r="X3246" s="4"/>
      <c r="Y3246" s="4"/>
      <c r="Z3246" s="4"/>
      <c r="AA3246" s="4"/>
      <c r="AG3246" s="4"/>
    </row>
    <row r="3247" spans="1:33" x14ac:dyDescent="0.25">
      <c r="A3247" s="4"/>
      <c r="F3247" s="4"/>
      <c r="H3247" s="4"/>
      <c r="I3247" s="4"/>
      <c r="J3247" s="4"/>
      <c r="K3247" s="4"/>
      <c r="L3247" s="4"/>
      <c r="M3247" s="4"/>
      <c r="N3247" s="4"/>
      <c r="P3247" s="4"/>
      <c r="R3247" s="4"/>
      <c r="S3247" s="4"/>
      <c r="T3247" s="4"/>
      <c r="V3247" s="4"/>
      <c r="W3247" s="4"/>
      <c r="X3247" s="4"/>
      <c r="Y3247" s="4"/>
      <c r="Z3247" s="4"/>
      <c r="AA3247" s="4"/>
      <c r="AG3247" s="4"/>
    </row>
    <row r="3248" spans="1:33" x14ac:dyDescent="0.25">
      <c r="A3248" s="4"/>
      <c r="F3248" s="4"/>
      <c r="H3248" s="4"/>
      <c r="I3248" s="4"/>
      <c r="J3248" s="4"/>
      <c r="K3248" s="4"/>
      <c r="L3248" s="4"/>
      <c r="M3248" s="4"/>
      <c r="N3248" s="4"/>
      <c r="P3248" s="4"/>
      <c r="R3248" s="4"/>
      <c r="S3248" s="4"/>
      <c r="T3248" s="4"/>
      <c r="V3248" s="4"/>
      <c r="W3248" s="4"/>
      <c r="X3248" s="4"/>
      <c r="Y3248" s="4"/>
      <c r="Z3248" s="4"/>
      <c r="AA3248" s="4"/>
      <c r="AG3248" s="4"/>
    </row>
    <row r="3249" spans="1:33" x14ac:dyDescent="0.25">
      <c r="A3249" s="4"/>
      <c r="F3249" s="4"/>
      <c r="H3249" s="4"/>
      <c r="I3249" s="4"/>
      <c r="J3249" s="4"/>
      <c r="K3249" s="4"/>
      <c r="L3249" s="4"/>
      <c r="M3249" s="4"/>
      <c r="N3249" s="4"/>
      <c r="P3249" s="4"/>
      <c r="R3249" s="4"/>
      <c r="S3249" s="4"/>
      <c r="T3249" s="4"/>
      <c r="V3249" s="4"/>
      <c r="W3249" s="4"/>
      <c r="X3249" s="4"/>
      <c r="Y3249" s="4"/>
      <c r="Z3249" s="4"/>
      <c r="AA3249" s="4"/>
      <c r="AG3249" s="4"/>
    </row>
    <row r="3250" spans="1:33" x14ac:dyDescent="0.25">
      <c r="A3250" s="4"/>
      <c r="F3250" s="4"/>
      <c r="H3250" s="4"/>
      <c r="I3250" s="4"/>
      <c r="J3250" s="4"/>
      <c r="K3250" s="4"/>
      <c r="L3250" s="4"/>
      <c r="M3250" s="4"/>
      <c r="N3250" s="4"/>
      <c r="P3250" s="4"/>
      <c r="R3250" s="4"/>
      <c r="S3250" s="4"/>
      <c r="T3250" s="4"/>
      <c r="V3250" s="4"/>
      <c r="W3250" s="4"/>
      <c r="X3250" s="4"/>
      <c r="Y3250" s="4"/>
      <c r="Z3250" s="4"/>
      <c r="AA3250" s="4"/>
      <c r="AG3250" s="4"/>
    </row>
    <row r="3251" spans="1:33" x14ac:dyDescent="0.25">
      <c r="A3251" s="4"/>
      <c r="F3251" s="4"/>
      <c r="H3251" s="4"/>
      <c r="I3251" s="4"/>
      <c r="J3251" s="4"/>
      <c r="K3251" s="4"/>
      <c r="L3251" s="4"/>
      <c r="M3251" s="4"/>
      <c r="N3251" s="4"/>
      <c r="P3251" s="4"/>
      <c r="R3251" s="4"/>
      <c r="S3251" s="4"/>
      <c r="T3251" s="4"/>
      <c r="V3251" s="4"/>
      <c r="W3251" s="4"/>
      <c r="X3251" s="4"/>
      <c r="Y3251" s="4"/>
      <c r="Z3251" s="4"/>
      <c r="AA3251" s="4"/>
      <c r="AG3251" s="4"/>
    </row>
    <row r="3252" spans="1:33" x14ac:dyDescent="0.25">
      <c r="A3252" s="4"/>
      <c r="F3252" s="4"/>
      <c r="H3252" s="4"/>
      <c r="I3252" s="4"/>
      <c r="J3252" s="4"/>
      <c r="K3252" s="4"/>
      <c r="L3252" s="4"/>
      <c r="M3252" s="4"/>
      <c r="N3252" s="4"/>
      <c r="P3252" s="4"/>
      <c r="R3252" s="4"/>
      <c r="S3252" s="4"/>
      <c r="T3252" s="4"/>
      <c r="V3252" s="4"/>
      <c r="W3252" s="4"/>
      <c r="X3252" s="4"/>
      <c r="Y3252" s="4"/>
      <c r="Z3252" s="4"/>
      <c r="AA3252" s="4"/>
      <c r="AG3252" s="4"/>
    </row>
    <row r="3253" spans="1:33" x14ac:dyDescent="0.25">
      <c r="A3253" s="4"/>
      <c r="F3253" s="4"/>
      <c r="H3253" s="4"/>
      <c r="I3253" s="4"/>
      <c r="J3253" s="4"/>
      <c r="K3253" s="4"/>
      <c r="L3253" s="4"/>
      <c r="M3253" s="4"/>
      <c r="N3253" s="4"/>
      <c r="P3253" s="4"/>
      <c r="R3253" s="4"/>
      <c r="S3253" s="4"/>
      <c r="T3253" s="4"/>
      <c r="V3253" s="4"/>
      <c r="W3253" s="4"/>
      <c r="X3253" s="4"/>
      <c r="Y3253" s="4"/>
      <c r="Z3253" s="4"/>
      <c r="AA3253" s="4"/>
      <c r="AG3253" s="4"/>
    </row>
    <row r="3254" spans="1:33" x14ac:dyDescent="0.25">
      <c r="A3254" s="4"/>
      <c r="F3254" s="4"/>
      <c r="H3254" s="4"/>
      <c r="I3254" s="4"/>
      <c r="J3254" s="4"/>
      <c r="K3254" s="4"/>
      <c r="L3254" s="4"/>
      <c r="M3254" s="4"/>
      <c r="N3254" s="4"/>
      <c r="P3254" s="4"/>
      <c r="R3254" s="4"/>
      <c r="S3254" s="4"/>
      <c r="T3254" s="4"/>
      <c r="V3254" s="4"/>
      <c r="W3254" s="4"/>
      <c r="X3254" s="4"/>
      <c r="Y3254" s="4"/>
      <c r="Z3254" s="4"/>
      <c r="AA3254" s="4"/>
      <c r="AG3254" s="4"/>
    </row>
    <row r="3255" spans="1:33" x14ac:dyDescent="0.25">
      <c r="A3255" s="4"/>
      <c r="F3255" s="4"/>
      <c r="H3255" s="4"/>
      <c r="I3255" s="4"/>
      <c r="J3255" s="4"/>
      <c r="K3255" s="4"/>
      <c r="L3255" s="4"/>
      <c r="M3255" s="4"/>
      <c r="N3255" s="4"/>
      <c r="P3255" s="4"/>
      <c r="R3255" s="4"/>
      <c r="S3255" s="4"/>
      <c r="T3255" s="4"/>
      <c r="V3255" s="4"/>
      <c r="W3255" s="4"/>
      <c r="X3255" s="4"/>
      <c r="Y3255" s="4"/>
      <c r="Z3255" s="4"/>
      <c r="AA3255" s="4"/>
      <c r="AG3255" s="4"/>
    </row>
    <row r="3256" spans="1:33" x14ac:dyDescent="0.25">
      <c r="A3256" s="4"/>
      <c r="F3256" s="4"/>
      <c r="H3256" s="4"/>
      <c r="I3256" s="4"/>
      <c r="J3256" s="4"/>
      <c r="K3256" s="4"/>
      <c r="L3256" s="4"/>
      <c r="M3256" s="4"/>
      <c r="N3256" s="4"/>
      <c r="P3256" s="4"/>
      <c r="R3256" s="4"/>
      <c r="S3256" s="4"/>
      <c r="T3256" s="4"/>
      <c r="V3256" s="4"/>
      <c r="W3256" s="4"/>
      <c r="X3256" s="4"/>
      <c r="Y3256" s="4"/>
      <c r="Z3256" s="4"/>
      <c r="AA3256" s="4"/>
      <c r="AG3256" s="4"/>
    </row>
    <row r="3257" spans="1:33" x14ac:dyDescent="0.25">
      <c r="A3257" s="4"/>
      <c r="F3257" s="4"/>
      <c r="H3257" s="4"/>
      <c r="I3257" s="4"/>
      <c r="J3257" s="4"/>
      <c r="K3257" s="4"/>
      <c r="L3257" s="4"/>
      <c r="M3257" s="4"/>
      <c r="N3257" s="4"/>
      <c r="P3257" s="4"/>
      <c r="R3257" s="4"/>
      <c r="S3257" s="4"/>
      <c r="T3257" s="4"/>
      <c r="V3257" s="4"/>
      <c r="W3257" s="4"/>
      <c r="X3257" s="4"/>
      <c r="Y3257" s="4"/>
      <c r="Z3257" s="4"/>
      <c r="AA3257" s="4"/>
      <c r="AG3257" s="4"/>
    </row>
    <row r="3258" spans="1:33" x14ac:dyDescent="0.25">
      <c r="A3258" s="4"/>
      <c r="F3258" s="4"/>
      <c r="H3258" s="4"/>
      <c r="I3258" s="4"/>
      <c r="J3258" s="4"/>
      <c r="K3258" s="4"/>
      <c r="L3258" s="4"/>
      <c r="M3258" s="4"/>
      <c r="N3258" s="4"/>
      <c r="P3258" s="4"/>
      <c r="R3258" s="4"/>
      <c r="S3258" s="4"/>
      <c r="T3258" s="4"/>
      <c r="V3258" s="4"/>
      <c r="W3258" s="4"/>
      <c r="X3258" s="4"/>
      <c r="Y3258" s="4"/>
      <c r="Z3258" s="4"/>
      <c r="AA3258" s="4"/>
      <c r="AG3258" s="4"/>
    </row>
    <row r="3259" spans="1:33" x14ac:dyDescent="0.25">
      <c r="A3259" s="4"/>
      <c r="F3259" s="4"/>
      <c r="H3259" s="4"/>
      <c r="I3259" s="4"/>
      <c r="J3259" s="4"/>
      <c r="K3259" s="4"/>
      <c r="L3259" s="4"/>
      <c r="M3259" s="4"/>
      <c r="N3259" s="4"/>
      <c r="P3259" s="4"/>
      <c r="R3259" s="4"/>
      <c r="S3259" s="4"/>
      <c r="T3259" s="4"/>
      <c r="V3259" s="4"/>
      <c r="W3259" s="4"/>
      <c r="X3259" s="4"/>
      <c r="Y3259" s="4"/>
      <c r="Z3259" s="4"/>
      <c r="AA3259" s="4"/>
      <c r="AG3259" s="4"/>
    </row>
    <row r="3260" spans="1:33" x14ac:dyDescent="0.25">
      <c r="A3260" s="4"/>
      <c r="F3260" s="4"/>
      <c r="H3260" s="4"/>
      <c r="I3260" s="4"/>
      <c r="J3260" s="4"/>
      <c r="K3260" s="4"/>
      <c r="L3260" s="4"/>
      <c r="M3260" s="4"/>
      <c r="N3260" s="4"/>
      <c r="P3260" s="4"/>
      <c r="R3260" s="4"/>
      <c r="S3260" s="4"/>
      <c r="T3260" s="4"/>
      <c r="V3260" s="4"/>
      <c r="W3260" s="4"/>
      <c r="X3260" s="4"/>
      <c r="Y3260" s="4"/>
      <c r="Z3260" s="4"/>
      <c r="AA3260" s="4"/>
      <c r="AG3260" s="4"/>
    </row>
    <row r="3261" spans="1:33" x14ac:dyDescent="0.25">
      <c r="A3261" s="4"/>
      <c r="F3261" s="4"/>
      <c r="H3261" s="4"/>
      <c r="I3261" s="4"/>
      <c r="J3261" s="4"/>
      <c r="K3261" s="4"/>
      <c r="L3261" s="4"/>
      <c r="M3261" s="4"/>
      <c r="N3261" s="4"/>
      <c r="P3261" s="4"/>
      <c r="R3261" s="4"/>
      <c r="S3261" s="4"/>
      <c r="T3261" s="4"/>
      <c r="V3261" s="4"/>
      <c r="W3261" s="4"/>
      <c r="X3261" s="4"/>
      <c r="Y3261" s="4"/>
      <c r="Z3261" s="4"/>
      <c r="AA3261" s="4"/>
      <c r="AG3261" s="4"/>
    </row>
    <row r="3262" spans="1:33" x14ac:dyDescent="0.25">
      <c r="A3262" s="4"/>
      <c r="F3262" s="4"/>
      <c r="H3262" s="4"/>
      <c r="I3262" s="4"/>
      <c r="J3262" s="4"/>
      <c r="K3262" s="4"/>
      <c r="L3262" s="4"/>
      <c r="M3262" s="4"/>
      <c r="N3262" s="4"/>
      <c r="P3262" s="4"/>
      <c r="R3262" s="4"/>
      <c r="S3262" s="4"/>
      <c r="T3262" s="4"/>
      <c r="V3262" s="4"/>
      <c r="W3262" s="4"/>
      <c r="X3262" s="4"/>
      <c r="Y3262" s="4"/>
      <c r="Z3262" s="4"/>
      <c r="AA3262" s="4"/>
      <c r="AG3262" s="4"/>
    </row>
    <row r="3263" spans="1:33" x14ac:dyDescent="0.25">
      <c r="A3263" s="4"/>
      <c r="F3263" s="4"/>
      <c r="H3263" s="4"/>
      <c r="I3263" s="4"/>
      <c r="J3263" s="4"/>
      <c r="K3263" s="4"/>
      <c r="L3263" s="4"/>
      <c r="M3263" s="4"/>
      <c r="N3263" s="4"/>
      <c r="P3263" s="4"/>
      <c r="R3263" s="4"/>
      <c r="S3263" s="4"/>
      <c r="T3263" s="4"/>
      <c r="V3263" s="4"/>
      <c r="W3263" s="4"/>
      <c r="X3263" s="4"/>
      <c r="Y3263" s="4"/>
      <c r="Z3263" s="4"/>
      <c r="AA3263" s="4"/>
      <c r="AG3263" s="4"/>
    </row>
    <row r="3264" spans="1:33" x14ac:dyDescent="0.25">
      <c r="A3264" s="4"/>
      <c r="F3264" s="4"/>
      <c r="H3264" s="4"/>
      <c r="I3264" s="4"/>
      <c r="J3264" s="4"/>
      <c r="K3264" s="4"/>
      <c r="L3264" s="4"/>
      <c r="M3264" s="4"/>
      <c r="N3264" s="4"/>
      <c r="P3264" s="4"/>
      <c r="R3264" s="4"/>
      <c r="S3264" s="4"/>
      <c r="T3264" s="4"/>
      <c r="V3264" s="4"/>
      <c r="W3264" s="4"/>
      <c r="X3264" s="4"/>
      <c r="Y3264" s="4"/>
      <c r="Z3264" s="4"/>
      <c r="AA3264" s="4"/>
      <c r="AG3264" s="4"/>
    </row>
    <row r="3265" spans="1:33" x14ac:dyDescent="0.25">
      <c r="A3265" s="4"/>
      <c r="F3265" s="4"/>
      <c r="H3265" s="4"/>
      <c r="I3265" s="4"/>
      <c r="J3265" s="4"/>
      <c r="K3265" s="4"/>
      <c r="L3265" s="4"/>
      <c r="M3265" s="4"/>
      <c r="N3265" s="4"/>
      <c r="P3265" s="4"/>
      <c r="R3265" s="4"/>
      <c r="S3265" s="4"/>
      <c r="T3265" s="4"/>
      <c r="V3265" s="4"/>
      <c r="W3265" s="4"/>
      <c r="X3265" s="4"/>
      <c r="Y3265" s="4"/>
      <c r="Z3265" s="4"/>
      <c r="AA3265" s="4"/>
      <c r="AG3265" s="4"/>
    </row>
    <row r="3266" spans="1:33" x14ac:dyDescent="0.25">
      <c r="A3266" s="4"/>
      <c r="F3266" s="4"/>
      <c r="H3266" s="4"/>
      <c r="I3266" s="4"/>
      <c r="J3266" s="4"/>
      <c r="K3266" s="4"/>
      <c r="L3266" s="4"/>
      <c r="M3266" s="4"/>
      <c r="N3266" s="4"/>
      <c r="P3266" s="4"/>
      <c r="R3266" s="4"/>
      <c r="S3266" s="4"/>
      <c r="T3266" s="4"/>
      <c r="V3266" s="4"/>
      <c r="W3266" s="4"/>
      <c r="X3266" s="4"/>
      <c r="Y3266" s="4"/>
      <c r="Z3266" s="4"/>
      <c r="AA3266" s="4"/>
      <c r="AG3266" s="4"/>
    </row>
    <row r="3267" spans="1:33" x14ac:dyDescent="0.25">
      <c r="A3267" s="4"/>
      <c r="F3267" s="4"/>
      <c r="H3267" s="4"/>
      <c r="I3267" s="4"/>
      <c r="J3267" s="4"/>
      <c r="K3267" s="4"/>
      <c r="L3267" s="4"/>
      <c r="M3267" s="4"/>
      <c r="N3267" s="4"/>
      <c r="P3267" s="4"/>
      <c r="R3267" s="4"/>
      <c r="S3267" s="4"/>
      <c r="T3267" s="4"/>
      <c r="V3267" s="4"/>
      <c r="W3267" s="4"/>
      <c r="X3267" s="4"/>
      <c r="Y3267" s="4"/>
      <c r="Z3267" s="4"/>
      <c r="AA3267" s="4"/>
      <c r="AG3267" s="4"/>
    </row>
    <row r="3268" spans="1:33" x14ac:dyDescent="0.25">
      <c r="A3268" s="4"/>
      <c r="F3268" s="4"/>
      <c r="H3268" s="4"/>
      <c r="I3268" s="4"/>
      <c r="J3268" s="4"/>
      <c r="K3268" s="4"/>
      <c r="L3268" s="4"/>
      <c r="M3268" s="4"/>
      <c r="N3268" s="4"/>
      <c r="P3268" s="4"/>
      <c r="R3268" s="4"/>
      <c r="S3268" s="4"/>
      <c r="T3268" s="4"/>
      <c r="V3268" s="4"/>
      <c r="W3268" s="4"/>
      <c r="X3268" s="4"/>
      <c r="Y3268" s="4"/>
      <c r="Z3268" s="4"/>
      <c r="AA3268" s="4"/>
      <c r="AG3268" s="4"/>
    </row>
    <row r="3269" spans="1:33" x14ac:dyDescent="0.25">
      <c r="A3269" s="4"/>
      <c r="F3269" s="4"/>
      <c r="H3269" s="4"/>
      <c r="I3269" s="4"/>
      <c r="J3269" s="4"/>
      <c r="K3269" s="4"/>
      <c r="L3269" s="4"/>
      <c r="M3269" s="4"/>
      <c r="N3269" s="4"/>
      <c r="P3269" s="4"/>
      <c r="R3269" s="4"/>
      <c r="S3269" s="4"/>
      <c r="T3269" s="4"/>
      <c r="V3269" s="4"/>
      <c r="W3269" s="4"/>
      <c r="X3269" s="4"/>
      <c r="Y3269" s="4"/>
      <c r="Z3269" s="4"/>
      <c r="AA3269" s="4"/>
      <c r="AG3269" s="4"/>
    </row>
    <row r="3270" spans="1:33" x14ac:dyDescent="0.25">
      <c r="A3270" s="4"/>
      <c r="F3270" s="4"/>
      <c r="H3270" s="4"/>
      <c r="I3270" s="4"/>
      <c r="J3270" s="4"/>
      <c r="K3270" s="4"/>
      <c r="L3270" s="4"/>
      <c r="M3270" s="4"/>
      <c r="N3270" s="4"/>
      <c r="P3270" s="4"/>
      <c r="R3270" s="4"/>
      <c r="S3270" s="4"/>
      <c r="T3270" s="4"/>
      <c r="V3270" s="4"/>
      <c r="W3270" s="4"/>
      <c r="X3270" s="4"/>
      <c r="Y3270" s="4"/>
      <c r="Z3270" s="4"/>
      <c r="AA3270" s="4"/>
      <c r="AG3270" s="4"/>
    </row>
    <row r="3271" spans="1:33" x14ac:dyDescent="0.25">
      <c r="A3271" s="4"/>
      <c r="F3271" s="4"/>
      <c r="H3271" s="4"/>
      <c r="I3271" s="4"/>
      <c r="J3271" s="4"/>
      <c r="K3271" s="4"/>
      <c r="L3271" s="4"/>
      <c r="M3271" s="4"/>
      <c r="N3271" s="4"/>
      <c r="P3271" s="4"/>
      <c r="R3271" s="4"/>
      <c r="S3271" s="4"/>
      <c r="T3271" s="4"/>
      <c r="V3271" s="4"/>
      <c r="W3271" s="4"/>
      <c r="X3271" s="4"/>
      <c r="Y3271" s="4"/>
      <c r="Z3271" s="4"/>
      <c r="AA3271" s="4"/>
      <c r="AG3271" s="4"/>
    </row>
    <row r="3272" spans="1:33" x14ac:dyDescent="0.25">
      <c r="A3272" s="4"/>
      <c r="F3272" s="4"/>
      <c r="H3272" s="4"/>
      <c r="I3272" s="4"/>
      <c r="J3272" s="4"/>
      <c r="K3272" s="4"/>
      <c r="L3272" s="4"/>
      <c r="M3272" s="4"/>
      <c r="N3272" s="4"/>
      <c r="P3272" s="4"/>
      <c r="R3272" s="4"/>
      <c r="S3272" s="4"/>
      <c r="T3272" s="4"/>
      <c r="V3272" s="4"/>
      <c r="W3272" s="4"/>
      <c r="X3272" s="4"/>
      <c r="Y3272" s="4"/>
      <c r="Z3272" s="4"/>
      <c r="AA3272" s="4"/>
      <c r="AG3272" s="4"/>
    </row>
    <row r="3273" spans="1:33" x14ac:dyDescent="0.25">
      <c r="A3273" s="4"/>
      <c r="F3273" s="4"/>
      <c r="H3273" s="4"/>
      <c r="I3273" s="4"/>
      <c r="J3273" s="4"/>
      <c r="K3273" s="4"/>
      <c r="L3273" s="4"/>
      <c r="M3273" s="4"/>
      <c r="N3273" s="4"/>
      <c r="P3273" s="4"/>
      <c r="R3273" s="4"/>
      <c r="S3273" s="4"/>
      <c r="T3273" s="4"/>
      <c r="V3273" s="4"/>
      <c r="W3273" s="4"/>
      <c r="X3273" s="4"/>
      <c r="Y3273" s="4"/>
      <c r="Z3273" s="4"/>
      <c r="AA3273" s="4"/>
      <c r="AG3273" s="4"/>
    </row>
    <row r="3274" spans="1:33" x14ac:dyDescent="0.25">
      <c r="A3274" s="4"/>
      <c r="F3274" s="4"/>
      <c r="H3274" s="4"/>
      <c r="I3274" s="4"/>
      <c r="J3274" s="4"/>
      <c r="K3274" s="4"/>
      <c r="L3274" s="4"/>
      <c r="M3274" s="4"/>
      <c r="N3274" s="4"/>
      <c r="P3274" s="4"/>
      <c r="R3274" s="4"/>
      <c r="S3274" s="4"/>
      <c r="T3274" s="4"/>
      <c r="V3274" s="4"/>
      <c r="W3274" s="4"/>
      <c r="X3274" s="4"/>
      <c r="Y3274" s="4"/>
      <c r="Z3274" s="4"/>
      <c r="AA3274" s="4"/>
      <c r="AG3274" s="4"/>
    </row>
    <row r="3275" spans="1:33" x14ac:dyDescent="0.25">
      <c r="A3275" s="4"/>
      <c r="F3275" s="4"/>
      <c r="H3275" s="4"/>
      <c r="I3275" s="4"/>
      <c r="J3275" s="4"/>
      <c r="K3275" s="4"/>
      <c r="L3275" s="4"/>
      <c r="M3275" s="4"/>
      <c r="N3275" s="4"/>
      <c r="P3275" s="4"/>
      <c r="R3275" s="4"/>
      <c r="S3275" s="4"/>
      <c r="T3275" s="4"/>
      <c r="V3275" s="4"/>
      <c r="W3275" s="4"/>
      <c r="X3275" s="4"/>
      <c r="Y3275" s="4"/>
      <c r="Z3275" s="4"/>
      <c r="AA3275" s="4"/>
      <c r="AG3275" s="4"/>
    </row>
    <row r="3276" spans="1:33" x14ac:dyDescent="0.25">
      <c r="A3276" s="4"/>
      <c r="F3276" s="4"/>
      <c r="H3276" s="4"/>
      <c r="I3276" s="4"/>
      <c r="J3276" s="4"/>
      <c r="K3276" s="4"/>
      <c r="L3276" s="4"/>
      <c r="M3276" s="4"/>
      <c r="N3276" s="4"/>
      <c r="P3276" s="4"/>
      <c r="R3276" s="4"/>
      <c r="S3276" s="4"/>
      <c r="T3276" s="4"/>
      <c r="V3276" s="4"/>
      <c r="W3276" s="4"/>
      <c r="X3276" s="4"/>
      <c r="Y3276" s="4"/>
      <c r="Z3276" s="4"/>
      <c r="AA3276" s="4"/>
      <c r="AG3276" s="4"/>
    </row>
    <row r="3277" spans="1:33" x14ac:dyDescent="0.25">
      <c r="A3277" s="4"/>
      <c r="F3277" s="4"/>
      <c r="H3277" s="4"/>
      <c r="I3277" s="4"/>
      <c r="J3277" s="4"/>
      <c r="K3277" s="4"/>
      <c r="L3277" s="4"/>
      <c r="M3277" s="4"/>
      <c r="N3277" s="4"/>
      <c r="P3277" s="4"/>
      <c r="R3277" s="4"/>
      <c r="S3277" s="4"/>
      <c r="T3277" s="4"/>
      <c r="V3277" s="4"/>
      <c r="W3277" s="4"/>
      <c r="X3277" s="4"/>
      <c r="Y3277" s="4"/>
      <c r="Z3277" s="4"/>
      <c r="AA3277" s="4"/>
      <c r="AG3277" s="4"/>
    </row>
    <row r="3278" spans="1:33" x14ac:dyDescent="0.25">
      <c r="A3278" s="4"/>
      <c r="F3278" s="4"/>
      <c r="H3278" s="4"/>
      <c r="I3278" s="4"/>
      <c r="J3278" s="4"/>
      <c r="K3278" s="4"/>
      <c r="L3278" s="4"/>
      <c r="M3278" s="4"/>
      <c r="N3278" s="4"/>
      <c r="P3278" s="4"/>
      <c r="R3278" s="4"/>
      <c r="S3278" s="4"/>
      <c r="T3278" s="4"/>
      <c r="V3278" s="4"/>
      <c r="W3278" s="4"/>
      <c r="X3278" s="4"/>
      <c r="Y3278" s="4"/>
      <c r="Z3278" s="4"/>
      <c r="AA3278" s="4"/>
      <c r="AG3278" s="4"/>
    </row>
    <row r="3279" spans="1:33" x14ac:dyDescent="0.25">
      <c r="A3279" s="4"/>
      <c r="F3279" s="4"/>
      <c r="H3279" s="4"/>
      <c r="I3279" s="4"/>
      <c r="J3279" s="4"/>
      <c r="K3279" s="4"/>
      <c r="L3279" s="4"/>
      <c r="M3279" s="4"/>
      <c r="N3279" s="4"/>
      <c r="P3279" s="4"/>
      <c r="R3279" s="4"/>
      <c r="S3279" s="4"/>
      <c r="T3279" s="4"/>
      <c r="V3279" s="4"/>
      <c r="W3279" s="4"/>
      <c r="X3279" s="4"/>
      <c r="Y3279" s="4"/>
      <c r="Z3279" s="4"/>
      <c r="AA3279" s="4"/>
      <c r="AG3279" s="4"/>
    </row>
    <row r="3280" spans="1:33" x14ac:dyDescent="0.25">
      <c r="A3280" s="4"/>
      <c r="F3280" s="4"/>
      <c r="H3280" s="4"/>
      <c r="I3280" s="4"/>
      <c r="J3280" s="4"/>
      <c r="K3280" s="4"/>
      <c r="L3280" s="4"/>
      <c r="M3280" s="4"/>
      <c r="N3280" s="4"/>
      <c r="P3280" s="4"/>
      <c r="R3280" s="4"/>
      <c r="S3280" s="4"/>
      <c r="T3280" s="4"/>
      <c r="V3280" s="4"/>
      <c r="W3280" s="4"/>
      <c r="X3280" s="4"/>
      <c r="Y3280" s="4"/>
      <c r="Z3280" s="4"/>
      <c r="AA3280" s="4"/>
      <c r="AG3280" s="4"/>
    </row>
    <row r="3281" spans="1:33" x14ac:dyDescent="0.25">
      <c r="A3281" s="4"/>
      <c r="F3281" s="4"/>
      <c r="H3281" s="4"/>
      <c r="I3281" s="4"/>
      <c r="J3281" s="4"/>
      <c r="K3281" s="4"/>
      <c r="L3281" s="4"/>
      <c r="M3281" s="4"/>
      <c r="N3281" s="4"/>
      <c r="P3281" s="4"/>
      <c r="R3281" s="4"/>
      <c r="S3281" s="4"/>
      <c r="T3281" s="4"/>
      <c r="V3281" s="4"/>
      <c r="W3281" s="4"/>
      <c r="X3281" s="4"/>
      <c r="Y3281" s="4"/>
      <c r="Z3281" s="4"/>
      <c r="AA3281" s="4"/>
      <c r="AG3281" s="4"/>
    </row>
    <row r="3282" spans="1:33" x14ac:dyDescent="0.25">
      <c r="A3282" s="4"/>
      <c r="F3282" s="4"/>
      <c r="H3282" s="4"/>
      <c r="I3282" s="4"/>
      <c r="J3282" s="4"/>
      <c r="K3282" s="4"/>
      <c r="L3282" s="4"/>
      <c r="M3282" s="4"/>
      <c r="N3282" s="4"/>
      <c r="P3282" s="4"/>
      <c r="R3282" s="4"/>
      <c r="S3282" s="4"/>
      <c r="T3282" s="4"/>
      <c r="V3282" s="4"/>
      <c r="W3282" s="4"/>
      <c r="X3282" s="4"/>
      <c r="Y3282" s="4"/>
      <c r="Z3282" s="4"/>
      <c r="AA3282" s="4"/>
      <c r="AG3282" s="4"/>
    </row>
    <row r="3283" spans="1:33" x14ac:dyDescent="0.25">
      <c r="A3283" s="4"/>
      <c r="F3283" s="4"/>
      <c r="H3283" s="4"/>
      <c r="I3283" s="4"/>
      <c r="J3283" s="4"/>
      <c r="K3283" s="4"/>
      <c r="L3283" s="4"/>
      <c r="M3283" s="4"/>
      <c r="N3283" s="4"/>
      <c r="P3283" s="4"/>
      <c r="R3283" s="4"/>
      <c r="S3283" s="4"/>
      <c r="T3283" s="4"/>
      <c r="V3283" s="4"/>
      <c r="W3283" s="4"/>
      <c r="X3283" s="4"/>
      <c r="Y3283" s="4"/>
      <c r="Z3283" s="4"/>
      <c r="AA3283" s="4"/>
      <c r="AG3283" s="4"/>
    </row>
    <row r="3284" spans="1:33" x14ac:dyDescent="0.25">
      <c r="A3284" s="4"/>
      <c r="F3284" s="4"/>
      <c r="H3284" s="4"/>
      <c r="I3284" s="4"/>
      <c r="J3284" s="4"/>
      <c r="K3284" s="4"/>
      <c r="L3284" s="4"/>
      <c r="M3284" s="4"/>
      <c r="N3284" s="4"/>
      <c r="P3284" s="4"/>
      <c r="R3284" s="4"/>
      <c r="S3284" s="4"/>
      <c r="T3284" s="4"/>
      <c r="V3284" s="4"/>
      <c r="W3284" s="4"/>
      <c r="X3284" s="4"/>
      <c r="Y3284" s="4"/>
      <c r="Z3284" s="4"/>
      <c r="AA3284" s="4"/>
      <c r="AG3284" s="4"/>
    </row>
    <row r="3285" spans="1:33" x14ac:dyDescent="0.25">
      <c r="A3285" s="4"/>
      <c r="F3285" s="4"/>
      <c r="H3285" s="4"/>
      <c r="I3285" s="4"/>
      <c r="J3285" s="4"/>
      <c r="K3285" s="4"/>
      <c r="L3285" s="4"/>
      <c r="M3285" s="4"/>
      <c r="N3285" s="4"/>
      <c r="P3285" s="4"/>
      <c r="R3285" s="4"/>
      <c r="S3285" s="4"/>
      <c r="T3285" s="4"/>
      <c r="V3285" s="4"/>
      <c r="W3285" s="4"/>
      <c r="X3285" s="4"/>
      <c r="Y3285" s="4"/>
      <c r="Z3285" s="4"/>
      <c r="AA3285" s="4"/>
      <c r="AG3285" s="4"/>
    </row>
    <row r="3286" spans="1:33" x14ac:dyDescent="0.25">
      <c r="A3286" s="4"/>
      <c r="F3286" s="4"/>
      <c r="H3286" s="4"/>
      <c r="I3286" s="4"/>
      <c r="J3286" s="4"/>
      <c r="K3286" s="4"/>
      <c r="L3286" s="4"/>
      <c r="M3286" s="4"/>
      <c r="N3286" s="4"/>
      <c r="P3286" s="4"/>
      <c r="R3286" s="4"/>
      <c r="S3286" s="4"/>
      <c r="T3286" s="4"/>
      <c r="V3286" s="4"/>
      <c r="W3286" s="4"/>
      <c r="X3286" s="4"/>
      <c r="Y3286" s="4"/>
      <c r="Z3286" s="4"/>
      <c r="AA3286" s="4"/>
      <c r="AG3286" s="4"/>
    </row>
    <row r="3287" spans="1:33" x14ac:dyDescent="0.25">
      <c r="A3287" s="4"/>
      <c r="F3287" s="4"/>
      <c r="H3287" s="4"/>
      <c r="I3287" s="4"/>
      <c r="J3287" s="4"/>
      <c r="K3287" s="4"/>
      <c r="L3287" s="4"/>
      <c r="M3287" s="4"/>
      <c r="N3287" s="4"/>
      <c r="P3287" s="4"/>
      <c r="R3287" s="4"/>
      <c r="S3287" s="4"/>
      <c r="T3287" s="4"/>
      <c r="V3287" s="4"/>
      <c r="W3287" s="4"/>
      <c r="X3287" s="4"/>
      <c r="Y3287" s="4"/>
      <c r="Z3287" s="4"/>
      <c r="AA3287" s="4"/>
      <c r="AG3287" s="4"/>
    </row>
    <row r="3288" spans="1:33" x14ac:dyDescent="0.25">
      <c r="A3288" s="4"/>
      <c r="F3288" s="4"/>
      <c r="H3288" s="4"/>
      <c r="I3288" s="4"/>
      <c r="J3288" s="4"/>
      <c r="K3288" s="4"/>
      <c r="L3288" s="4"/>
      <c r="M3288" s="4"/>
      <c r="N3288" s="4"/>
      <c r="P3288" s="4"/>
      <c r="R3288" s="4"/>
      <c r="S3288" s="4"/>
      <c r="T3288" s="4"/>
      <c r="V3288" s="4"/>
      <c r="W3288" s="4"/>
      <c r="X3288" s="4"/>
      <c r="Y3288" s="4"/>
      <c r="Z3288" s="4"/>
      <c r="AA3288" s="4"/>
      <c r="AG3288" s="4"/>
    </row>
    <row r="3289" spans="1:33" x14ac:dyDescent="0.25">
      <c r="A3289" s="4"/>
      <c r="F3289" s="4"/>
      <c r="H3289" s="4"/>
      <c r="I3289" s="4"/>
      <c r="J3289" s="4"/>
      <c r="K3289" s="4"/>
      <c r="L3289" s="4"/>
      <c r="M3289" s="4"/>
      <c r="N3289" s="4"/>
      <c r="P3289" s="4"/>
      <c r="R3289" s="4"/>
      <c r="S3289" s="4"/>
      <c r="T3289" s="4"/>
      <c r="V3289" s="4"/>
      <c r="W3289" s="4"/>
      <c r="X3289" s="4"/>
      <c r="Y3289" s="4"/>
      <c r="Z3289" s="4"/>
      <c r="AA3289" s="4"/>
      <c r="AG3289" s="4"/>
    </row>
    <row r="3290" spans="1:33" x14ac:dyDescent="0.25">
      <c r="A3290" s="4"/>
      <c r="F3290" s="4"/>
      <c r="H3290" s="4"/>
      <c r="I3290" s="4"/>
      <c r="J3290" s="4"/>
      <c r="K3290" s="4"/>
      <c r="L3290" s="4"/>
      <c r="M3290" s="4"/>
      <c r="N3290" s="4"/>
      <c r="P3290" s="4"/>
      <c r="R3290" s="4"/>
      <c r="S3290" s="4"/>
      <c r="T3290" s="4"/>
      <c r="V3290" s="4"/>
      <c r="W3290" s="4"/>
      <c r="X3290" s="4"/>
      <c r="Y3290" s="4"/>
      <c r="Z3290" s="4"/>
      <c r="AA3290" s="4"/>
      <c r="AG3290" s="4"/>
    </row>
    <row r="3291" spans="1:33" x14ac:dyDescent="0.25">
      <c r="A3291" s="4"/>
      <c r="F3291" s="4"/>
      <c r="H3291" s="4"/>
      <c r="I3291" s="4"/>
      <c r="J3291" s="4"/>
      <c r="K3291" s="4"/>
      <c r="L3291" s="4"/>
      <c r="M3291" s="4"/>
      <c r="N3291" s="4"/>
      <c r="P3291" s="4"/>
      <c r="R3291" s="4"/>
      <c r="S3291" s="4"/>
      <c r="T3291" s="4"/>
      <c r="V3291" s="4"/>
      <c r="W3291" s="4"/>
      <c r="X3291" s="4"/>
      <c r="Y3291" s="4"/>
      <c r="Z3291" s="4"/>
      <c r="AA3291" s="4"/>
      <c r="AG3291" s="4"/>
    </row>
    <row r="3292" spans="1:33" x14ac:dyDescent="0.25">
      <c r="A3292" s="4"/>
      <c r="F3292" s="4"/>
      <c r="H3292" s="4"/>
      <c r="I3292" s="4"/>
      <c r="J3292" s="4"/>
      <c r="K3292" s="4"/>
      <c r="L3292" s="4"/>
      <c r="M3292" s="4"/>
      <c r="N3292" s="4"/>
      <c r="P3292" s="4"/>
      <c r="R3292" s="4"/>
      <c r="S3292" s="4"/>
      <c r="T3292" s="4"/>
      <c r="V3292" s="4"/>
      <c r="W3292" s="4"/>
      <c r="X3292" s="4"/>
      <c r="Y3292" s="4"/>
      <c r="Z3292" s="4"/>
      <c r="AA3292" s="4"/>
      <c r="AG3292" s="4"/>
    </row>
    <row r="3293" spans="1:33" x14ac:dyDescent="0.25">
      <c r="A3293" s="4"/>
      <c r="F3293" s="4"/>
      <c r="H3293" s="4"/>
      <c r="I3293" s="4"/>
      <c r="J3293" s="4"/>
      <c r="K3293" s="4"/>
      <c r="L3293" s="4"/>
      <c r="M3293" s="4"/>
      <c r="N3293" s="4"/>
      <c r="P3293" s="4"/>
      <c r="R3293" s="4"/>
      <c r="S3293" s="4"/>
      <c r="T3293" s="4"/>
      <c r="V3293" s="4"/>
      <c r="W3293" s="4"/>
      <c r="X3293" s="4"/>
      <c r="Y3293" s="4"/>
      <c r="Z3293" s="4"/>
      <c r="AA3293" s="4"/>
      <c r="AG3293" s="4"/>
    </row>
    <row r="3294" spans="1:33" x14ac:dyDescent="0.25">
      <c r="A3294" s="4"/>
      <c r="F3294" s="4"/>
      <c r="H3294" s="4"/>
      <c r="I3294" s="4"/>
      <c r="J3294" s="4"/>
      <c r="K3294" s="4"/>
      <c r="L3294" s="4"/>
      <c r="M3294" s="4"/>
      <c r="N3294" s="4"/>
      <c r="P3294" s="4"/>
      <c r="R3294" s="4"/>
      <c r="S3294" s="4"/>
      <c r="T3294" s="4"/>
      <c r="V3294" s="4"/>
      <c r="W3294" s="4"/>
      <c r="X3294" s="4"/>
      <c r="Y3294" s="4"/>
      <c r="Z3294" s="4"/>
      <c r="AA3294" s="4"/>
      <c r="AG3294" s="4"/>
    </row>
    <row r="3295" spans="1:33" x14ac:dyDescent="0.25">
      <c r="A3295" s="4"/>
      <c r="F3295" s="4"/>
      <c r="H3295" s="4"/>
      <c r="I3295" s="4"/>
      <c r="J3295" s="4"/>
      <c r="K3295" s="4"/>
      <c r="L3295" s="4"/>
      <c r="M3295" s="4"/>
      <c r="N3295" s="4"/>
      <c r="P3295" s="4"/>
      <c r="R3295" s="4"/>
      <c r="S3295" s="4"/>
      <c r="T3295" s="4"/>
      <c r="V3295" s="4"/>
      <c r="W3295" s="4"/>
      <c r="X3295" s="4"/>
      <c r="Y3295" s="4"/>
      <c r="Z3295" s="4"/>
      <c r="AA3295" s="4"/>
      <c r="AG3295" s="4"/>
    </row>
    <row r="3296" spans="1:33" x14ac:dyDescent="0.25">
      <c r="A3296" s="4"/>
      <c r="F3296" s="4"/>
      <c r="H3296" s="4"/>
      <c r="I3296" s="4"/>
      <c r="J3296" s="4"/>
      <c r="K3296" s="4"/>
      <c r="L3296" s="4"/>
      <c r="M3296" s="4"/>
      <c r="N3296" s="4"/>
      <c r="P3296" s="4"/>
      <c r="R3296" s="4"/>
      <c r="S3296" s="4"/>
      <c r="T3296" s="4"/>
      <c r="V3296" s="4"/>
      <c r="W3296" s="4"/>
      <c r="X3296" s="4"/>
      <c r="Y3296" s="4"/>
      <c r="Z3296" s="4"/>
      <c r="AA3296" s="4"/>
      <c r="AG3296" s="4"/>
    </row>
    <row r="3297" spans="1:33" x14ac:dyDescent="0.25">
      <c r="A3297" s="4"/>
      <c r="F3297" s="4"/>
      <c r="H3297" s="4"/>
      <c r="I3297" s="4"/>
      <c r="J3297" s="4"/>
      <c r="K3297" s="4"/>
      <c r="L3297" s="4"/>
      <c r="M3297" s="4"/>
      <c r="N3297" s="4"/>
      <c r="P3297" s="4"/>
      <c r="R3297" s="4"/>
      <c r="S3297" s="4"/>
      <c r="T3297" s="4"/>
      <c r="V3297" s="4"/>
      <c r="W3297" s="4"/>
      <c r="X3297" s="4"/>
      <c r="Y3297" s="4"/>
      <c r="Z3297" s="4"/>
      <c r="AA3297" s="4"/>
      <c r="AG3297" s="4"/>
    </row>
    <row r="3298" spans="1:33" x14ac:dyDescent="0.25">
      <c r="A3298" s="4"/>
      <c r="F3298" s="4"/>
      <c r="H3298" s="4"/>
      <c r="I3298" s="4"/>
      <c r="J3298" s="4"/>
      <c r="K3298" s="4"/>
      <c r="L3298" s="4"/>
      <c r="M3298" s="4"/>
      <c r="N3298" s="4"/>
      <c r="P3298" s="4"/>
      <c r="R3298" s="4"/>
      <c r="S3298" s="4"/>
      <c r="T3298" s="4"/>
      <c r="V3298" s="4"/>
      <c r="W3298" s="4"/>
      <c r="X3298" s="4"/>
      <c r="Y3298" s="4"/>
      <c r="Z3298" s="4"/>
      <c r="AA3298" s="4"/>
      <c r="AG3298" s="4"/>
    </row>
    <row r="3299" spans="1:33" x14ac:dyDescent="0.25">
      <c r="A3299" s="4"/>
      <c r="F3299" s="4"/>
      <c r="H3299" s="4"/>
      <c r="I3299" s="4"/>
      <c r="J3299" s="4"/>
      <c r="K3299" s="4"/>
      <c r="L3299" s="4"/>
      <c r="M3299" s="4"/>
      <c r="N3299" s="4"/>
      <c r="P3299" s="4"/>
      <c r="R3299" s="4"/>
      <c r="S3299" s="4"/>
      <c r="T3299" s="4"/>
      <c r="V3299" s="4"/>
      <c r="W3299" s="4"/>
      <c r="X3299" s="4"/>
      <c r="Y3299" s="4"/>
      <c r="Z3299" s="4"/>
      <c r="AA3299" s="4"/>
      <c r="AG3299" s="4"/>
    </row>
    <row r="3300" spans="1:33" x14ac:dyDescent="0.25">
      <c r="A3300" s="4"/>
      <c r="F3300" s="4"/>
      <c r="H3300" s="4"/>
      <c r="I3300" s="4"/>
      <c r="J3300" s="4"/>
      <c r="K3300" s="4"/>
      <c r="L3300" s="4"/>
      <c r="M3300" s="4"/>
      <c r="N3300" s="4"/>
      <c r="P3300" s="4"/>
      <c r="R3300" s="4"/>
      <c r="S3300" s="4"/>
      <c r="T3300" s="4"/>
      <c r="V3300" s="4"/>
      <c r="W3300" s="4"/>
      <c r="X3300" s="4"/>
      <c r="Y3300" s="4"/>
      <c r="Z3300" s="4"/>
      <c r="AA3300" s="4"/>
      <c r="AG3300" s="4"/>
    </row>
    <row r="3301" spans="1:33" x14ac:dyDescent="0.25">
      <c r="A3301" s="4"/>
      <c r="F3301" s="4"/>
      <c r="H3301" s="4"/>
      <c r="I3301" s="4"/>
      <c r="J3301" s="4"/>
      <c r="K3301" s="4"/>
      <c r="L3301" s="4"/>
      <c r="M3301" s="4"/>
      <c r="N3301" s="4"/>
      <c r="P3301" s="4"/>
      <c r="R3301" s="4"/>
      <c r="S3301" s="4"/>
      <c r="T3301" s="4"/>
      <c r="V3301" s="4"/>
      <c r="W3301" s="4"/>
      <c r="X3301" s="4"/>
      <c r="Y3301" s="4"/>
      <c r="Z3301" s="4"/>
      <c r="AA3301" s="4"/>
      <c r="AG3301" s="4"/>
    </row>
    <row r="3302" spans="1:33" x14ac:dyDescent="0.25">
      <c r="A3302" s="4"/>
      <c r="F3302" s="4"/>
      <c r="H3302" s="4"/>
      <c r="I3302" s="4"/>
      <c r="J3302" s="4"/>
      <c r="K3302" s="4"/>
      <c r="L3302" s="4"/>
      <c r="M3302" s="4"/>
      <c r="N3302" s="4"/>
      <c r="P3302" s="4"/>
      <c r="R3302" s="4"/>
      <c r="S3302" s="4"/>
      <c r="T3302" s="4"/>
      <c r="V3302" s="4"/>
      <c r="W3302" s="4"/>
      <c r="X3302" s="4"/>
      <c r="Y3302" s="4"/>
      <c r="Z3302" s="4"/>
      <c r="AA3302" s="4"/>
      <c r="AG3302" s="4"/>
    </row>
    <row r="3303" spans="1:33" x14ac:dyDescent="0.25">
      <c r="A3303" s="4"/>
      <c r="F3303" s="4"/>
      <c r="H3303" s="4"/>
      <c r="I3303" s="4"/>
      <c r="J3303" s="4"/>
      <c r="K3303" s="4"/>
      <c r="L3303" s="4"/>
      <c r="M3303" s="4"/>
      <c r="N3303" s="4"/>
      <c r="P3303" s="4"/>
      <c r="R3303" s="4"/>
      <c r="S3303" s="4"/>
      <c r="T3303" s="4"/>
      <c r="V3303" s="4"/>
      <c r="W3303" s="4"/>
      <c r="X3303" s="4"/>
      <c r="Y3303" s="4"/>
      <c r="Z3303" s="4"/>
      <c r="AA3303" s="4"/>
      <c r="AG3303" s="4"/>
    </row>
    <row r="3304" spans="1:33" x14ac:dyDescent="0.25">
      <c r="A3304" s="4"/>
      <c r="F3304" s="4"/>
      <c r="H3304" s="4"/>
      <c r="I3304" s="4"/>
      <c r="J3304" s="4"/>
      <c r="K3304" s="4"/>
      <c r="L3304" s="4"/>
      <c r="M3304" s="4"/>
      <c r="N3304" s="4"/>
      <c r="P3304" s="4"/>
      <c r="R3304" s="4"/>
      <c r="S3304" s="4"/>
      <c r="T3304" s="4"/>
      <c r="V3304" s="4"/>
      <c r="W3304" s="4"/>
      <c r="X3304" s="4"/>
      <c r="Y3304" s="4"/>
      <c r="Z3304" s="4"/>
      <c r="AA3304" s="4"/>
      <c r="AG3304" s="4"/>
    </row>
    <row r="3305" spans="1:33" x14ac:dyDescent="0.25">
      <c r="A3305" s="4"/>
      <c r="F3305" s="4"/>
      <c r="H3305" s="4"/>
      <c r="I3305" s="4"/>
      <c r="J3305" s="4"/>
      <c r="K3305" s="4"/>
      <c r="L3305" s="4"/>
      <c r="M3305" s="4"/>
      <c r="N3305" s="4"/>
      <c r="P3305" s="4"/>
      <c r="R3305" s="4"/>
      <c r="S3305" s="4"/>
      <c r="T3305" s="4"/>
      <c r="V3305" s="4"/>
      <c r="W3305" s="4"/>
      <c r="X3305" s="4"/>
      <c r="Y3305" s="4"/>
      <c r="Z3305" s="4"/>
      <c r="AA3305" s="4"/>
      <c r="AG3305" s="4"/>
    </row>
    <row r="3306" spans="1:33" x14ac:dyDescent="0.25">
      <c r="A3306" s="4"/>
      <c r="F3306" s="4"/>
      <c r="H3306" s="4"/>
      <c r="I3306" s="4"/>
      <c r="J3306" s="4"/>
      <c r="K3306" s="4"/>
      <c r="L3306" s="4"/>
      <c r="M3306" s="4"/>
      <c r="N3306" s="4"/>
      <c r="P3306" s="4"/>
      <c r="R3306" s="4"/>
      <c r="S3306" s="4"/>
      <c r="T3306" s="4"/>
      <c r="V3306" s="4"/>
      <c r="W3306" s="4"/>
      <c r="X3306" s="4"/>
      <c r="Y3306" s="4"/>
      <c r="Z3306" s="4"/>
      <c r="AA3306" s="4"/>
      <c r="AG3306" s="4"/>
    </row>
    <row r="3307" spans="1:33" x14ac:dyDescent="0.25">
      <c r="A3307" s="4"/>
      <c r="F3307" s="4"/>
      <c r="H3307" s="4"/>
      <c r="I3307" s="4"/>
      <c r="J3307" s="4"/>
      <c r="K3307" s="4"/>
      <c r="L3307" s="4"/>
      <c r="M3307" s="4"/>
      <c r="N3307" s="4"/>
      <c r="P3307" s="4"/>
      <c r="R3307" s="4"/>
      <c r="S3307" s="4"/>
      <c r="T3307" s="4"/>
      <c r="V3307" s="4"/>
      <c r="W3307" s="4"/>
      <c r="X3307" s="4"/>
      <c r="Y3307" s="4"/>
      <c r="Z3307" s="4"/>
      <c r="AA3307" s="4"/>
      <c r="AG3307" s="4"/>
    </row>
    <row r="3308" spans="1:33" x14ac:dyDescent="0.25">
      <c r="A3308" s="4"/>
      <c r="F3308" s="4"/>
      <c r="H3308" s="4"/>
      <c r="I3308" s="4"/>
      <c r="J3308" s="4"/>
      <c r="K3308" s="4"/>
      <c r="L3308" s="4"/>
      <c r="M3308" s="4"/>
      <c r="N3308" s="4"/>
      <c r="P3308" s="4"/>
      <c r="R3308" s="4"/>
      <c r="S3308" s="4"/>
      <c r="T3308" s="4"/>
      <c r="V3308" s="4"/>
      <c r="W3308" s="4"/>
      <c r="X3308" s="4"/>
      <c r="Y3308" s="4"/>
      <c r="Z3308" s="4"/>
      <c r="AA3308" s="4"/>
      <c r="AG3308" s="4"/>
    </row>
    <row r="3309" spans="1:33" x14ac:dyDescent="0.25">
      <c r="A3309" s="4"/>
      <c r="F3309" s="4"/>
      <c r="H3309" s="4"/>
      <c r="I3309" s="4"/>
      <c r="J3309" s="4"/>
      <c r="K3309" s="4"/>
      <c r="L3309" s="4"/>
      <c r="M3309" s="4"/>
      <c r="N3309" s="4"/>
      <c r="P3309" s="4"/>
      <c r="R3309" s="4"/>
      <c r="S3309" s="4"/>
      <c r="T3309" s="4"/>
      <c r="V3309" s="4"/>
      <c r="W3309" s="4"/>
      <c r="X3309" s="4"/>
      <c r="Y3309" s="4"/>
      <c r="Z3309" s="4"/>
      <c r="AA3309" s="4"/>
      <c r="AG3309" s="4"/>
    </row>
    <row r="3310" spans="1:33" x14ac:dyDescent="0.25">
      <c r="A3310" s="4"/>
      <c r="F3310" s="4"/>
      <c r="H3310" s="4"/>
      <c r="I3310" s="4"/>
      <c r="J3310" s="4"/>
      <c r="K3310" s="4"/>
      <c r="L3310" s="4"/>
      <c r="M3310" s="4"/>
      <c r="N3310" s="4"/>
      <c r="P3310" s="4"/>
      <c r="R3310" s="4"/>
      <c r="S3310" s="4"/>
      <c r="T3310" s="4"/>
      <c r="V3310" s="4"/>
      <c r="W3310" s="4"/>
      <c r="X3310" s="4"/>
      <c r="Y3310" s="4"/>
      <c r="Z3310" s="4"/>
      <c r="AA3310" s="4"/>
      <c r="AG3310" s="4"/>
    </row>
    <row r="3311" spans="1:33" x14ac:dyDescent="0.25">
      <c r="A3311" s="4"/>
      <c r="F3311" s="4"/>
      <c r="H3311" s="4"/>
      <c r="I3311" s="4"/>
      <c r="J3311" s="4"/>
      <c r="K3311" s="4"/>
      <c r="L3311" s="4"/>
      <c r="M3311" s="4"/>
      <c r="N3311" s="4"/>
      <c r="P3311" s="4"/>
      <c r="R3311" s="4"/>
      <c r="S3311" s="4"/>
      <c r="T3311" s="4"/>
      <c r="V3311" s="4"/>
      <c r="W3311" s="4"/>
      <c r="X3311" s="4"/>
      <c r="Y3311" s="4"/>
      <c r="Z3311" s="4"/>
      <c r="AA3311" s="4"/>
      <c r="AG3311" s="4"/>
    </row>
    <row r="3312" spans="1:33" x14ac:dyDescent="0.25">
      <c r="A3312" s="4"/>
      <c r="F3312" s="4"/>
      <c r="H3312" s="4"/>
      <c r="I3312" s="4"/>
      <c r="J3312" s="4"/>
      <c r="K3312" s="4"/>
      <c r="L3312" s="4"/>
      <c r="M3312" s="4"/>
      <c r="N3312" s="4"/>
      <c r="P3312" s="4"/>
      <c r="R3312" s="4"/>
      <c r="S3312" s="4"/>
      <c r="T3312" s="4"/>
      <c r="V3312" s="4"/>
      <c r="W3312" s="4"/>
      <c r="X3312" s="4"/>
      <c r="Y3312" s="4"/>
      <c r="Z3312" s="4"/>
      <c r="AA3312" s="4"/>
      <c r="AG3312" s="4"/>
    </row>
    <row r="3313" spans="1:33" x14ac:dyDescent="0.25">
      <c r="A3313" s="4"/>
      <c r="F3313" s="4"/>
      <c r="H3313" s="4"/>
      <c r="I3313" s="4"/>
      <c r="J3313" s="4"/>
      <c r="K3313" s="4"/>
      <c r="L3313" s="4"/>
      <c r="M3313" s="4"/>
      <c r="N3313" s="4"/>
      <c r="P3313" s="4"/>
      <c r="R3313" s="4"/>
      <c r="S3313" s="4"/>
      <c r="T3313" s="4"/>
      <c r="V3313" s="4"/>
      <c r="W3313" s="4"/>
      <c r="X3313" s="4"/>
      <c r="Y3313" s="4"/>
      <c r="Z3313" s="4"/>
      <c r="AA3313" s="4"/>
      <c r="AG3313" s="4"/>
    </row>
    <row r="3314" spans="1:33" x14ac:dyDescent="0.25">
      <c r="A3314" s="4"/>
      <c r="F3314" s="4"/>
      <c r="H3314" s="4"/>
      <c r="I3314" s="4"/>
      <c r="J3314" s="4"/>
      <c r="K3314" s="4"/>
      <c r="L3314" s="4"/>
      <c r="M3314" s="4"/>
      <c r="N3314" s="4"/>
      <c r="P3314" s="4"/>
      <c r="R3314" s="4"/>
      <c r="S3314" s="4"/>
      <c r="T3314" s="4"/>
      <c r="V3314" s="4"/>
      <c r="W3314" s="4"/>
      <c r="X3314" s="4"/>
      <c r="Y3314" s="4"/>
      <c r="Z3314" s="4"/>
      <c r="AA3314" s="4"/>
      <c r="AG3314" s="4"/>
    </row>
    <row r="3315" spans="1:33" x14ac:dyDescent="0.25">
      <c r="A3315" s="4"/>
      <c r="F3315" s="4"/>
      <c r="H3315" s="4"/>
      <c r="I3315" s="4"/>
      <c r="J3315" s="4"/>
      <c r="K3315" s="4"/>
      <c r="L3315" s="4"/>
      <c r="M3315" s="4"/>
      <c r="N3315" s="4"/>
      <c r="P3315" s="4"/>
      <c r="R3315" s="4"/>
      <c r="S3315" s="4"/>
      <c r="T3315" s="4"/>
      <c r="V3315" s="4"/>
      <c r="W3315" s="4"/>
      <c r="X3315" s="4"/>
      <c r="Y3315" s="4"/>
      <c r="Z3315" s="4"/>
      <c r="AA3315" s="4"/>
      <c r="AG3315" s="4"/>
    </row>
    <row r="3316" spans="1:33" x14ac:dyDescent="0.25">
      <c r="A3316" s="4"/>
      <c r="F3316" s="4"/>
      <c r="H3316" s="4"/>
      <c r="I3316" s="4"/>
      <c r="J3316" s="4"/>
      <c r="K3316" s="4"/>
      <c r="L3316" s="4"/>
      <c r="M3316" s="4"/>
      <c r="N3316" s="4"/>
      <c r="P3316" s="4"/>
      <c r="R3316" s="4"/>
      <c r="S3316" s="4"/>
      <c r="T3316" s="4"/>
      <c r="V3316" s="4"/>
      <c r="W3316" s="4"/>
      <c r="X3316" s="4"/>
      <c r="Y3316" s="4"/>
      <c r="Z3316" s="4"/>
      <c r="AA3316" s="4"/>
      <c r="AG3316" s="4"/>
    </row>
    <row r="3317" spans="1:33" x14ac:dyDescent="0.25">
      <c r="A3317" s="4"/>
      <c r="F3317" s="4"/>
      <c r="H3317" s="4"/>
      <c r="I3317" s="4"/>
      <c r="J3317" s="4"/>
      <c r="K3317" s="4"/>
      <c r="L3317" s="4"/>
      <c r="M3317" s="4"/>
      <c r="N3317" s="4"/>
      <c r="P3317" s="4"/>
      <c r="R3317" s="4"/>
      <c r="S3317" s="4"/>
      <c r="T3317" s="4"/>
      <c r="V3317" s="4"/>
      <c r="W3317" s="4"/>
      <c r="X3317" s="4"/>
      <c r="Y3317" s="4"/>
      <c r="Z3317" s="4"/>
      <c r="AA3317" s="4"/>
      <c r="AG3317" s="4"/>
    </row>
    <row r="3318" spans="1:33" x14ac:dyDescent="0.25">
      <c r="A3318" s="4"/>
      <c r="F3318" s="4"/>
      <c r="H3318" s="4"/>
      <c r="I3318" s="4"/>
      <c r="J3318" s="4"/>
      <c r="K3318" s="4"/>
      <c r="L3318" s="4"/>
      <c r="M3318" s="4"/>
      <c r="N3318" s="4"/>
      <c r="P3318" s="4"/>
      <c r="R3318" s="4"/>
      <c r="S3318" s="4"/>
      <c r="T3318" s="4"/>
      <c r="V3318" s="4"/>
      <c r="W3318" s="4"/>
      <c r="X3318" s="4"/>
      <c r="Y3318" s="4"/>
      <c r="Z3318" s="4"/>
      <c r="AA3318" s="4"/>
      <c r="AG3318" s="4"/>
    </row>
    <row r="3319" spans="1:33" x14ac:dyDescent="0.25">
      <c r="A3319" s="4"/>
      <c r="F3319" s="4"/>
      <c r="H3319" s="4"/>
      <c r="I3319" s="4"/>
      <c r="J3319" s="4"/>
      <c r="K3319" s="4"/>
      <c r="L3319" s="4"/>
      <c r="M3319" s="4"/>
      <c r="N3319" s="4"/>
      <c r="P3319" s="4"/>
      <c r="R3319" s="4"/>
      <c r="S3319" s="4"/>
      <c r="T3319" s="4"/>
      <c r="V3319" s="4"/>
      <c r="W3319" s="4"/>
      <c r="X3319" s="4"/>
      <c r="Y3319" s="4"/>
      <c r="Z3319" s="4"/>
      <c r="AA3319" s="4"/>
      <c r="AG3319" s="4"/>
    </row>
    <row r="3320" spans="1:33" x14ac:dyDescent="0.25">
      <c r="A3320" s="4"/>
      <c r="F3320" s="4"/>
      <c r="H3320" s="4"/>
      <c r="I3320" s="4"/>
      <c r="J3320" s="4"/>
      <c r="K3320" s="4"/>
      <c r="L3320" s="4"/>
      <c r="M3320" s="4"/>
      <c r="N3320" s="4"/>
      <c r="P3320" s="4"/>
      <c r="R3320" s="4"/>
      <c r="S3320" s="4"/>
      <c r="T3320" s="4"/>
      <c r="V3320" s="4"/>
      <c r="W3320" s="4"/>
      <c r="X3320" s="4"/>
      <c r="Y3320" s="4"/>
      <c r="Z3320" s="4"/>
      <c r="AA3320" s="4"/>
      <c r="AG3320" s="4"/>
    </row>
    <row r="3321" spans="1:33" x14ac:dyDescent="0.25">
      <c r="A3321" s="4"/>
      <c r="F3321" s="4"/>
      <c r="H3321" s="4"/>
      <c r="I3321" s="4"/>
      <c r="J3321" s="4"/>
      <c r="K3321" s="4"/>
      <c r="L3321" s="4"/>
      <c r="M3321" s="4"/>
      <c r="N3321" s="4"/>
      <c r="P3321" s="4"/>
      <c r="R3321" s="4"/>
      <c r="S3321" s="4"/>
      <c r="T3321" s="4"/>
      <c r="V3321" s="4"/>
      <c r="W3321" s="4"/>
      <c r="X3321" s="4"/>
      <c r="Y3321" s="4"/>
      <c r="Z3321" s="4"/>
      <c r="AA3321" s="4"/>
      <c r="AG3321" s="4"/>
    </row>
    <row r="3322" spans="1:33" x14ac:dyDescent="0.25">
      <c r="A3322" s="4"/>
      <c r="F3322" s="4"/>
      <c r="H3322" s="4"/>
      <c r="I3322" s="4"/>
      <c r="J3322" s="4"/>
      <c r="K3322" s="4"/>
      <c r="L3322" s="4"/>
      <c r="M3322" s="4"/>
      <c r="N3322" s="4"/>
      <c r="P3322" s="4"/>
      <c r="R3322" s="4"/>
      <c r="S3322" s="4"/>
      <c r="T3322" s="4"/>
      <c r="V3322" s="4"/>
      <c r="W3322" s="4"/>
      <c r="X3322" s="4"/>
      <c r="Y3322" s="4"/>
      <c r="Z3322" s="4"/>
      <c r="AA3322" s="4"/>
      <c r="AG3322" s="4"/>
    </row>
    <row r="3323" spans="1:33" x14ac:dyDescent="0.25">
      <c r="A3323" s="4"/>
      <c r="F3323" s="4"/>
      <c r="H3323" s="4"/>
      <c r="I3323" s="4"/>
      <c r="J3323" s="4"/>
      <c r="K3323" s="4"/>
      <c r="L3323" s="4"/>
      <c r="M3323" s="4"/>
      <c r="N3323" s="4"/>
      <c r="P3323" s="4"/>
      <c r="R3323" s="4"/>
      <c r="S3323" s="4"/>
      <c r="T3323" s="4"/>
      <c r="V3323" s="4"/>
      <c r="W3323" s="4"/>
      <c r="X3323" s="4"/>
      <c r="Y3323" s="4"/>
      <c r="Z3323" s="4"/>
      <c r="AA3323" s="4"/>
      <c r="AG3323" s="4"/>
    </row>
    <row r="3324" spans="1:33" x14ac:dyDescent="0.25">
      <c r="A3324" s="4"/>
      <c r="F3324" s="4"/>
      <c r="H3324" s="4"/>
      <c r="I3324" s="4"/>
      <c r="J3324" s="4"/>
      <c r="K3324" s="4"/>
      <c r="L3324" s="4"/>
      <c r="M3324" s="4"/>
      <c r="N3324" s="4"/>
      <c r="P3324" s="4"/>
      <c r="R3324" s="4"/>
      <c r="S3324" s="4"/>
      <c r="T3324" s="4"/>
      <c r="V3324" s="4"/>
      <c r="W3324" s="4"/>
      <c r="X3324" s="4"/>
      <c r="Y3324" s="4"/>
      <c r="Z3324" s="4"/>
      <c r="AA3324" s="4"/>
      <c r="AG3324" s="4"/>
    </row>
    <row r="3325" spans="1:33" x14ac:dyDescent="0.25">
      <c r="A3325" s="4"/>
      <c r="F3325" s="4"/>
      <c r="H3325" s="4"/>
      <c r="I3325" s="4"/>
      <c r="J3325" s="4"/>
      <c r="K3325" s="4"/>
      <c r="L3325" s="4"/>
      <c r="M3325" s="4"/>
      <c r="N3325" s="4"/>
      <c r="P3325" s="4"/>
      <c r="R3325" s="4"/>
      <c r="S3325" s="4"/>
      <c r="T3325" s="4"/>
      <c r="V3325" s="4"/>
      <c r="W3325" s="4"/>
      <c r="X3325" s="4"/>
      <c r="Y3325" s="4"/>
      <c r="Z3325" s="4"/>
      <c r="AA3325" s="4"/>
      <c r="AG3325" s="4"/>
    </row>
    <row r="3326" spans="1:33" x14ac:dyDescent="0.25">
      <c r="A3326" s="4"/>
      <c r="F3326" s="4"/>
      <c r="H3326" s="4"/>
      <c r="I3326" s="4"/>
      <c r="J3326" s="4"/>
      <c r="K3326" s="4"/>
      <c r="L3326" s="4"/>
      <c r="M3326" s="4"/>
      <c r="N3326" s="4"/>
      <c r="P3326" s="4"/>
      <c r="R3326" s="4"/>
      <c r="S3326" s="4"/>
      <c r="T3326" s="4"/>
      <c r="V3326" s="4"/>
      <c r="W3326" s="4"/>
      <c r="X3326" s="4"/>
      <c r="Y3326" s="4"/>
      <c r="Z3326" s="4"/>
      <c r="AA3326" s="4"/>
      <c r="AG3326" s="4"/>
    </row>
    <row r="3327" spans="1:33" x14ac:dyDescent="0.25">
      <c r="A3327" s="4"/>
      <c r="F3327" s="4"/>
      <c r="H3327" s="4"/>
      <c r="I3327" s="4"/>
      <c r="J3327" s="4"/>
      <c r="K3327" s="4"/>
      <c r="L3327" s="4"/>
      <c r="M3327" s="4"/>
      <c r="N3327" s="4"/>
      <c r="P3327" s="4"/>
      <c r="R3327" s="4"/>
      <c r="S3327" s="4"/>
      <c r="T3327" s="4"/>
      <c r="V3327" s="4"/>
      <c r="W3327" s="4"/>
      <c r="X3327" s="4"/>
      <c r="Y3327" s="4"/>
      <c r="Z3327" s="4"/>
      <c r="AA3327" s="4"/>
      <c r="AG3327" s="4"/>
    </row>
    <row r="3328" spans="1:33" x14ac:dyDescent="0.25">
      <c r="A3328" s="4"/>
      <c r="F3328" s="4"/>
      <c r="H3328" s="4"/>
      <c r="I3328" s="4"/>
      <c r="J3328" s="4"/>
      <c r="K3328" s="4"/>
      <c r="L3328" s="4"/>
      <c r="M3328" s="4"/>
      <c r="N3328" s="4"/>
      <c r="P3328" s="4"/>
      <c r="R3328" s="4"/>
      <c r="S3328" s="4"/>
      <c r="T3328" s="4"/>
      <c r="V3328" s="4"/>
      <c r="W3328" s="4"/>
      <c r="X3328" s="4"/>
      <c r="Y3328" s="4"/>
      <c r="Z3328" s="4"/>
      <c r="AA3328" s="4"/>
      <c r="AG3328" s="4"/>
    </row>
    <row r="3329" spans="1:33" x14ac:dyDescent="0.25">
      <c r="A3329" s="4"/>
      <c r="F3329" s="4"/>
      <c r="H3329" s="4"/>
      <c r="I3329" s="4"/>
      <c r="J3329" s="4"/>
      <c r="K3329" s="4"/>
      <c r="L3329" s="4"/>
      <c r="M3329" s="4"/>
      <c r="N3329" s="4"/>
      <c r="P3329" s="4"/>
      <c r="R3329" s="4"/>
      <c r="S3329" s="4"/>
      <c r="T3329" s="4"/>
      <c r="V3329" s="4"/>
      <c r="W3329" s="4"/>
      <c r="X3329" s="4"/>
      <c r="Y3329" s="4"/>
      <c r="Z3329" s="4"/>
      <c r="AA3329" s="4"/>
      <c r="AG3329" s="4"/>
    </row>
    <row r="3330" spans="1:33" x14ac:dyDescent="0.25">
      <c r="A3330" s="4"/>
      <c r="F3330" s="4"/>
      <c r="H3330" s="4"/>
      <c r="I3330" s="4"/>
      <c r="J3330" s="4"/>
      <c r="K3330" s="4"/>
      <c r="L3330" s="4"/>
      <c r="M3330" s="4"/>
      <c r="N3330" s="4"/>
      <c r="P3330" s="4"/>
      <c r="R3330" s="4"/>
      <c r="S3330" s="4"/>
      <c r="T3330" s="4"/>
      <c r="V3330" s="4"/>
      <c r="W3330" s="4"/>
      <c r="X3330" s="4"/>
      <c r="Y3330" s="4"/>
      <c r="Z3330" s="4"/>
      <c r="AA3330" s="4"/>
      <c r="AG3330" s="4"/>
    </row>
    <row r="3331" spans="1:33" x14ac:dyDescent="0.25">
      <c r="A3331" s="4"/>
      <c r="F3331" s="4"/>
      <c r="H3331" s="4"/>
      <c r="I3331" s="4"/>
      <c r="J3331" s="4"/>
      <c r="K3331" s="4"/>
      <c r="L3331" s="4"/>
      <c r="M3331" s="4"/>
      <c r="N3331" s="4"/>
      <c r="P3331" s="4"/>
      <c r="R3331" s="4"/>
      <c r="S3331" s="4"/>
      <c r="T3331" s="4"/>
      <c r="V3331" s="4"/>
      <c r="W3331" s="4"/>
      <c r="X3331" s="4"/>
      <c r="Y3331" s="4"/>
      <c r="Z3331" s="4"/>
      <c r="AA3331" s="4"/>
      <c r="AG3331" s="4"/>
    </row>
    <row r="3332" spans="1:33" x14ac:dyDescent="0.25">
      <c r="A3332" s="4"/>
      <c r="F3332" s="4"/>
      <c r="H3332" s="4"/>
      <c r="I3332" s="4"/>
      <c r="J3332" s="4"/>
      <c r="K3332" s="4"/>
      <c r="L3332" s="4"/>
      <c r="M3332" s="4"/>
      <c r="N3332" s="4"/>
      <c r="P3332" s="4"/>
      <c r="R3332" s="4"/>
      <c r="S3332" s="4"/>
      <c r="T3332" s="4"/>
      <c r="V3332" s="4"/>
      <c r="W3332" s="4"/>
      <c r="X3332" s="4"/>
      <c r="Y3332" s="4"/>
      <c r="Z3332" s="4"/>
      <c r="AA3332" s="4"/>
      <c r="AG3332" s="4"/>
    </row>
    <row r="3333" spans="1:33" x14ac:dyDescent="0.25">
      <c r="A3333" s="4"/>
      <c r="F3333" s="4"/>
      <c r="H3333" s="4"/>
      <c r="I3333" s="4"/>
      <c r="J3333" s="4"/>
      <c r="K3333" s="4"/>
      <c r="L3333" s="4"/>
      <c r="M3333" s="4"/>
      <c r="N3333" s="4"/>
      <c r="P3333" s="4"/>
      <c r="R3333" s="4"/>
      <c r="S3333" s="4"/>
      <c r="T3333" s="4"/>
      <c r="V3333" s="4"/>
      <c r="W3333" s="4"/>
      <c r="X3333" s="4"/>
      <c r="Y3333" s="4"/>
      <c r="Z3333" s="4"/>
      <c r="AA3333" s="4"/>
      <c r="AG3333" s="4"/>
    </row>
    <row r="3334" spans="1:33" x14ac:dyDescent="0.25">
      <c r="A3334" s="4"/>
      <c r="F3334" s="4"/>
      <c r="H3334" s="4"/>
      <c r="I3334" s="4"/>
      <c r="J3334" s="4"/>
      <c r="K3334" s="4"/>
      <c r="L3334" s="4"/>
      <c r="M3334" s="4"/>
      <c r="N3334" s="4"/>
      <c r="P3334" s="4"/>
      <c r="R3334" s="4"/>
      <c r="S3334" s="4"/>
      <c r="T3334" s="4"/>
      <c r="V3334" s="4"/>
      <c r="W3334" s="4"/>
      <c r="X3334" s="4"/>
      <c r="Y3334" s="4"/>
      <c r="Z3334" s="4"/>
      <c r="AA3334" s="4"/>
      <c r="AG3334" s="4"/>
    </row>
    <row r="3335" spans="1:33" x14ac:dyDescent="0.25">
      <c r="A3335" s="4"/>
      <c r="F3335" s="4"/>
      <c r="H3335" s="4"/>
      <c r="I3335" s="4"/>
      <c r="J3335" s="4"/>
      <c r="K3335" s="4"/>
      <c r="L3335" s="4"/>
      <c r="M3335" s="4"/>
      <c r="N3335" s="4"/>
      <c r="P3335" s="4"/>
      <c r="R3335" s="4"/>
      <c r="S3335" s="4"/>
      <c r="T3335" s="4"/>
      <c r="V3335" s="4"/>
      <c r="W3335" s="4"/>
      <c r="X3335" s="4"/>
      <c r="Y3335" s="4"/>
      <c r="Z3335" s="4"/>
      <c r="AA3335" s="4"/>
      <c r="AG3335" s="4"/>
    </row>
    <row r="3336" spans="1:33" x14ac:dyDescent="0.25">
      <c r="A3336" s="4"/>
      <c r="F3336" s="4"/>
      <c r="H3336" s="4"/>
      <c r="I3336" s="4"/>
      <c r="J3336" s="4"/>
      <c r="K3336" s="4"/>
      <c r="L3336" s="4"/>
      <c r="M3336" s="4"/>
      <c r="N3336" s="4"/>
      <c r="P3336" s="4"/>
      <c r="R3336" s="4"/>
      <c r="S3336" s="4"/>
      <c r="T3336" s="4"/>
      <c r="V3336" s="4"/>
      <c r="W3336" s="4"/>
      <c r="X3336" s="4"/>
      <c r="Y3336" s="4"/>
      <c r="Z3336" s="4"/>
      <c r="AA3336" s="4"/>
      <c r="AG3336" s="4"/>
    </row>
    <row r="3337" spans="1:33" x14ac:dyDescent="0.25">
      <c r="A3337" s="4"/>
      <c r="F3337" s="4"/>
      <c r="H3337" s="4"/>
      <c r="I3337" s="4"/>
      <c r="J3337" s="4"/>
      <c r="K3337" s="4"/>
      <c r="L3337" s="4"/>
      <c r="M3337" s="4"/>
      <c r="N3337" s="4"/>
      <c r="P3337" s="4"/>
      <c r="R3337" s="4"/>
      <c r="S3337" s="4"/>
      <c r="T3337" s="4"/>
      <c r="V3337" s="4"/>
      <c r="W3337" s="4"/>
      <c r="X3337" s="4"/>
      <c r="Y3337" s="4"/>
      <c r="Z3337" s="4"/>
      <c r="AA3337" s="4"/>
      <c r="AG3337" s="4"/>
    </row>
    <row r="3338" spans="1:33" x14ac:dyDescent="0.25">
      <c r="A3338" s="4"/>
      <c r="F3338" s="4"/>
      <c r="H3338" s="4"/>
      <c r="I3338" s="4"/>
      <c r="J3338" s="4"/>
      <c r="K3338" s="4"/>
      <c r="L3338" s="4"/>
      <c r="M3338" s="4"/>
      <c r="N3338" s="4"/>
      <c r="P3338" s="4"/>
      <c r="R3338" s="4"/>
      <c r="S3338" s="4"/>
      <c r="T3338" s="4"/>
      <c r="V3338" s="4"/>
      <c r="W3338" s="4"/>
      <c r="X3338" s="4"/>
      <c r="Y3338" s="4"/>
      <c r="Z3338" s="4"/>
      <c r="AA3338" s="4"/>
      <c r="AG3338" s="4"/>
    </row>
    <row r="3339" spans="1:33" x14ac:dyDescent="0.25">
      <c r="A3339" s="4"/>
      <c r="F3339" s="4"/>
      <c r="H3339" s="4"/>
      <c r="I3339" s="4"/>
      <c r="J3339" s="4"/>
      <c r="K3339" s="4"/>
      <c r="L3339" s="4"/>
      <c r="M3339" s="4"/>
      <c r="N3339" s="4"/>
      <c r="P3339" s="4"/>
      <c r="R3339" s="4"/>
      <c r="S3339" s="4"/>
      <c r="T3339" s="4"/>
      <c r="V3339" s="4"/>
      <c r="W3339" s="4"/>
      <c r="X3339" s="4"/>
      <c r="Y3339" s="4"/>
      <c r="Z3339" s="4"/>
      <c r="AA3339" s="4"/>
      <c r="AG3339" s="4"/>
    </row>
    <row r="3340" spans="1:33" x14ac:dyDescent="0.25">
      <c r="A3340" s="4"/>
      <c r="F3340" s="4"/>
      <c r="H3340" s="4"/>
      <c r="I3340" s="4"/>
      <c r="J3340" s="4"/>
      <c r="K3340" s="4"/>
      <c r="L3340" s="4"/>
      <c r="M3340" s="4"/>
      <c r="N3340" s="4"/>
      <c r="P3340" s="4"/>
      <c r="R3340" s="4"/>
      <c r="S3340" s="4"/>
      <c r="T3340" s="4"/>
      <c r="V3340" s="4"/>
      <c r="W3340" s="4"/>
      <c r="X3340" s="4"/>
      <c r="Y3340" s="4"/>
      <c r="Z3340" s="4"/>
      <c r="AA3340" s="4"/>
      <c r="AG3340" s="4"/>
    </row>
    <row r="3341" spans="1:33" x14ac:dyDescent="0.25">
      <c r="A3341" s="4"/>
      <c r="F3341" s="4"/>
      <c r="H3341" s="4"/>
      <c r="I3341" s="4"/>
      <c r="J3341" s="4"/>
      <c r="K3341" s="4"/>
      <c r="L3341" s="4"/>
      <c r="M3341" s="4"/>
      <c r="N3341" s="4"/>
      <c r="P3341" s="4"/>
      <c r="R3341" s="4"/>
      <c r="S3341" s="4"/>
      <c r="T3341" s="4"/>
      <c r="V3341" s="4"/>
      <c r="W3341" s="4"/>
      <c r="X3341" s="4"/>
      <c r="Y3341" s="4"/>
      <c r="Z3341" s="4"/>
      <c r="AA3341" s="4"/>
      <c r="AG3341" s="4"/>
    </row>
    <row r="3342" spans="1:33" x14ac:dyDescent="0.25">
      <c r="A3342" s="4"/>
      <c r="F3342" s="4"/>
      <c r="H3342" s="4"/>
      <c r="I3342" s="4"/>
      <c r="J3342" s="4"/>
      <c r="K3342" s="4"/>
      <c r="L3342" s="4"/>
      <c r="M3342" s="4"/>
      <c r="N3342" s="4"/>
      <c r="P3342" s="4"/>
      <c r="R3342" s="4"/>
      <c r="S3342" s="4"/>
      <c r="T3342" s="4"/>
      <c r="V3342" s="4"/>
      <c r="W3342" s="4"/>
      <c r="X3342" s="4"/>
      <c r="Y3342" s="4"/>
      <c r="Z3342" s="4"/>
      <c r="AA3342" s="4"/>
      <c r="AG3342" s="4"/>
    </row>
    <row r="3343" spans="1:33" x14ac:dyDescent="0.25">
      <c r="A3343" s="4"/>
      <c r="F3343" s="4"/>
      <c r="H3343" s="4"/>
      <c r="I3343" s="4"/>
      <c r="J3343" s="4"/>
      <c r="K3343" s="4"/>
      <c r="L3343" s="4"/>
      <c r="M3343" s="4"/>
      <c r="N3343" s="4"/>
      <c r="P3343" s="4"/>
      <c r="R3343" s="4"/>
      <c r="S3343" s="4"/>
      <c r="T3343" s="4"/>
      <c r="V3343" s="4"/>
      <c r="W3343" s="4"/>
      <c r="X3343" s="4"/>
      <c r="Y3343" s="4"/>
      <c r="Z3343" s="4"/>
      <c r="AA3343" s="4"/>
      <c r="AG3343" s="4"/>
    </row>
    <row r="3344" spans="1:33" x14ac:dyDescent="0.25">
      <c r="A3344" s="4"/>
      <c r="F3344" s="4"/>
      <c r="H3344" s="4"/>
      <c r="I3344" s="4"/>
      <c r="J3344" s="4"/>
      <c r="K3344" s="4"/>
      <c r="L3344" s="4"/>
      <c r="M3344" s="4"/>
      <c r="N3344" s="4"/>
      <c r="P3344" s="4"/>
      <c r="R3344" s="4"/>
      <c r="S3344" s="4"/>
      <c r="T3344" s="4"/>
      <c r="V3344" s="4"/>
      <c r="W3344" s="4"/>
      <c r="X3344" s="4"/>
      <c r="Y3344" s="4"/>
      <c r="Z3344" s="4"/>
      <c r="AA3344" s="4"/>
      <c r="AG3344" s="4"/>
    </row>
    <row r="3345" spans="1:33" x14ac:dyDescent="0.25">
      <c r="A3345" s="4"/>
      <c r="F3345" s="4"/>
      <c r="H3345" s="4"/>
      <c r="I3345" s="4"/>
      <c r="J3345" s="4"/>
      <c r="K3345" s="4"/>
      <c r="L3345" s="4"/>
      <c r="M3345" s="4"/>
      <c r="N3345" s="4"/>
      <c r="P3345" s="4"/>
      <c r="R3345" s="4"/>
      <c r="S3345" s="4"/>
      <c r="T3345" s="4"/>
      <c r="V3345" s="4"/>
      <c r="W3345" s="4"/>
      <c r="X3345" s="4"/>
      <c r="Y3345" s="4"/>
      <c r="Z3345" s="4"/>
      <c r="AA3345" s="4"/>
      <c r="AG3345" s="4"/>
    </row>
    <row r="3346" spans="1:33" x14ac:dyDescent="0.25">
      <c r="A3346" s="4"/>
      <c r="F3346" s="4"/>
      <c r="H3346" s="4"/>
      <c r="I3346" s="4"/>
      <c r="J3346" s="4"/>
      <c r="K3346" s="4"/>
      <c r="L3346" s="4"/>
      <c r="M3346" s="4"/>
      <c r="N3346" s="4"/>
      <c r="P3346" s="4"/>
      <c r="R3346" s="4"/>
      <c r="S3346" s="4"/>
      <c r="T3346" s="4"/>
      <c r="V3346" s="4"/>
      <c r="W3346" s="4"/>
      <c r="X3346" s="4"/>
      <c r="Y3346" s="4"/>
      <c r="Z3346" s="4"/>
      <c r="AA3346" s="4"/>
      <c r="AG3346" s="4"/>
    </row>
    <row r="3347" spans="1:33" x14ac:dyDescent="0.25">
      <c r="A3347" s="4"/>
      <c r="F3347" s="4"/>
      <c r="H3347" s="4"/>
      <c r="I3347" s="4"/>
      <c r="J3347" s="4"/>
      <c r="K3347" s="4"/>
      <c r="L3347" s="4"/>
      <c r="M3347" s="4"/>
      <c r="N3347" s="4"/>
      <c r="P3347" s="4"/>
      <c r="R3347" s="4"/>
      <c r="S3347" s="4"/>
      <c r="T3347" s="4"/>
      <c r="V3347" s="4"/>
      <c r="W3347" s="4"/>
      <c r="X3347" s="4"/>
      <c r="Y3347" s="4"/>
      <c r="Z3347" s="4"/>
      <c r="AA3347" s="4"/>
      <c r="AG3347" s="4"/>
    </row>
    <row r="3348" spans="1:33" x14ac:dyDescent="0.25">
      <c r="A3348" s="4"/>
      <c r="F3348" s="4"/>
      <c r="H3348" s="4"/>
      <c r="I3348" s="4"/>
      <c r="J3348" s="4"/>
      <c r="K3348" s="4"/>
      <c r="L3348" s="4"/>
      <c r="M3348" s="4"/>
      <c r="N3348" s="4"/>
      <c r="P3348" s="4"/>
      <c r="R3348" s="4"/>
      <c r="S3348" s="4"/>
      <c r="T3348" s="4"/>
      <c r="V3348" s="4"/>
      <c r="W3348" s="4"/>
      <c r="X3348" s="4"/>
      <c r="Y3348" s="4"/>
      <c r="Z3348" s="4"/>
      <c r="AA3348" s="4"/>
      <c r="AG3348" s="4"/>
    </row>
    <row r="3349" spans="1:33" x14ac:dyDescent="0.25">
      <c r="A3349" s="4"/>
      <c r="F3349" s="4"/>
      <c r="H3349" s="4"/>
      <c r="I3349" s="4"/>
      <c r="J3349" s="4"/>
      <c r="K3349" s="4"/>
      <c r="L3349" s="4"/>
      <c r="M3349" s="4"/>
      <c r="N3349" s="4"/>
      <c r="P3349" s="4"/>
      <c r="R3349" s="4"/>
      <c r="S3349" s="4"/>
      <c r="T3349" s="4"/>
      <c r="V3349" s="4"/>
      <c r="W3349" s="4"/>
      <c r="X3349" s="4"/>
      <c r="Y3349" s="4"/>
      <c r="Z3349" s="4"/>
      <c r="AA3349" s="4"/>
      <c r="AG3349" s="4"/>
    </row>
    <row r="3350" spans="1:33" x14ac:dyDescent="0.25">
      <c r="A3350" s="4"/>
      <c r="F3350" s="4"/>
      <c r="H3350" s="4"/>
      <c r="I3350" s="4"/>
      <c r="J3350" s="4"/>
      <c r="K3350" s="4"/>
      <c r="L3350" s="4"/>
      <c r="M3350" s="4"/>
      <c r="N3350" s="4"/>
      <c r="P3350" s="4"/>
      <c r="R3350" s="4"/>
      <c r="S3350" s="4"/>
      <c r="T3350" s="4"/>
      <c r="V3350" s="4"/>
      <c r="W3350" s="4"/>
      <c r="X3350" s="4"/>
      <c r="Y3350" s="4"/>
      <c r="Z3350" s="4"/>
      <c r="AA3350" s="4"/>
      <c r="AG3350" s="4"/>
    </row>
    <row r="3351" spans="1:33" x14ac:dyDescent="0.25">
      <c r="A3351" s="4"/>
      <c r="F3351" s="4"/>
      <c r="H3351" s="4"/>
      <c r="I3351" s="4"/>
      <c r="J3351" s="4"/>
      <c r="K3351" s="4"/>
      <c r="L3351" s="4"/>
      <c r="M3351" s="4"/>
      <c r="N3351" s="4"/>
      <c r="P3351" s="4"/>
      <c r="R3351" s="4"/>
      <c r="S3351" s="4"/>
      <c r="T3351" s="4"/>
      <c r="V3351" s="4"/>
      <c r="W3351" s="4"/>
      <c r="X3351" s="4"/>
      <c r="Y3351" s="4"/>
      <c r="Z3351" s="4"/>
      <c r="AA3351" s="4"/>
      <c r="AG3351" s="4"/>
    </row>
    <row r="3352" spans="1:33" x14ac:dyDescent="0.25">
      <c r="A3352" s="4"/>
      <c r="F3352" s="4"/>
      <c r="H3352" s="4"/>
      <c r="I3352" s="4"/>
      <c r="J3352" s="4"/>
      <c r="K3352" s="4"/>
      <c r="L3352" s="4"/>
      <c r="M3352" s="4"/>
      <c r="N3352" s="4"/>
      <c r="P3352" s="4"/>
      <c r="R3352" s="4"/>
      <c r="S3352" s="4"/>
      <c r="T3352" s="4"/>
      <c r="V3352" s="4"/>
      <c r="W3352" s="4"/>
      <c r="X3352" s="4"/>
      <c r="Y3352" s="4"/>
      <c r="Z3352" s="4"/>
      <c r="AA3352" s="4"/>
      <c r="AG3352" s="4"/>
    </row>
    <row r="3353" spans="1:33" x14ac:dyDescent="0.25">
      <c r="A3353" s="4"/>
      <c r="F3353" s="4"/>
      <c r="H3353" s="4"/>
      <c r="I3353" s="4"/>
      <c r="J3353" s="4"/>
      <c r="K3353" s="4"/>
      <c r="L3353" s="4"/>
      <c r="M3353" s="4"/>
      <c r="N3353" s="4"/>
      <c r="P3353" s="4"/>
      <c r="R3353" s="4"/>
      <c r="S3353" s="4"/>
      <c r="T3353" s="4"/>
      <c r="V3353" s="4"/>
      <c r="W3353" s="4"/>
      <c r="X3353" s="4"/>
      <c r="Y3353" s="4"/>
      <c r="Z3353" s="4"/>
      <c r="AA3353" s="4"/>
      <c r="AG3353" s="4"/>
    </row>
    <row r="3354" spans="1:33" x14ac:dyDescent="0.25">
      <c r="A3354" s="4"/>
      <c r="F3354" s="4"/>
      <c r="H3354" s="4"/>
      <c r="I3354" s="4"/>
      <c r="J3354" s="4"/>
      <c r="K3354" s="4"/>
      <c r="L3354" s="4"/>
      <c r="M3354" s="4"/>
      <c r="N3354" s="4"/>
      <c r="P3354" s="4"/>
      <c r="R3354" s="4"/>
      <c r="S3354" s="4"/>
      <c r="T3354" s="4"/>
      <c r="V3354" s="4"/>
      <c r="W3354" s="4"/>
      <c r="X3354" s="4"/>
      <c r="Y3354" s="4"/>
      <c r="Z3354" s="4"/>
      <c r="AA3354" s="4"/>
      <c r="AG3354" s="4"/>
    </row>
    <row r="3355" spans="1:33" x14ac:dyDescent="0.25">
      <c r="A3355" s="4"/>
      <c r="F3355" s="4"/>
      <c r="H3355" s="4"/>
      <c r="I3355" s="4"/>
      <c r="J3355" s="4"/>
      <c r="K3355" s="4"/>
      <c r="L3355" s="4"/>
      <c r="M3355" s="4"/>
      <c r="N3355" s="4"/>
      <c r="P3355" s="4"/>
      <c r="R3355" s="4"/>
      <c r="S3355" s="4"/>
      <c r="T3355" s="4"/>
      <c r="V3355" s="4"/>
      <c r="W3355" s="4"/>
      <c r="X3355" s="4"/>
      <c r="Y3355" s="4"/>
      <c r="Z3355" s="4"/>
      <c r="AA3355" s="4"/>
      <c r="AG3355" s="4"/>
    </row>
    <row r="3356" spans="1:33" x14ac:dyDescent="0.25">
      <c r="A3356" s="4"/>
      <c r="F3356" s="4"/>
      <c r="H3356" s="4"/>
      <c r="I3356" s="4"/>
      <c r="J3356" s="4"/>
      <c r="K3356" s="4"/>
      <c r="L3356" s="4"/>
      <c r="M3356" s="4"/>
      <c r="N3356" s="4"/>
      <c r="P3356" s="4"/>
      <c r="R3356" s="4"/>
      <c r="S3356" s="4"/>
      <c r="T3356" s="4"/>
      <c r="V3356" s="4"/>
      <c r="W3356" s="4"/>
      <c r="X3356" s="4"/>
      <c r="Y3356" s="4"/>
      <c r="Z3356" s="4"/>
      <c r="AA3356" s="4"/>
      <c r="AG3356" s="4"/>
    </row>
    <row r="3357" spans="1:33" x14ac:dyDescent="0.25">
      <c r="A3357" s="4"/>
      <c r="F3357" s="4"/>
      <c r="H3357" s="4"/>
      <c r="I3357" s="4"/>
      <c r="J3357" s="4"/>
      <c r="K3357" s="4"/>
      <c r="L3357" s="4"/>
      <c r="M3357" s="4"/>
      <c r="N3357" s="4"/>
      <c r="P3357" s="4"/>
      <c r="R3357" s="4"/>
      <c r="S3357" s="4"/>
      <c r="T3357" s="4"/>
      <c r="V3357" s="4"/>
      <c r="W3357" s="4"/>
      <c r="X3357" s="4"/>
      <c r="Y3357" s="4"/>
      <c r="Z3357" s="4"/>
      <c r="AA3357" s="4"/>
      <c r="AG3357" s="4"/>
    </row>
    <row r="3358" spans="1:33" x14ac:dyDescent="0.25">
      <c r="A3358" s="4"/>
      <c r="F3358" s="4"/>
      <c r="H3358" s="4"/>
      <c r="I3358" s="4"/>
      <c r="J3358" s="4"/>
      <c r="K3358" s="4"/>
      <c r="L3358" s="4"/>
      <c r="M3358" s="4"/>
      <c r="N3358" s="4"/>
      <c r="P3358" s="4"/>
      <c r="R3358" s="4"/>
      <c r="S3358" s="4"/>
      <c r="T3358" s="4"/>
      <c r="V3358" s="4"/>
      <c r="W3358" s="4"/>
      <c r="X3358" s="4"/>
      <c r="Y3358" s="4"/>
      <c r="Z3358" s="4"/>
      <c r="AA3358" s="4"/>
      <c r="AG3358" s="4"/>
    </row>
    <row r="3359" spans="1:33" x14ac:dyDescent="0.25">
      <c r="A3359" s="4"/>
      <c r="F3359" s="4"/>
      <c r="H3359" s="4"/>
      <c r="I3359" s="4"/>
      <c r="J3359" s="4"/>
      <c r="K3359" s="4"/>
      <c r="L3359" s="4"/>
      <c r="M3359" s="4"/>
      <c r="N3359" s="4"/>
      <c r="P3359" s="4"/>
      <c r="R3359" s="4"/>
      <c r="S3359" s="4"/>
      <c r="T3359" s="4"/>
      <c r="V3359" s="4"/>
      <c r="W3359" s="4"/>
      <c r="X3359" s="4"/>
      <c r="Y3359" s="4"/>
      <c r="Z3359" s="4"/>
      <c r="AA3359" s="4"/>
      <c r="AG3359" s="4"/>
    </row>
    <row r="3360" spans="1:33" x14ac:dyDescent="0.25">
      <c r="A3360" s="4"/>
      <c r="F3360" s="4"/>
      <c r="H3360" s="4"/>
      <c r="I3360" s="4"/>
      <c r="J3360" s="4"/>
      <c r="K3360" s="4"/>
      <c r="L3360" s="4"/>
      <c r="M3360" s="4"/>
      <c r="N3360" s="4"/>
      <c r="P3360" s="4"/>
      <c r="R3360" s="4"/>
      <c r="S3360" s="4"/>
      <c r="T3360" s="4"/>
      <c r="V3360" s="4"/>
      <c r="W3360" s="4"/>
      <c r="X3360" s="4"/>
      <c r="Y3360" s="4"/>
      <c r="Z3360" s="4"/>
      <c r="AA3360" s="4"/>
      <c r="AG3360" s="4"/>
    </row>
    <row r="3361" spans="1:33" x14ac:dyDescent="0.25">
      <c r="A3361" s="4"/>
      <c r="F3361" s="4"/>
      <c r="H3361" s="4"/>
      <c r="I3361" s="4"/>
      <c r="J3361" s="4"/>
      <c r="K3361" s="4"/>
      <c r="L3361" s="4"/>
      <c r="M3361" s="4"/>
      <c r="N3361" s="4"/>
      <c r="P3361" s="4"/>
      <c r="R3361" s="4"/>
      <c r="S3361" s="4"/>
      <c r="T3361" s="4"/>
      <c r="V3361" s="4"/>
      <c r="W3361" s="4"/>
      <c r="X3361" s="4"/>
      <c r="Y3361" s="4"/>
      <c r="Z3361" s="4"/>
      <c r="AA3361" s="4"/>
      <c r="AG3361" s="4"/>
    </row>
    <row r="3362" spans="1:33" x14ac:dyDescent="0.25">
      <c r="A3362" s="4"/>
      <c r="F3362" s="4"/>
      <c r="H3362" s="4"/>
      <c r="I3362" s="4"/>
      <c r="J3362" s="4"/>
      <c r="K3362" s="4"/>
      <c r="L3362" s="4"/>
      <c r="M3362" s="4"/>
      <c r="N3362" s="4"/>
      <c r="P3362" s="4"/>
      <c r="R3362" s="4"/>
      <c r="S3362" s="4"/>
      <c r="T3362" s="4"/>
      <c r="V3362" s="4"/>
      <c r="W3362" s="4"/>
      <c r="X3362" s="4"/>
      <c r="Y3362" s="4"/>
      <c r="Z3362" s="4"/>
      <c r="AA3362" s="4"/>
      <c r="AG3362" s="4"/>
    </row>
    <row r="3363" spans="1:33" x14ac:dyDescent="0.25">
      <c r="A3363" s="4"/>
      <c r="F3363" s="4"/>
      <c r="H3363" s="4"/>
      <c r="I3363" s="4"/>
      <c r="J3363" s="4"/>
      <c r="K3363" s="4"/>
      <c r="L3363" s="4"/>
      <c r="M3363" s="4"/>
      <c r="N3363" s="4"/>
      <c r="P3363" s="4"/>
      <c r="R3363" s="4"/>
      <c r="S3363" s="4"/>
      <c r="T3363" s="4"/>
      <c r="V3363" s="4"/>
      <c r="W3363" s="4"/>
      <c r="X3363" s="4"/>
      <c r="Y3363" s="4"/>
      <c r="Z3363" s="4"/>
      <c r="AA3363" s="4"/>
      <c r="AG3363" s="4"/>
    </row>
    <row r="3364" spans="1:33" x14ac:dyDescent="0.25">
      <c r="A3364" s="4"/>
      <c r="F3364" s="4"/>
      <c r="H3364" s="4"/>
      <c r="I3364" s="4"/>
      <c r="J3364" s="4"/>
      <c r="K3364" s="4"/>
      <c r="L3364" s="4"/>
      <c r="M3364" s="4"/>
      <c r="N3364" s="4"/>
      <c r="P3364" s="4"/>
      <c r="R3364" s="4"/>
      <c r="S3364" s="4"/>
      <c r="T3364" s="4"/>
      <c r="V3364" s="4"/>
      <c r="W3364" s="4"/>
      <c r="X3364" s="4"/>
      <c r="Y3364" s="4"/>
      <c r="Z3364" s="4"/>
      <c r="AA3364" s="4"/>
      <c r="AG3364" s="4"/>
    </row>
    <row r="3365" spans="1:33" x14ac:dyDescent="0.25">
      <c r="A3365" s="4"/>
      <c r="F3365" s="4"/>
      <c r="H3365" s="4"/>
      <c r="I3365" s="4"/>
      <c r="J3365" s="4"/>
      <c r="K3365" s="4"/>
      <c r="L3365" s="4"/>
      <c r="M3365" s="4"/>
      <c r="N3365" s="4"/>
      <c r="P3365" s="4"/>
      <c r="R3365" s="4"/>
      <c r="S3365" s="4"/>
      <c r="T3365" s="4"/>
      <c r="V3365" s="4"/>
      <c r="W3365" s="4"/>
      <c r="X3365" s="4"/>
      <c r="Y3365" s="4"/>
      <c r="Z3365" s="4"/>
      <c r="AA3365" s="4"/>
      <c r="AG3365" s="4"/>
    </row>
    <row r="3366" spans="1:33" x14ac:dyDescent="0.25">
      <c r="A3366" s="4"/>
      <c r="F3366" s="4"/>
      <c r="H3366" s="4"/>
      <c r="I3366" s="4"/>
      <c r="J3366" s="4"/>
      <c r="K3366" s="4"/>
      <c r="L3366" s="4"/>
      <c r="M3366" s="4"/>
      <c r="N3366" s="4"/>
      <c r="P3366" s="4"/>
      <c r="R3366" s="4"/>
      <c r="S3366" s="4"/>
      <c r="T3366" s="4"/>
      <c r="V3366" s="4"/>
      <c r="W3366" s="4"/>
      <c r="X3366" s="4"/>
      <c r="Y3366" s="4"/>
      <c r="Z3366" s="4"/>
      <c r="AA3366" s="4"/>
      <c r="AG3366" s="4"/>
    </row>
    <row r="3367" spans="1:33" x14ac:dyDescent="0.25">
      <c r="A3367" s="4"/>
      <c r="F3367" s="4"/>
      <c r="H3367" s="4"/>
      <c r="I3367" s="4"/>
      <c r="J3367" s="4"/>
      <c r="K3367" s="4"/>
      <c r="L3367" s="4"/>
      <c r="M3367" s="4"/>
      <c r="N3367" s="4"/>
      <c r="P3367" s="4"/>
      <c r="R3367" s="4"/>
      <c r="S3367" s="4"/>
      <c r="T3367" s="4"/>
      <c r="V3367" s="4"/>
      <c r="W3367" s="4"/>
      <c r="X3367" s="4"/>
      <c r="Y3367" s="4"/>
      <c r="Z3367" s="4"/>
      <c r="AA3367" s="4"/>
      <c r="AG3367" s="4"/>
    </row>
    <row r="3368" spans="1:33" x14ac:dyDescent="0.25">
      <c r="A3368" s="4"/>
      <c r="F3368" s="4"/>
      <c r="H3368" s="4"/>
      <c r="I3368" s="4"/>
      <c r="J3368" s="4"/>
      <c r="K3368" s="4"/>
      <c r="L3368" s="4"/>
      <c r="M3368" s="4"/>
      <c r="N3368" s="4"/>
      <c r="P3368" s="4"/>
      <c r="R3368" s="4"/>
      <c r="S3368" s="4"/>
      <c r="T3368" s="4"/>
      <c r="V3368" s="4"/>
      <c r="W3368" s="4"/>
      <c r="X3368" s="4"/>
      <c r="Y3368" s="4"/>
      <c r="Z3368" s="4"/>
      <c r="AA3368" s="4"/>
      <c r="AG3368" s="4"/>
    </row>
    <row r="3369" spans="1:33" x14ac:dyDescent="0.25">
      <c r="A3369" s="4"/>
      <c r="F3369" s="4"/>
      <c r="H3369" s="4"/>
      <c r="I3369" s="4"/>
      <c r="J3369" s="4"/>
      <c r="K3369" s="4"/>
      <c r="L3369" s="4"/>
      <c r="M3369" s="4"/>
      <c r="N3369" s="4"/>
      <c r="P3369" s="4"/>
      <c r="R3369" s="4"/>
      <c r="S3369" s="4"/>
      <c r="T3369" s="4"/>
      <c r="V3369" s="4"/>
      <c r="W3369" s="4"/>
      <c r="X3369" s="4"/>
      <c r="Y3369" s="4"/>
      <c r="Z3369" s="4"/>
      <c r="AA3369" s="4"/>
      <c r="AG3369" s="4"/>
    </row>
    <row r="3370" spans="1:33" x14ac:dyDescent="0.25">
      <c r="A3370" s="4"/>
      <c r="F3370" s="4"/>
      <c r="H3370" s="4"/>
      <c r="I3370" s="4"/>
      <c r="J3370" s="4"/>
      <c r="K3370" s="4"/>
      <c r="L3370" s="4"/>
      <c r="M3370" s="4"/>
      <c r="N3370" s="4"/>
      <c r="P3370" s="4"/>
      <c r="R3370" s="4"/>
      <c r="S3370" s="4"/>
      <c r="T3370" s="4"/>
      <c r="V3370" s="4"/>
      <c r="W3370" s="4"/>
      <c r="X3370" s="4"/>
      <c r="Y3370" s="4"/>
      <c r="Z3370" s="4"/>
      <c r="AA3370" s="4"/>
      <c r="AG3370" s="4"/>
    </row>
    <row r="3371" spans="1:33" x14ac:dyDescent="0.25">
      <c r="A3371" s="4"/>
      <c r="F3371" s="4"/>
      <c r="H3371" s="4"/>
      <c r="I3371" s="4"/>
      <c r="J3371" s="4"/>
      <c r="K3371" s="4"/>
      <c r="L3371" s="4"/>
      <c r="M3371" s="4"/>
      <c r="N3371" s="4"/>
      <c r="P3371" s="4"/>
      <c r="R3371" s="4"/>
      <c r="S3371" s="4"/>
      <c r="T3371" s="4"/>
      <c r="V3371" s="4"/>
      <c r="W3371" s="4"/>
      <c r="X3371" s="4"/>
      <c r="Y3371" s="4"/>
      <c r="Z3371" s="4"/>
      <c r="AA3371" s="4"/>
      <c r="AG3371" s="4"/>
    </row>
    <row r="3372" spans="1:33" x14ac:dyDescent="0.25">
      <c r="A3372" s="4"/>
      <c r="F3372" s="4"/>
      <c r="H3372" s="4"/>
      <c r="I3372" s="4"/>
      <c r="J3372" s="4"/>
      <c r="K3372" s="4"/>
      <c r="L3372" s="4"/>
      <c r="M3372" s="4"/>
      <c r="N3372" s="4"/>
      <c r="P3372" s="4"/>
      <c r="R3372" s="4"/>
      <c r="S3372" s="4"/>
      <c r="T3372" s="4"/>
      <c r="V3372" s="4"/>
      <c r="W3372" s="4"/>
      <c r="X3372" s="4"/>
      <c r="Y3372" s="4"/>
      <c r="Z3372" s="4"/>
      <c r="AA3372" s="4"/>
      <c r="AG3372" s="4"/>
    </row>
    <row r="3373" spans="1:33" x14ac:dyDescent="0.25">
      <c r="A3373" s="4"/>
      <c r="F3373" s="4"/>
      <c r="H3373" s="4"/>
      <c r="I3373" s="4"/>
      <c r="J3373" s="4"/>
      <c r="K3373" s="4"/>
      <c r="L3373" s="4"/>
      <c r="M3373" s="4"/>
      <c r="N3373" s="4"/>
      <c r="P3373" s="4"/>
      <c r="R3373" s="4"/>
      <c r="S3373" s="4"/>
      <c r="T3373" s="4"/>
      <c r="V3373" s="4"/>
      <c r="W3373" s="4"/>
      <c r="X3373" s="4"/>
      <c r="Y3373" s="4"/>
      <c r="Z3373" s="4"/>
      <c r="AA3373" s="4"/>
      <c r="AG3373" s="4"/>
    </row>
    <row r="3374" spans="1:33" x14ac:dyDescent="0.25">
      <c r="A3374" s="4"/>
      <c r="F3374" s="4"/>
      <c r="H3374" s="4"/>
      <c r="I3374" s="4"/>
      <c r="J3374" s="4"/>
      <c r="K3374" s="4"/>
      <c r="L3374" s="4"/>
      <c r="M3374" s="4"/>
      <c r="N3374" s="4"/>
      <c r="P3374" s="4"/>
      <c r="R3374" s="4"/>
      <c r="S3374" s="4"/>
      <c r="T3374" s="4"/>
      <c r="V3374" s="4"/>
      <c r="W3374" s="4"/>
      <c r="X3374" s="4"/>
      <c r="Y3374" s="4"/>
      <c r="Z3374" s="4"/>
      <c r="AA3374" s="4"/>
      <c r="AG3374" s="4"/>
    </row>
    <row r="3375" spans="1:33" x14ac:dyDescent="0.25">
      <c r="A3375" s="4"/>
      <c r="F3375" s="4"/>
      <c r="H3375" s="4"/>
      <c r="I3375" s="4"/>
      <c r="J3375" s="4"/>
      <c r="K3375" s="4"/>
      <c r="L3375" s="4"/>
      <c r="M3375" s="4"/>
      <c r="N3375" s="4"/>
      <c r="P3375" s="4"/>
      <c r="R3375" s="4"/>
      <c r="S3375" s="4"/>
      <c r="T3375" s="4"/>
      <c r="V3375" s="4"/>
      <c r="W3375" s="4"/>
      <c r="X3375" s="4"/>
      <c r="Y3375" s="4"/>
      <c r="Z3375" s="4"/>
      <c r="AA3375" s="4"/>
      <c r="AG3375" s="4"/>
    </row>
    <row r="3376" spans="1:33" x14ac:dyDescent="0.25">
      <c r="A3376" s="4"/>
      <c r="F3376" s="4"/>
      <c r="H3376" s="4"/>
      <c r="I3376" s="4"/>
      <c r="J3376" s="4"/>
      <c r="K3376" s="4"/>
      <c r="L3376" s="4"/>
      <c r="M3376" s="4"/>
      <c r="N3376" s="4"/>
      <c r="P3376" s="4"/>
      <c r="R3376" s="4"/>
      <c r="S3376" s="4"/>
      <c r="T3376" s="4"/>
      <c r="V3376" s="4"/>
      <c r="W3376" s="4"/>
      <c r="X3376" s="4"/>
      <c r="Y3376" s="4"/>
      <c r="Z3376" s="4"/>
      <c r="AA3376" s="4"/>
      <c r="AG3376" s="4"/>
    </row>
    <row r="3377" spans="1:33" x14ac:dyDescent="0.25">
      <c r="A3377" s="4"/>
      <c r="F3377" s="4"/>
      <c r="H3377" s="4"/>
      <c r="I3377" s="4"/>
      <c r="J3377" s="4"/>
      <c r="K3377" s="4"/>
      <c r="L3377" s="4"/>
      <c r="M3377" s="4"/>
      <c r="N3377" s="4"/>
      <c r="P3377" s="4"/>
      <c r="R3377" s="4"/>
      <c r="S3377" s="4"/>
      <c r="T3377" s="4"/>
      <c r="V3377" s="4"/>
      <c r="W3377" s="4"/>
      <c r="X3377" s="4"/>
      <c r="Y3377" s="4"/>
      <c r="Z3377" s="4"/>
      <c r="AA3377" s="4"/>
      <c r="AG3377" s="4"/>
    </row>
    <row r="3378" spans="1:33" x14ac:dyDescent="0.25">
      <c r="A3378" s="4"/>
      <c r="F3378" s="4"/>
      <c r="H3378" s="4"/>
      <c r="I3378" s="4"/>
      <c r="J3378" s="4"/>
      <c r="K3378" s="4"/>
      <c r="L3378" s="4"/>
      <c r="M3378" s="4"/>
      <c r="N3378" s="4"/>
      <c r="P3378" s="4"/>
      <c r="R3378" s="4"/>
      <c r="S3378" s="4"/>
      <c r="T3378" s="4"/>
      <c r="V3378" s="4"/>
      <c r="W3378" s="4"/>
      <c r="X3378" s="4"/>
      <c r="Y3378" s="4"/>
      <c r="Z3378" s="4"/>
      <c r="AA3378" s="4"/>
      <c r="AG3378" s="4"/>
    </row>
    <row r="3379" spans="1:33" x14ac:dyDescent="0.25">
      <c r="A3379" s="4"/>
      <c r="F3379" s="4"/>
      <c r="H3379" s="4"/>
      <c r="I3379" s="4"/>
      <c r="J3379" s="4"/>
      <c r="K3379" s="4"/>
      <c r="L3379" s="4"/>
      <c r="M3379" s="4"/>
      <c r="N3379" s="4"/>
      <c r="P3379" s="4"/>
      <c r="R3379" s="4"/>
      <c r="S3379" s="4"/>
      <c r="T3379" s="4"/>
      <c r="V3379" s="4"/>
      <c r="W3379" s="4"/>
      <c r="X3379" s="4"/>
      <c r="Y3379" s="4"/>
      <c r="Z3379" s="4"/>
      <c r="AA3379" s="4"/>
      <c r="AG3379" s="4"/>
    </row>
    <row r="3380" spans="1:33" x14ac:dyDescent="0.25">
      <c r="A3380" s="4"/>
      <c r="F3380" s="4"/>
      <c r="H3380" s="4"/>
      <c r="I3380" s="4"/>
      <c r="J3380" s="4"/>
      <c r="K3380" s="4"/>
      <c r="L3380" s="4"/>
      <c r="M3380" s="4"/>
      <c r="N3380" s="4"/>
      <c r="P3380" s="4"/>
      <c r="R3380" s="4"/>
      <c r="S3380" s="4"/>
      <c r="T3380" s="4"/>
      <c r="V3380" s="4"/>
      <c r="W3380" s="4"/>
      <c r="X3380" s="4"/>
      <c r="Y3380" s="4"/>
      <c r="Z3380" s="4"/>
      <c r="AA3380" s="4"/>
      <c r="AG3380" s="4"/>
    </row>
    <row r="3381" spans="1:33" x14ac:dyDescent="0.25">
      <c r="A3381" s="4"/>
      <c r="F3381" s="4"/>
      <c r="H3381" s="4"/>
      <c r="I3381" s="4"/>
      <c r="J3381" s="4"/>
      <c r="K3381" s="4"/>
      <c r="L3381" s="4"/>
      <c r="M3381" s="4"/>
      <c r="N3381" s="4"/>
      <c r="P3381" s="4"/>
      <c r="R3381" s="4"/>
      <c r="S3381" s="4"/>
      <c r="T3381" s="4"/>
      <c r="V3381" s="4"/>
      <c r="W3381" s="4"/>
      <c r="X3381" s="4"/>
      <c r="Y3381" s="4"/>
      <c r="Z3381" s="4"/>
      <c r="AA3381" s="4"/>
      <c r="AG3381" s="4"/>
    </row>
    <row r="3382" spans="1:33" x14ac:dyDescent="0.25">
      <c r="A3382" s="4"/>
      <c r="F3382" s="4"/>
      <c r="H3382" s="4"/>
      <c r="I3382" s="4"/>
      <c r="J3382" s="4"/>
      <c r="K3382" s="4"/>
      <c r="L3382" s="4"/>
      <c r="M3382" s="4"/>
      <c r="N3382" s="4"/>
      <c r="P3382" s="4"/>
      <c r="R3382" s="4"/>
      <c r="S3382" s="4"/>
      <c r="T3382" s="4"/>
      <c r="V3382" s="4"/>
      <c r="W3382" s="4"/>
      <c r="X3382" s="4"/>
      <c r="Y3382" s="4"/>
      <c r="Z3382" s="4"/>
      <c r="AA3382" s="4"/>
      <c r="AG3382" s="4"/>
    </row>
    <row r="3383" spans="1:33" x14ac:dyDescent="0.25">
      <c r="A3383" s="4"/>
      <c r="F3383" s="4"/>
      <c r="H3383" s="4"/>
      <c r="I3383" s="4"/>
      <c r="J3383" s="4"/>
      <c r="K3383" s="4"/>
      <c r="L3383" s="4"/>
      <c r="M3383" s="4"/>
      <c r="N3383" s="4"/>
      <c r="P3383" s="4"/>
      <c r="R3383" s="4"/>
      <c r="S3383" s="4"/>
      <c r="T3383" s="4"/>
      <c r="V3383" s="4"/>
      <c r="W3383" s="4"/>
      <c r="X3383" s="4"/>
      <c r="Y3383" s="4"/>
      <c r="Z3383" s="4"/>
      <c r="AA3383" s="4"/>
      <c r="AG3383" s="4"/>
    </row>
    <row r="3384" spans="1:33" x14ac:dyDescent="0.25">
      <c r="A3384" s="4"/>
      <c r="F3384" s="4"/>
      <c r="H3384" s="4"/>
      <c r="I3384" s="4"/>
      <c r="J3384" s="4"/>
      <c r="K3384" s="4"/>
      <c r="L3384" s="4"/>
      <c r="M3384" s="4"/>
      <c r="N3384" s="4"/>
      <c r="P3384" s="4"/>
      <c r="R3384" s="4"/>
      <c r="S3384" s="4"/>
      <c r="T3384" s="4"/>
      <c r="V3384" s="4"/>
      <c r="W3384" s="4"/>
      <c r="X3384" s="4"/>
      <c r="Y3384" s="4"/>
      <c r="Z3384" s="4"/>
      <c r="AA3384" s="4"/>
      <c r="AG3384" s="4"/>
    </row>
    <row r="3385" spans="1:33" x14ac:dyDescent="0.25">
      <c r="A3385" s="4"/>
      <c r="F3385" s="4"/>
      <c r="H3385" s="4"/>
      <c r="I3385" s="4"/>
      <c r="J3385" s="4"/>
      <c r="K3385" s="4"/>
      <c r="L3385" s="4"/>
      <c r="M3385" s="4"/>
      <c r="N3385" s="4"/>
      <c r="P3385" s="4"/>
      <c r="R3385" s="4"/>
      <c r="S3385" s="4"/>
      <c r="T3385" s="4"/>
      <c r="V3385" s="4"/>
      <c r="W3385" s="4"/>
      <c r="X3385" s="4"/>
      <c r="Y3385" s="4"/>
      <c r="Z3385" s="4"/>
      <c r="AA3385" s="4"/>
      <c r="AG3385" s="4"/>
    </row>
    <row r="3386" spans="1:33" x14ac:dyDescent="0.25">
      <c r="A3386" s="4"/>
      <c r="F3386" s="4"/>
      <c r="H3386" s="4"/>
      <c r="I3386" s="4"/>
      <c r="J3386" s="4"/>
      <c r="K3386" s="4"/>
      <c r="L3386" s="4"/>
      <c r="M3386" s="4"/>
      <c r="N3386" s="4"/>
      <c r="P3386" s="4"/>
      <c r="R3386" s="4"/>
      <c r="S3386" s="4"/>
      <c r="T3386" s="4"/>
      <c r="V3386" s="4"/>
      <c r="W3386" s="4"/>
      <c r="X3386" s="4"/>
      <c r="Y3386" s="4"/>
      <c r="Z3386" s="4"/>
      <c r="AA3386" s="4"/>
      <c r="AG3386" s="4"/>
    </row>
    <row r="3387" spans="1:33" x14ac:dyDescent="0.25">
      <c r="A3387" s="4"/>
      <c r="F3387" s="4"/>
      <c r="H3387" s="4"/>
      <c r="I3387" s="4"/>
      <c r="J3387" s="4"/>
      <c r="K3387" s="4"/>
      <c r="L3387" s="4"/>
      <c r="M3387" s="4"/>
      <c r="N3387" s="4"/>
      <c r="P3387" s="4"/>
      <c r="R3387" s="4"/>
      <c r="S3387" s="4"/>
      <c r="T3387" s="4"/>
      <c r="V3387" s="4"/>
      <c r="W3387" s="4"/>
      <c r="X3387" s="4"/>
      <c r="Y3387" s="4"/>
      <c r="Z3387" s="4"/>
      <c r="AA3387" s="4"/>
      <c r="AG3387" s="4"/>
    </row>
    <row r="3388" spans="1:33" x14ac:dyDescent="0.25">
      <c r="A3388" s="4"/>
      <c r="F3388" s="4"/>
      <c r="H3388" s="4"/>
      <c r="I3388" s="4"/>
      <c r="J3388" s="4"/>
      <c r="K3388" s="4"/>
      <c r="L3388" s="4"/>
      <c r="M3388" s="4"/>
      <c r="N3388" s="4"/>
      <c r="P3388" s="4"/>
      <c r="R3388" s="4"/>
      <c r="S3388" s="4"/>
      <c r="T3388" s="4"/>
      <c r="V3388" s="4"/>
      <c r="W3388" s="4"/>
      <c r="X3388" s="4"/>
      <c r="Y3388" s="4"/>
      <c r="Z3388" s="4"/>
      <c r="AA3388" s="4"/>
      <c r="AG3388" s="4"/>
    </row>
    <row r="3389" spans="1:33" x14ac:dyDescent="0.25">
      <c r="A3389" s="4"/>
      <c r="F3389" s="4"/>
      <c r="H3389" s="4"/>
      <c r="I3389" s="4"/>
      <c r="J3389" s="4"/>
      <c r="K3389" s="4"/>
      <c r="L3389" s="4"/>
      <c r="M3389" s="4"/>
      <c r="N3389" s="4"/>
      <c r="P3389" s="4"/>
      <c r="R3389" s="4"/>
      <c r="S3389" s="4"/>
      <c r="T3389" s="4"/>
      <c r="V3389" s="4"/>
      <c r="W3389" s="4"/>
      <c r="X3389" s="4"/>
      <c r="Y3389" s="4"/>
      <c r="Z3389" s="4"/>
      <c r="AA3389" s="4"/>
      <c r="AG3389" s="4"/>
    </row>
    <row r="3390" spans="1:33" x14ac:dyDescent="0.25">
      <c r="A3390" s="4"/>
      <c r="F3390" s="4"/>
      <c r="H3390" s="4"/>
      <c r="I3390" s="4"/>
      <c r="J3390" s="4"/>
      <c r="K3390" s="4"/>
      <c r="L3390" s="4"/>
      <c r="M3390" s="4"/>
      <c r="N3390" s="4"/>
      <c r="P3390" s="4"/>
      <c r="R3390" s="4"/>
      <c r="S3390" s="4"/>
      <c r="T3390" s="4"/>
      <c r="V3390" s="4"/>
      <c r="W3390" s="4"/>
      <c r="X3390" s="4"/>
      <c r="Y3390" s="4"/>
      <c r="Z3390" s="4"/>
      <c r="AA3390" s="4"/>
      <c r="AG3390" s="4"/>
    </row>
    <row r="3391" spans="1:33" x14ac:dyDescent="0.25">
      <c r="A3391" s="4"/>
      <c r="F3391" s="4"/>
      <c r="H3391" s="4"/>
      <c r="I3391" s="4"/>
      <c r="J3391" s="4"/>
      <c r="K3391" s="4"/>
      <c r="L3391" s="4"/>
      <c r="M3391" s="4"/>
      <c r="N3391" s="4"/>
      <c r="P3391" s="4"/>
      <c r="R3391" s="4"/>
      <c r="S3391" s="4"/>
      <c r="T3391" s="4"/>
      <c r="V3391" s="4"/>
      <c r="W3391" s="4"/>
      <c r="X3391" s="4"/>
      <c r="Y3391" s="4"/>
      <c r="Z3391" s="4"/>
      <c r="AA3391" s="4"/>
      <c r="AG3391" s="4"/>
    </row>
    <row r="3392" spans="1:33" x14ac:dyDescent="0.25">
      <c r="A3392" s="4"/>
      <c r="F3392" s="4"/>
      <c r="H3392" s="4"/>
      <c r="I3392" s="4"/>
      <c r="J3392" s="4"/>
      <c r="K3392" s="4"/>
      <c r="L3392" s="4"/>
      <c r="M3392" s="4"/>
      <c r="N3392" s="4"/>
      <c r="P3392" s="4"/>
      <c r="R3392" s="4"/>
      <c r="S3392" s="4"/>
      <c r="T3392" s="4"/>
      <c r="V3392" s="4"/>
      <c r="W3392" s="4"/>
      <c r="X3392" s="4"/>
      <c r="Y3392" s="4"/>
      <c r="Z3392" s="4"/>
      <c r="AA3392" s="4"/>
      <c r="AG3392" s="4"/>
    </row>
    <row r="3393" spans="1:33" x14ac:dyDescent="0.25">
      <c r="A3393" s="4"/>
      <c r="F3393" s="4"/>
      <c r="H3393" s="4"/>
      <c r="I3393" s="4"/>
      <c r="J3393" s="4"/>
      <c r="K3393" s="4"/>
      <c r="L3393" s="4"/>
      <c r="M3393" s="4"/>
      <c r="N3393" s="4"/>
      <c r="P3393" s="4"/>
      <c r="R3393" s="4"/>
      <c r="S3393" s="4"/>
      <c r="T3393" s="4"/>
      <c r="V3393" s="4"/>
      <c r="W3393" s="4"/>
      <c r="X3393" s="4"/>
      <c r="Y3393" s="4"/>
      <c r="Z3393" s="4"/>
      <c r="AA3393" s="4"/>
      <c r="AG3393" s="4"/>
    </row>
    <row r="3394" spans="1:33" x14ac:dyDescent="0.25">
      <c r="A3394" s="4"/>
      <c r="F3394" s="4"/>
      <c r="H3394" s="4"/>
      <c r="I3394" s="4"/>
      <c r="J3394" s="4"/>
      <c r="K3394" s="4"/>
      <c r="L3394" s="4"/>
      <c r="M3394" s="4"/>
      <c r="N3394" s="4"/>
      <c r="P3394" s="4"/>
      <c r="R3394" s="4"/>
      <c r="S3394" s="4"/>
      <c r="T3394" s="4"/>
      <c r="V3394" s="4"/>
      <c r="W3394" s="4"/>
      <c r="X3394" s="4"/>
      <c r="Y3394" s="4"/>
      <c r="Z3394" s="4"/>
      <c r="AA3394" s="4"/>
      <c r="AG3394" s="4"/>
    </row>
    <row r="3395" spans="1:33" x14ac:dyDescent="0.25">
      <c r="A3395" s="4"/>
      <c r="F3395" s="4"/>
      <c r="H3395" s="4"/>
      <c r="I3395" s="4"/>
      <c r="J3395" s="4"/>
      <c r="K3395" s="4"/>
      <c r="L3395" s="4"/>
      <c r="M3395" s="4"/>
      <c r="N3395" s="4"/>
      <c r="P3395" s="4"/>
      <c r="R3395" s="4"/>
      <c r="S3395" s="4"/>
      <c r="T3395" s="4"/>
      <c r="V3395" s="4"/>
      <c r="W3395" s="4"/>
      <c r="X3395" s="4"/>
      <c r="Y3395" s="4"/>
      <c r="Z3395" s="4"/>
      <c r="AA3395" s="4"/>
      <c r="AG3395" s="4"/>
    </row>
    <row r="3396" spans="1:33" x14ac:dyDescent="0.25">
      <c r="A3396" s="4"/>
      <c r="F3396" s="4"/>
      <c r="H3396" s="4"/>
      <c r="I3396" s="4"/>
      <c r="J3396" s="4"/>
      <c r="K3396" s="4"/>
      <c r="L3396" s="4"/>
      <c r="M3396" s="4"/>
      <c r="N3396" s="4"/>
      <c r="P3396" s="4"/>
      <c r="R3396" s="4"/>
      <c r="S3396" s="4"/>
      <c r="T3396" s="4"/>
      <c r="V3396" s="4"/>
      <c r="W3396" s="4"/>
      <c r="X3396" s="4"/>
      <c r="Y3396" s="4"/>
      <c r="Z3396" s="4"/>
      <c r="AA3396" s="4"/>
      <c r="AG3396" s="4"/>
    </row>
    <row r="3397" spans="1:33" x14ac:dyDescent="0.25">
      <c r="A3397" s="4"/>
      <c r="F3397" s="4"/>
      <c r="H3397" s="4"/>
      <c r="I3397" s="4"/>
      <c r="J3397" s="4"/>
      <c r="K3397" s="4"/>
      <c r="L3397" s="4"/>
      <c r="M3397" s="4"/>
      <c r="N3397" s="4"/>
      <c r="P3397" s="4"/>
      <c r="R3397" s="4"/>
      <c r="S3397" s="4"/>
      <c r="T3397" s="4"/>
      <c r="V3397" s="4"/>
      <c r="W3397" s="4"/>
      <c r="X3397" s="4"/>
      <c r="Y3397" s="4"/>
      <c r="Z3397" s="4"/>
      <c r="AA3397" s="4"/>
      <c r="AG3397" s="4"/>
    </row>
    <row r="3398" spans="1:33" x14ac:dyDescent="0.25">
      <c r="A3398" s="4"/>
      <c r="F3398" s="4"/>
      <c r="H3398" s="4"/>
      <c r="I3398" s="4"/>
      <c r="J3398" s="4"/>
      <c r="K3398" s="4"/>
      <c r="L3398" s="4"/>
      <c r="M3398" s="4"/>
      <c r="N3398" s="4"/>
      <c r="P3398" s="4"/>
      <c r="R3398" s="4"/>
      <c r="S3398" s="4"/>
      <c r="T3398" s="4"/>
      <c r="V3398" s="4"/>
      <c r="W3398" s="4"/>
      <c r="X3398" s="4"/>
      <c r="Y3398" s="4"/>
      <c r="Z3398" s="4"/>
      <c r="AA3398" s="4"/>
      <c r="AG3398" s="4"/>
    </row>
    <row r="3399" spans="1:33" x14ac:dyDescent="0.25">
      <c r="A3399" s="4"/>
      <c r="F3399" s="4"/>
      <c r="H3399" s="4"/>
      <c r="I3399" s="4"/>
      <c r="J3399" s="4"/>
      <c r="K3399" s="4"/>
      <c r="L3399" s="4"/>
      <c r="M3399" s="4"/>
      <c r="N3399" s="4"/>
      <c r="P3399" s="4"/>
      <c r="R3399" s="4"/>
      <c r="S3399" s="4"/>
      <c r="T3399" s="4"/>
      <c r="V3399" s="4"/>
      <c r="W3399" s="4"/>
      <c r="X3399" s="4"/>
      <c r="Y3399" s="4"/>
      <c r="Z3399" s="4"/>
      <c r="AA3399" s="4"/>
      <c r="AG3399" s="4"/>
    </row>
    <row r="3400" spans="1:33" x14ac:dyDescent="0.25">
      <c r="A3400" s="4"/>
      <c r="F3400" s="4"/>
      <c r="H3400" s="4"/>
      <c r="I3400" s="4"/>
      <c r="J3400" s="4"/>
      <c r="K3400" s="4"/>
      <c r="L3400" s="4"/>
      <c r="M3400" s="4"/>
      <c r="N3400" s="4"/>
      <c r="P3400" s="4"/>
      <c r="R3400" s="4"/>
      <c r="S3400" s="4"/>
      <c r="T3400" s="4"/>
      <c r="V3400" s="4"/>
      <c r="W3400" s="4"/>
      <c r="X3400" s="4"/>
      <c r="Y3400" s="4"/>
      <c r="Z3400" s="4"/>
      <c r="AA3400" s="4"/>
      <c r="AG3400" s="4"/>
    </row>
    <row r="3401" spans="1:33" x14ac:dyDescent="0.25">
      <c r="A3401" s="4"/>
      <c r="F3401" s="4"/>
      <c r="H3401" s="4"/>
      <c r="I3401" s="4"/>
      <c r="J3401" s="4"/>
      <c r="K3401" s="4"/>
      <c r="L3401" s="4"/>
      <c r="M3401" s="4"/>
      <c r="N3401" s="4"/>
      <c r="P3401" s="4"/>
      <c r="R3401" s="4"/>
      <c r="S3401" s="4"/>
      <c r="T3401" s="4"/>
      <c r="V3401" s="4"/>
      <c r="W3401" s="4"/>
      <c r="X3401" s="4"/>
      <c r="Y3401" s="4"/>
      <c r="Z3401" s="4"/>
      <c r="AA3401" s="4"/>
      <c r="AG3401" s="4"/>
    </row>
    <row r="3402" spans="1:33" x14ac:dyDescent="0.25">
      <c r="A3402" s="4"/>
      <c r="F3402" s="4"/>
      <c r="H3402" s="4"/>
      <c r="I3402" s="4"/>
      <c r="J3402" s="4"/>
      <c r="K3402" s="4"/>
      <c r="L3402" s="4"/>
      <c r="M3402" s="4"/>
      <c r="N3402" s="4"/>
      <c r="P3402" s="4"/>
      <c r="R3402" s="4"/>
      <c r="S3402" s="4"/>
      <c r="T3402" s="4"/>
      <c r="V3402" s="4"/>
      <c r="W3402" s="4"/>
      <c r="X3402" s="4"/>
      <c r="Y3402" s="4"/>
      <c r="Z3402" s="4"/>
      <c r="AA3402" s="4"/>
      <c r="AG3402" s="4"/>
    </row>
    <row r="3403" spans="1:33" x14ac:dyDescent="0.25">
      <c r="A3403" s="4"/>
      <c r="F3403" s="4"/>
      <c r="H3403" s="4"/>
      <c r="I3403" s="4"/>
      <c r="J3403" s="4"/>
      <c r="K3403" s="4"/>
      <c r="L3403" s="4"/>
      <c r="M3403" s="4"/>
      <c r="N3403" s="4"/>
      <c r="P3403" s="4"/>
      <c r="R3403" s="4"/>
      <c r="S3403" s="4"/>
      <c r="T3403" s="4"/>
      <c r="V3403" s="4"/>
      <c r="W3403" s="4"/>
      <c r="X3403" s="4"/>
      <c r="Y3403" s="4"/>
      <c r="Z3403" s="4"/>
      <c r="AA3403" s="4"/>
      <c r="AG3403" s="4"/>
    </row>
    <row r="3404" spans="1:33" x14ac:dyDescent="0.25">
      <c r="A3404" s="4"/>
      <c r="F3404" s="4"/>
      <c r="H3404" s="4"/>
      <c r="I3404" s="4"/>
      <c r="J3404" s="4"/>
      <c r="K3404" s="4"/>
      <c r="L3404" s="4"/>
      <c r="M3404" s="4"/>
      <c r="N3404" s="4"/>
      <c r="P3404" s="4"/>
      <c r="R3404" s="4"/>
      <c r="S3404" s="4"/>
      <c r="T3404" s="4"/>
      <c r="V3404" s="4"/>
      <c r="W3404" s="4"/>
      <c r="X3404" s="4"/>
      <c r="Y3404" s="4"/>
      <c r="Z3404" s="4"/>
      <c r="AA3404" s="4"/>
      <c r="AG3404" s="4"/>
    </row>
    <row r="3405" spans="1:33" x14ac:dyDescent="0.25">
      <c r="A3405" s="4"/>
      <c r="F3405" s="4"/>
      <c r="H3405" s="4"/>
      <c r="I3405" s="4"/>
      <c r="J3405" s="4"/>
      <c r="K3405" s="4"/>
      <c r="L3405" s="4"/>
      <c r="M3405" s="4"/>
      <c r="N3405" s="4"/>
      <c r="P3405" s="4"/>
      <c r="R3405" s="4"/>
      <c r="S3405" s="4"/>
      <c r="T3405" s="4"/>
      <c r="V3405" s="4"/>
      <c r="W3405" s="4"/>
      <c r="X3405" s="4"/>
      <c r="Y3405" s="4"/>
      <c r="Z3405" s="4"/>
      <c r="AA3405" s="4"/>
      <c r="AG3405" s="4"/>
    </row>
    <row r="3406" spans="1:33" x14ac:dyDescent="0.25">
      <c r="A3406" s="4"/>
      <c r="F3406" s="4"/>
      <c r="H3406" s="4"/>
      <c r="I3406" s="4"/>
      <c r="J3406" s="4"/>
      <c r="K3406" s="4"/>
      <c r="L3406" s="4"/>
      <c r="M3406" s="4"/>
      <c r="N3406" s="4"/>
      <c r="P3406" s="4"/>
      <c r="R3406" s="4"/>
      <c r="S3406" s="4"/>
      <c r="T3406" s="4"/>
      <c r="V3406" s="4"/>
      <c r="W3406" s="4"/>
      <c r="X3406" s="4"/>
      <c r="Y3406" s="4"/>
      <c r="Z3406" s="4"/>
      <c r="AA3406" s="4"/>
      <c r="AG3406" s="4"/>
    </row>
    <row r="3407" spans="1:33" x14ac:dyDescent="0.25">
      <c r="A3407" s="4"/>
      <c r="F3407" s="4"/>
      <c r="H3407" s="4"/>
      <c r="I3407" s="4"/>
      <c r="J3407" s="4"/>
      <c r="K3407" s="4"/>
      <c r="L3407" s="4"/>
      <c r="M3407" s="4"/>
      <c r="N3407" s="4"/>
      <c r="P3407" s="4"/>
      <c r="R3407" s="4"/>
      <c r="S3407" s="4"/>
      <c r="T3407" s="4"/>
      <c r="V3407" s="4"/>
      <c r="W3407" s="4"/>
      <c r="X3407" s="4"/>
      <c r="Y3407" s="4"/>
      <c r="Z3407" s="4"/>
      <c r="AA3407" s="4"/>
      <c r="AG3407" s="4"/>
    </row>
    <row r="3408" spans="1:33" x14ac:dyDescent="0.25">
      <c r="A3408" s="4"/>
      <c r="F3408" s="4"/>
      <c r="H3408" s="4"/>
      <c r="I3408" s="4"/>
      <c r="J3408" s="4"/>
      <c r="K3408" s="4"/>
      <c r="L3408" s="4"/>
      <c r="M3408" s="4"/>
      <c r="N3408" s="4"/>
      <c r="P3408" s="4"/>
      <c r="R3408" s="4"/>
      <c r="S3408" s="4"/>
      <c r="T3408" s="4"/>
      <c r="V3408" s="4"/>
      <c r="W3408" s="4"/>
      <c r="X3408" s="4"/>
      <c r="Y3408" s="4"/>
      <c r="Z3408" s="4"/>
      <c r="AA3408" s="4"/>
      <c r="AG3408" s="4"/>
    </row>
    <row r="3409" spans="1:33" x14ac:dyDescent="0.25">
      <c r="A3409" s="4"/>
      <c r="F3409" s="4"/>
      <c r="H3409" s="4"/>
      <c r="I3409" s="4"/>
      <c r="J3409" s="4"/>
      <c r="K3409" s="4"/>
      <c r="L3409" s="4"/>
      <c r="M3409" s="4"/>
      <c r="N3409" s="4"/>
      <c r="P3409" s="4"/>
      <c r="R3409" s="4"/>
      <c r="S3409" s="4"/>
      <c r="T3409" s="4"/>
      <c r="V3409" s="4"/>
      <c r="W3409" s="4"/>
      <c r="X3409" s="4"/>
      <c r="Y3409" s="4"/>
      <c r="Z3409" s="4"/>
      <c r="AA3409" s="4"/>
      <c r="AG3409" s="4"/>
    </row>
    <row r="3410" spans="1:33" x14ac:dyDescent="0.25">
      <c r="A3410" s="4"/>
      <c r="F3410" s="4"/>
      <c r="H3410" s="4"/>
      <c r="I3410" s="4"/>
      <c r="J3410" s="4"/>
      <c r="K3410" s="4"/>
      <c r="L3410" s="4"/>
      <c r="M3410" s="4"/>
      <c r="N3410" s="4"/>
      <c r="P3410" s="4"/>
      <c r="R3410" s="4"/>
      <c r="S3410" s="4"/>
      <c r="T3410" s="4"/>
      <c r="V3410" s="4"/>
      <c r="W3410" s="4"/>
      <c r="X3410" s="4"/>
      <c r="Y3410" s="4"/>
      <c r="Z3410" s="4"/>
      <c r="AA3410" s="4"/>
      <c r="AG3410" s="4"/>
    </row>
    <row r="3411" spans="1:33" x14ac:dyDescent="0.25">
      <c r="A3411" s="4"/>
      <c r="F3411" s="4"/>
      <c r="H3411" s="4"/>
      <c r="I3411" s="4"/>
      <c r="J3411" s="4"/>
      <c r="K3411" s="4"/>
      <c r="L3411" s="4"/>
      <c r="M3411" s="4"/>
      <c r="N3411" s="4"/>
      <c r="P3411" s="4"/>
      <c r="R3411" s="4"/>
      <c r="S3411" s="4"/>
      <c r="T3411" s="4"/>
      <c r="V3411" s="4"/>
      <c r="W3411" s="4"/>
      <c r="X3411" s="4"/>
      <c r="Y3411" s="4"/>
      <c r="Z3411" s="4"/>
      <c r="AA3411" s="4"/>
      <c r="AG3411" s="4"/>
    </row>
    <row r="3412" spans="1:33" x14ac:dyDescent="0.25">
      <c r="A3412" s="4"/>
      <c r="F3412" s="4"/>
      <c r="H3412" s="4"/>
      <c r="I3412" s="4"/>
      <c r="J3412" s="4"/>
      <c r="K3412" s="4"/>
      <c r="L3412" s="4"/>
      <c r="M3412" s="4"/>
      <c r="N3412" s="4"/>
      <c r="P3412" s="4"/>
      <c r="R3412" s="4"/>
      <c r="S3412" s="4"/>
      <c r="T3412" s="4"/>
      <c r="V3412" s="4"/>
      <c r="W3412" s="4"/>
      <c r="X3412" s="4"/>
      <c r="Y3412" s="4"/>
      <c r="Z3412" s="4"/>
      <c r="AA3412" s="4"/>
      <c r="AG3412" s="4"/>
    </row>
    <row r="3413" spans="1:33" x14ac:dyDescent="0.25">
      <c r="A3413" s="4"/>
      <c r="F3413" s="4"/>
      <c r="H3413" s="4"/>
      <c r="I3413" s="4"/>
      <c r="J3413" s="4"/>
      <c r="K3413" s="4"/>
      <c r="L3413" s="4"/>
      <c r="M3413" s="4"/>
      <c r="N3413" s="4"/>
      <c r="P3413" s="4"/>
      <c r="R3413" s="4"/>
      <c r="S3413" s="4"/>
      <c r="T3413" s="4"/>
      <c r="V3413" s="4"/>
      <c r="W3413" s="4"/>
      <c r="X3413" s="4"/>
      <c r="Y3413" s="4"/>
      <c r="Z3413" s="4"/>
      <c r="AA3413" s="4"/>
      <c r="AG3413" s="4"/>
    </row>
    <row r="3414" spans="1:33" x14ac:dyDescent="0.25">
      <c r="A3414" s="4"/>
      <c r="F3414" s="4"/>
      <c r="H3414" s="4"/>
      <c r="I3414" s="4"/>
      <c r="J3414" s="4"/>
      <c r="K3414" s="4"/>
      <c r="L3414" s="4"/>
      <c r="M3414" s="4"/>
      <c r="N3414" s="4"/>
      <c r="P3414" s="4"/>
      <c r="R3414" s="4"/>
      <c r="S3414" s="4"/>
      <c r="T3414" s="4"/>
      <c r="V3414" s="4"/>
      <c r="W3414" s="4"/>
      <c r="X3414" s="4"/>
      <c r="Y3414" s="4"/>
      <c r="Z3414" s="4"/>
      <c r="AA3414" s="4"/>
      <c r="AG3414" s="4"/>
    </row>
    <row r="3415" spans="1:33" x14ac:dyDescent="0.25">
      <c r="A3415" s="4"/>
      <c r="F3415" s="4"/>
      <c r="H3415" s="4"/>
      <c r="I3415" s="4"/>
      <c r="J3415" s="4"/>
      <c r="K3415" s="4"/>
      <c r="L3415" s="4"/>
      <c r="M3415" s="4"/>
      <c r="N3415" s="4"/>
      <c r="P3415" s="4"/>
      <c r="R3415" s="4"/>
      <c r="S3415" s="4"/>
      <c r="T3415" s="4"/>
      <c r="V3415" s="4"/>
      <c r="W3415" s="4"/>
      <c r="X3415" s="4"/>
      <c r="Y3415" s="4"/>
      <c r="Z3415" s="4"/>
      <c r="AA3415" s="4"/>
      <c r="AG3415" s="4"/>
    </row>
    <row r="3416" spans="1:33" x14ac:dyDescent="0.25">
      <c r="A3416" s="4"/>
      <c r="F3416" s="4"/>
      <c r="H3416" s="4"/>
      <c r="I3416" s="4"/>
      <c r="J3416" s="4"/>
      <c r="K3416" s="4"/>
      <c r="L3416" s="4"/>
      <c r="M3416" s="4"/>
      <c r="N3416" s="4"/>
      <c r="P3416" s="4"/>
      <c r="R3416" s="4"/>
      <c r="S3416" s="4"/>
      <c r="T3416" s="4"/>
      <c r="V3416" s="4"/>
      <c r="W3416" s="4"/>
      <c r="X3416" s="4"/>
      <c r="Y3416" s="4"/>
      <c r="Z3416" s="4"/>
      <c r="AA3416" s="4"/>
      <c r="AG3416" s="4"/>
    </row>
    <row r="3417" spans="1:33" x14ac:dyDescent="0.25">
      <c r="A3417" s="4"/>
      <c r="F3417" s="4"/>
      <c r="H3417" s="4"/>
      <c r="I3417" s="4"/>
      <c r="J3417" s="4"/>
      <c r="K3417" s="4"/>
      <c r="L3417" s="4"/>
      <c r="M3417" s="4"/>
      <c r="N3417" s="4"/>
      <c r="P3417" s="4"/>
      <c r="R3417" s="4"/>
      <c r="S3417" s="4"/>
      <c r="T3417" s="4"/>
      <c r="V3417" s="4"/>
      <c r="W3417" s="4"/>
      <c r="X3417" s="4"/>
      <c r="Y3417" s="4"/>
      <c r="Z3417" s="4"/>
      <c r="AA3417" s="4"/>
      <c r="AG3417" s="4"/>
    </row>
    <row r="3418" spans="1:33" x14ac:dyDescent="0.25">
      <c r="A3418" s="4"/>
      <c r="F3418" s="4"/>
      <c r="H3418" s="4"/>
      <c r="I3418" s="4"/>
      <c r="J3418" s="4"/>
      <c r="K3418" s="4"/>
      <c r="L3418" s="4"/>
      <c r="M3418" s="4"/>
      <c r="N3418" s="4"/>
      <c r="P3418" s="4"/>
      <c r="R3418" s="4"/>
      <c r="S3418" s="4"/>
      <c r="T3418" s="4"/>
      <c r="V3418" s="4"/>
      <c r="W3418" s="4"/>
      <c r="X3418" s="4"/>
      <c r="Y3418" s="4"/>
      <c r="Z3418" s="4"/>
      <c r="AA3418" s="4"/>
      <c r="AG3418" s="4"/>
    </row>
    <row r="3419" spans="1:33" x14ac:dyDescent="0.25">
      <c r="A3419" s="4"/>
      <c r="F3419" s="4"/>
      <c r="H3419" s="4"/>
      <c r="I3419" s="4"/>
      <c r="J3419" s="4"/>
      <c r="K3419" s="4"/>
      <c r="L3419" s="4"/>
      <c r="M3419" s="4"/>
      <c r="N3419" s="4"/>
      <c r="P3419" s="4"/>
      <c r="R3419" s="4"/>
      <c r="S3419" s="4"/>
      <c r="T3419" s="4"/>
      <c r="V3419" s="4"/>
      <c r="W3419" s="4"/>
      <c r="X3419" s="4"/>
      <c r="Y3419" s="4"/>
      <c r="Z3419" s="4"/>
      <c r="AA3419" s="4"/>
      <c r="AG3419" s="4"/>
    </row>
    <row r="3420" spans="1:33" x14ac:dyDescent="0.25">
      <c r="A3420" s="4"/>
      <c r="F3420" s="4"/>
      <c r="H3420" s="4"/>
      <c r="I3420" s="4"/>
      <c r="J3420" s="4"/>
      <c r="K3420" s="4"/>
      <c r="L3420" s="4"/>
      <c r="M3420" s="4"/>
      <c r="N3420" s="4"/>
      <c r="P3420" s="4"/>
      <c r="R3420" s="4"/>
      <c r="S3420" s="4"/>
      <c r="T3420" s="4"/>
      <c r="V3420" s="4"/>
      <c r="W3420" s="4"/>
      <c r="X3420" s="4"/>
      <c r="Y3420" s="4"/>
      <c r="Z3420" s="4"/>
      <c r="AA3420" s="4"/>
      <c r="AG3420" s="4"/>
    </row>
    <row r="3421" spans="1:33" x14ac:dyDescent="0.25">
      <c r="A3421" s="4"/>
      <c r="F3421" s="4"/>
      <c r="H3421" s="4"/>
      <c r="I3421" s="4"/>
      <c r="J3421" s="4"/>
      <c r="K3421" s="4"/>
      <c r="L3421" s="4"/>
      <c r="M3421" s="4"/>
      <c r="N3421" s="4"/>
      <c r="P3421" s="4"/>
      <c r="R3421" s="4"/>
      <c r="S3421" s="4"/>
      <c r="T3421" s="4"/>
      <c r="V3421" s="4"/>
      <c r="W3421" s="4"/>
      <c r="X3421" s="4"/>
      <c r="Y3421" s="4"/>
      <c r="Z3421" s="4"/>
      <c r="AA3421" s="4"/>
      <c r="AG3421" s="4"/>
    </row>
    <row r="3422" spans="1:33" x14ac:dyDescent="0.25">
      <c r="A3422" s="4"/>
      <c r="F3422" s="4"/>
      <c r="H3422" s="4"/>
      <c r="I3422" s="4"/>
      <c r="J3422" s="4"/>
      <c r="K3422" s="4"/>
      <c r="L3422" s="4"/>
      <c r="M3422" s="4"/>
      <c r="N3422" s="4"/>
      <c r="P3422" s="4"/>
      <c r="R3422" s="4"/>
      <c r="S3422" s="4"/>
      <c r="T3422" s="4"/>
      <c r="V3422" s="4"/>
      <c r="W3422" s="4"/>
      <c r="X3422" s="4"/>
      <c r="Y3422" s="4"/>
      <c r="Z3422" s="4"/>
      <c r="AA3422" s="4"/>
      <c r="AG3422" s="4"/>
    </row>
    <row r="3423" spans="1:33" x14ac:dyDescent="0.25">
      <c r="A3423" s="4"/>
      <c r="F3423" s="4"/>
      <c r="H3423" s="4"/>
      <c r="I3423" s="4"/>
      <c r="J3423" s="4"/>
      <c r="K3423" s="4"/>
      <c r="L3423" s="4"/>
      <c r="M3423" s="4"/>
      <c r="N3423" s="4"/>
      <c r="P3423" s="4"/>
      <c r="R3423" s="4"/>
      <c r="S3423" s="4"/>
      <c r="T3423" s="4"/>
      <c r="V3423" s="4"/>
      <c r="W3423" s="4"/>
      <c r="X3423" s="4"/>
      <c r="Y3423" s="4"/>
      <c r="Z3423" s="4"/>
      <c r="AA3423" s="4"/>
      <c r="AG3423" s="4"/>
    </row>
    <row r="3424" spans="1:33" x14ac:dyDescent="0.25">
      <c r="A3424" s="4"/>
      <c r="F3424" s="4"/>
      <c r="H3424" s="4"/>
      <c r="I3424" s="4"/>
      <c r="J3424" s="4"/>
      <c r="K3424" s="4"/>
      <c r="L3424" s="4"/>
      <c r="M3424" s="4"/>
      <c r="N3424" s="4"/>
      <c r="P3424" s="4"/>
      <c r="R3424" s="4"/>
      <c r="S3424" s="4"/>
      <c r="T3424" s="4"/>
      <c r="V3424" s="4"/>
      <c r="W3424" s="4"/>
      <c r="X3424" s="4"/>
      <c r="Y3424" s="4"/>
      <c r="Z3424" s="4"/>
      <c r="AA3424" s="4"/>
      <c r="AG3424" s="4"/>
    </row>
    <row r="3425" spans="1:33" x14ac:dyDescent="0.25">
      <c r="A3425" s="4"/>
      <c r="F3425" s="4"/>
      <c r="H3425" s="4"/>
      <c r="I3425" s="4"/>
      <c r="J3425" s="4"/>
      <c r="K3425" s="4"/>
      <c r="L3425" s="4"/>
      <c r="M3425" s="4"/>
      <c r="N3425" s="4"/>
      <c r="P3425" s="4"/>
      <c r="R3425" s="4"/>
      <c r="S3425" s="4"/>
      <c r="T3425" s="4"/>
      <c r="V3425" s="4"/>
      <c r="W3425" s="4"/>
      <c r="X3425" s="4"/>
      <c r="Y3425" s="4"/>
      <c r="Z3425" s="4"/>
      <c r="AA3425" s="4"/>
      <c r="AG3425" s="4"/>
    </row>
    <row r="3426" spans="1:33" x14ac:dyDescent="0.25">
      <c r="A3426" s="4"/>
      <c r="F3426" s="4"/>
      <c r="H3426" s="4"/>
      <c r="I3426" s="4"/>
      <c r="J3426" s="4"/>
      <c r="K3426" s="4"/>
      <c r="L3426" s="4"/>
      <c r="M3426" s="4"/>
      <c r="N3426" s="4"/>
      <c r="P3426" s="4"/>
      <c r="R3426" s="4"/>
      <c r="S3426" s="4"/>
      <c r="T3426" s="4"/>
      <c r="V3426" s="4"/>
      <c r="W3426" s="4"/>
      <c r="X3426" s="4"/>
      <c r="Y3426" s="4"/>
      <c r="Z3426" s="4"/>
      <c r="AA3426" s="4"/>
      <c r="AG3426" s="4"/>
    </row>
    <row r="3427" spans="1:33" x14ac:dyDescent="0.25">
      <c r="A3427" s="4"/>
      <c r="F3427" s="4"/>
      <c r="H3427" s="4"/>
      <c r="I3427" s="4"/>
      <c r="J3427" s="4"/>
      <c r="K3427" s="4"/>
      <c r="L3427" s="4"/>
      <c r="M3427" s="4"/>
      <c r="N3427" s="4"/>
      <c r="P3427" s="4"/>
      <c r="R3427" s="4"/>
      <c r="S3427" s="4"/>
      <c r="T3427" s="4"/>
      <c r="V3427" s="4"/>
      <c r="W3427" s="4"/>
      <c r="X3427" s="4"/>
      <c r="Y3427" s="4"/>
      <c r="Z3427" s="4"/>
      <c r="AA3427" s="4"/>
      <c r="AG3427" s="4"/>
    </row>
    <row r="3428" spans="1:33" x14ac:dyDescent="0.25">
      <c r="A3428" s="4"/>
      <c r="F3428" s="4"/>
      <c r="H3428" s="4"/>
      <c r="I3428" s="4"/>
      <c r="J3428" s="4"/>
      <c r="K3428" s="4"/>
      <c r="L3428" s="4"/>
      <c r="M3428" s="4"/>
      <c r="N3428" s="4"/>
      <c r="P3428" s="4"/>
      <c r="R3428" s="4"/>
      <c r="S3428" s="4"/>
      <c r="T3428" s="4"/>
      <c r="V3428" s="4"/>
      <c r="W3428" s="4"/>
      <c r="X3428" s="4"/>
      <c r="Y3428" s="4"/>
      <c r="Z3428" s="4"/>
      <c r="AA3428" s="4"/>
      <c r="AG3428" s="4"/>
    </row>
    <row r="3429" spans="1:33" x14ac:dyDescent="0.25">
      <c r="A3429" s="4"/>
      <c r="F3429" s="4"/>
      <c r="H3429" s="4"/>
      <c r="I3429" s="4"/>
      <c r="J3429" s="4"/>
      <c r="K3429" s="4"/>
      <c r="L3429" s="4"/>
      <c r="M3429" s="4"/>
      <c r="N3429" s="4"/>
      <c r="P3429" s="4"/>
      <c r="R3429" s="4"/>
      <c r="S3429" s="4"/>
      <c r="T3429" s="4"/>
      <c r="V3429" s="4"/>
      <c r="W3429" s="4"/>
      <c r="X3429" s="4"/>
      <c r="Y3429" s="4"/>
      <c r="Z3429" s="4"/>
      <c r="AA3429" s="4"/>
      <c r="AG3429" s="4"/>
    </row>
    <row r="3430" spans="1:33" x14ac:dyDescent="0.25">
      <c r="A3430" s="4"/>
      <c r="F3430" s="4"/>
      <c r="H3430" s="4"/>
      <c r="I3430" s="4"/>
      <c r="J3430" s="4"/>
      <c r="K3430" s="4"/>
      <c r="L3430" s="4"/>
      <c r="M3430" s="4"/>
      <c r="N3430" s="4"/>
      <c r="P3430" s="4"/>
      <c r="R3430" s="4"/>
      <c r="S3430" s="4"/>
      <c r="T3430" s="4"/>
      <c r="V3430" s="4"/>
      <c r="W3430" s="4"/>
      <c r="X3430" s="4"/>
      <c r="Y3430" s="4"/>
      <c r="Z3430" s="4"/>
      <c r="AA3430" s="4"/>
      <c r="AG3430" s="4"/>
    </row>
    <row r="3431" spans="1:33" x14ac:dyDescent="0.25">
      <c r="A3431" s="4"/>
      <c r="F3431" s="4"/>
      <c r="H3431" s="4"/>
      <c r="I3431" s="4"/>
      <c r="J3431" s="4"/>
      <c r="K3431" s="4"/>
      <c r="L3431" s="4"/>
      <c r="M3431" s="4"/>
      <c r="N3431" s="4"/>
      <c r="P3431" s="4"/>
      <c r="R3431" s="4"/>
      <c r="S3431" s="4"/>
      <c r="T3431" s="4"/>
      <c r="V3431" s="4"/>
      <c r="W3431" s="4"/>
      <c r="X3431" s="4"/>
      <c r="Y3431" s="4"/>
      <c r="Z3431" s="4"/>
      <c r="AA3431" s="4"/>
      <c r="AG3431" s="4"/>
    </row>
    <row r="3432" spans="1:33" x14ac:dyDescent="0.25">
      <c r="A3432" s="4"/>
      <c r="F3432" s="4"/>
      <c r="H3432" s="4"/>
      <c r="I3432" s="4"/>
      <c r="J3432" s="4"/>
      <c r="K3432" s="4"/>
      <c r="L3432" s="4"/>
      <c r="M3432" s="4"/>
      <c r="N3432" s="4"/>
      <c r="P3432" s="4"/>
      <c r="R3432" s="4"/>
      <c r="S3432" s="4"/>
      <c r="T3432" s="4"/>
      <c r="V3432" s="4"/>
      <c r="W3432" s="4"/>
      <c r="X3432" s="4"/>
      <c r="Y3432" s="4"/>
      <c r="Z3432" s="4"/>
      <c r="AA3432" s="4"/>
      <c r="AG3432" s="4"/>
    </row>
    <row r="3433" spans="1:33" x14ac:dyDescent="0.25">
      <c r="A3433" s="4"/>
      <c r="F3433" s="4"/>
      <c r="H3433" s="4"/>
      <c r="I3433" s="4"/>
      <c r="J3433" s="4"/>
      <c r="K3433" s="4"/>
      <c r="L3433" s="4"/>
      <c r="M3433" s="4"/>
      <c r="N3433" s="4"/>
      <c r="P3433" s="4"/>
      <c r="R3433" s="4"/>
      <c r="S3433" s="4"/>
      <c r="T3433" s="4"/>
      <c r="V3433" s="4"/>
      <c r="W3433" s="4"/>
      <c r="X3433" s="4"/>
      <c r="Y3433" s="4"/>
      <c r="Z3433" s="4"/>
      <c r="AA3433" s="4"/>
      <c r="AG3433" s="4"/>
    </row>
    <row r="3434" spans="1:33" x14ac:dyDescent="0.25">
      <c r="A3434" s="4"/>
      <c r="F3434" s="4"/>
      <c r="H3434" s="4"/>
      <c r="I3434" s="4"/>
      <c r="J3434" s="4"/>
      <c r="K3434" s="4"/>
      <c r="L3434" s="4"/>
      <c r="M3434" s="4"/>
      <c r="N3434" s="4"/>
      <c r="P3434" s="4"/>
      <c r="R3434" s="4"/>
      <c r="S3434" s="4"/>
      <c r="T3434" s="4"/>
      <c r="V3434" s="4"/>
      <c r="W3434" s="4"/>
      <c r="X3434" s="4"/>
      <c r="Y3434" s="4"/>
      <c r="Z3434" s="4"/>
      <c r="AA3434" s="4"/>
      <c r="AG3434" s="4"/>
    </row>
    <row r="3435" spans="1:33" x14ac:dyDescent="0.25">
      <c r="A3435" s="4"/>
      <c r="F3435" s="4"/>
      <c r="H3435" s="4"/>
      <c r="I3435" s="4"/>
      <c r="J3435" s="4"/>
      <c r="K3435" s="4"/>
      <c r="L3435" s="4"/>
      <c r="M3435" s="4"/>
      <c r="N3435" s="4"/>
      <c r="P3435" s="4"/>
      <c r="R3435" s="4"/>
      <c r="S3435" s="4"/>
      <c r="T3435" s="4"/>
      <c r="V3435" s="4"/>
      <c r="W3435" s="4"/>
      <c r="X3435" s="4"/>
      <c r="Y3435" s="4"/>
      <c r="Z3435" s="4"/>
      <c r="AA3435" s="4"/>
      <c r="AG3435" s="4"/>
    </row>
    <row r="3436" spans="1:33" x14ac:dyDescent="0.25">
      <c r="A3436" s="4"/>
      <c r="F3436" s="4"/>
      <c r="H3436" s="4"/>
      <c r="I3436" s="4"/>
      <c r="J3436" s="4"/>
      <c r="K3436" s="4"/>
      <c r="L3436" s="4"/>
      <c r="M3436" s="4"/>
      <c r="N3436" s="4"/>
      <c r="P3436" s="4"/>
      <c r="R3436" s="4"/>
      <c r="S3436" s="4"/>
      <c r="T3436" s="4"/>
      <c r="V3436" s="4"/>
      <c r="W3436" s="4"/>
      <c r="X3436" s="4"/>
      <c r="Y3436" s="4"/>
      <c r="Z3436" s="4"/>
      <c r="AA3436" s="4"/>
      <c r="AG3436" s="4"/>
    </row>
    <row r="3437" spans="1:33" x14ac:dyDescent="0.25">
      <c r="A3437" s="4"/>
      <c r="F3437" s="4"/>
      <c r="H3437" s="4"/>
      <c r="I3437" s="4"/>
      <c r="J3437" s="4"/>
      <c r="K3437" s="4"/>
      <c r="L3437" s="4"/>
      <c r="M3437" s="4"/>
      <c r="N3437" s="4"/>
      <c r="P3437" s="4"/>
      <c r="R3437" s="4"/>
      <c r="S3437" s="4"/>
      <c r="T3437" s="4"/>
      <c r="V3437" s="4"/>
      <c r="W3437" s="4"/>
      <c r="X3437" s="4"/>
      <c r="Y3437" s="4"/>
      <c r="Z3437" s="4"/>
      <c r="AA3437" s="4"/>
      <c r="AG3437" s="4"/>
    </row>
    <row r="3438" spans="1:33" x14ac:dyDescent="0.25">
      <c r="A3438" s="4"/>
      <c r="F3438" s="4"/>
      <c r="H3438" s="4"/>
      <c r="I3438" s="4"/>
      <c r="J3438" s="4"/>
      <c r="K3438" s="4"/>
      <c r="L3438" s="4"/>
      <c r="M3438" s="4"/>
      <c r="N3438" s="4"/>
      <c r="P3438" s="4"/>
      <c r="R3438" s="4"/>
      <c r="S3438" s="4"/>
      <c r="T3438" s="4"/>
      <c r="V3438" s="4"/>
      <c r="W3438" s="4"/>
      <c r="X3438" s="4"/>
      <c r="Y3438" s="4"/>
      <c r="Z3438" s="4"/>
      <c r="AA3438" s="4"/>
      <c r="AG3438" s="4"/>
    </row>
    <row r="3439" spans="1:33" x14ac:dyDescent="0.25">
      <c r="A3439" s="4"/>
      <c r="F3439" s="4"/>
      <c r="H3439" s="4"/>
      <c r="I3439" s="4"/>
      <c r="J3439" s="4"/>
      <c r="K3439" s="4"/>
      <c r="L3439" s="4"/>
      <c r="M3439" s="4"/>
      <c r="N3439" s="4"/>
      <c r="P3439" s="4"/>
      <c r="R3439" s="4"/>
      <c r="S3439" s="4"/>
      <c r="T3439" s="4"/>
      <c r="V3439" s="4"/>
      <c r="W3439" s="4"/>
      <c r="X3439" s="4"/>
      <c r="Y3439" s="4"/>
      <c r="Z3439" s="4"/>
      <c r="AA3439" s="4"/>
      <c r="AG3439" s="4"/>
    </row>
    <row r="3440" spans="1:33" x14ac:dyDescent="0.25">
      <c r="A3440" s="4"/>
      <c r="F3440" s="4"/>
      <c r="H3440" s="4"/>
      <c r="I3440" s="4"/>
      <c r="J3440" s="4"/>
      <c r="K3440" s="4"/>
      <c r="L3440" s="4"/>
      <c r="M3440" s="4"/>
      <c r="N3440" s="4"/>
      <c r="P3440" s="4"/>
      <c r="R3440" s="4"/>
      <c r="S3440" s="4"/>
      <c r="T3440" s="4"/>
      <c r="V3440" s="4"/>
      <c r="W3440" s="4"/>
      <c r="X3440" s="4"/>
      <c r="Y3440" s="4"/>
      <c r="Z3440" s="4"/>
      <c r="AA3440" s="4"/>
      <c r="AG3440" s="4"/>
    </row>
    <row r="3441" spans="1:33" x14ac:dyDescent="0.25">
      <c r="A3441" s="4"/>
      <c r="F3441" s="4"/>
      <c r="H3441" s="4"/>
      <c r="I3441" s="4"/>
      <c r="J3441" s="4"/>
      <c r="K3441" s="4"/>
      <c r="L3441" s="4"/>
      <c r="M3441" s="4"/>
      <c r="N3441" s="4"/>
      <c r="P3441" s="4"/>
      <c r="R3441" s="4"/>
      <c r="S3441" s="4"/>
      <c r="T3441" s="4"/>
      <c r="V3441" s="4"/>
      <c r="W3441" s="4"/>
      <c r="X3441" s="4"/>
      <c r="Y3441" s="4"/>
      <c r="Z3441" s="4"/>
      <c r="AA3441" s="4"/>
      <c r="AG3441" s="4"/>
    </row>
    <row r="3442" spans="1:33" x14ac:dyDescent="0.25">
      <c r="A3442" s="4"/>
      <c r="F3442" s="4"/>
      <c r="H3442" s="4"/>
      <c r="I3442" s="4"/>
      <c r="J3442" s="4"/>
      <c r="K3442" s="4"/>
      <c r="L3442" s="4"/>
      <c r="M3442" s="4"/>
      <c r="N3442" s="4"/>
      <c r="P3442" s="4"/>
      <c r="R3442" s="4"/>
      <c r="S3442" s="4"/>
      <c r="T3442" s="4"/>
      <c r="V3442" s="4"/>
      <c r="W3442" s="4"/>
      <c r="X3442" s="4"/>
      <c r="Y3442" s="4"/>
      <c r="Z3442" s="4"/>
      <c r="AA3442" s="4"/>
      <c r="AG3442" s="4"/>
    </row>
    <row r="3443" spans="1:33" x14ac:dyDescent="0.25">
      <c r="A3443" s="4"/>
      <c r="F3443" s="4"/>
      <c r="H3443" s="4"/>
      <c r="I3443" s="4"/>
      <c r="J3443" s="4"/>
      <c r="K3443" s="4"/>
      <c r="L3443" s="4"/>
      <c r="M3443" s="4"/>
      <c r="N3443" s="4"/>
      <c r="P3443" s="4"/>
      <c r="R3443" s="4"/>
      <c r="S3443" s="4"/>
      <c r="T3443" s="4"/>
      <c r="V3443" s="4"/>
      <c r="W3443" s="4"/>
      <c r="X3443" s="4"/>
      <c r="Y3443" s="4"/>
      <c r="Z3443" s="4"/>
      <c r="AA3443" s="4"/>
      <c r="AG3443" s="4"/>
    </row>
    <row r="3444" spans="1:33" x14ac:dyDescent="0.25">
      <c r="A3444" s="4"/>
      <c r="F3444" s="4"/>
      <c r="H3444" s="4"/>
      <c r="I3444" s="4"/>
      <c r="J3444" s="4"/>
      <c r="K3444" s="4"/>
      <c r="L3444" s="4"/>
      <c r="M3444" s="4"/>
      <c r="N3444" s="4"/>
      <c r="P3444" s="4"/>
      <c r="R3444" s="4"/>
      <c r="S3444" s="4"/>
      <c r="T3444" s="4"/>
      <c r="V3444" s="4"/>
      <c r="W3444" s="4"/>
      <c r="X3444" s="4"/>
      <c r="Y3444" s="4"/>
      <c r="Z3444" s="4"/>
      <c r="AA3444" s="4"/>
      <c r="AG3444" s="4"/>
    </row>
    <row r="3445" spans="1:33" x14ac:dyDescent="0.25">
      <c r="A3445" s="4"/>
      <c r="F3445" s="4"/>
      <c r="H3445" s="4"/>
      <c r="I3445" s="4"/>
      <c r="J3445" s="4"/>
      <c r="K3445" s="4"/>
      <c r="L3445" s="4"/>
      <c r="M3445" s="4"/>
      <c r="N3445" s="4"/>
      <c r="P3445" s="4"/>
      <c r="R3445" s="4"/>
      <c r="S3445" s="4"/>
      <c r="T3445" s="4"/>
      <c r="V3445" s="4"/>
      <c r="W3445" s="4"/>
      <c r="X3445" s="4"/>
      <c r="Y3445" s="4"/>
      <c r="Z3445" s="4"/>
      <c r="AA3445" s="4"/>
      <c r="AG3445" s="4"/>
    </row>
    <row r="3446" spans="1:33" x14ac:dyDescent="0.25">
      <c r="A3446" s="4"/>
      <c r="F3446" s="4"/>
      <c r="H3446" s="4"/>
      <c r="I3446" s="4"/>
      <c r="J3446" s="4"/>
      <c r="K3446" s="4"/>
      <c r="L3446" s="4"/>
      <c r="M3446" s="4"/>
      <c r="N3446" s="4"/>
      <c r="P3446" s="4"/>
      <c r="R3446" s="4"/>
      <c r="S3446" s="4"/>
      <c r="T3446" s="4"/>
      <c r="V3446" s="4"/>
      <c r="W3446" s="4"/>
      <c r="X3446" s="4"/>
      <c r="Y3446" s="4"/>
      <c r="Z3446" s="4"/>
      <c r="AA3446" s="4"/>
      <c r="AG3446" s="4"/>
    </row>
    <row r="3447" spans="1:33" x14ac:dyDescent="0.25">
      <c r="A3447" s="4"/>
      <c r="F3447" s="4"/>
      <c r="H3447" s="4"/>
      <c r="I3447" s="4"/>
      <c r="J3447" s="4"/>
      <c r="K3447" s="4"/>
      <c r="L3447" s="4"/>
      <c r="M3447" s="4"/>
      <c r="N3447" s="4"/>
      <c r="P3447" s="4"/>
      <c r="R3447" s="4"/>
      <c r="S3447" s="4"/>
      <c r="T3447" s="4"/>
      <c r="V3447" s="4"/>
      <c r="W3447" s="4"/>
      <c r="X3447" s="4"/>
      <c r="Y3447" s="4"/>
      <c r="Z3447" s="4"/>
      <c r="AA3447" s="4"/>
      <c r="AG3447" s="4"/>
    </row>
    <row r="3448" spans="1:33" x14ac:dyDescent="0.25">
      <c r="A3448" s="4"/>
      <c r="F3448" s="4"/>
      <c r="H3448" s="4"/>
      <c r="I3448" s="4"/>
      <c r="J3448" s="4"/>
      <c r="K3448" s="4"/>
      <c r="L3448" s="4"/>
      <c r="M3448" s="4"/>
      <c r="N3448" s="4"/>
      <c r="P3448" s="4"/>
      <c r="R3448" s="4"/>
      <c r="S3448" s="4"/>
      <c r="T3448" s="4"/>
      <c r="V3448" s="4"/>
      <c r="W3448" s="4"/>
      <c r="X3448" s="4"/>
      <c r="Y3448" s="4"/>
      <c r="Z3448" s="4"/>
      <c r="AA3448" s="4"/>
      <c r="AG3448" s="4"/>
    </row>
    <row r="3449" spans="1:33" x14ac:dyDescent="0.25">
      <c r="A3449" s="4"/>
      <c r="F3449" s="4"/>
      <c r="H3449" s="4"/>
      <c r="I3449" s="4"/>
      <c r="J3449" s="4"/>
      <c r="K3449" s="4"/>
      <c r="L3449" s="4"/>
      <c r="M3449" s="4"/>
      <c r="N3449" s="4"/>
      <c r="P3449" s="4"/>
      <c r="R3449" s="4"/>
      <c r="S3449" s="4"/>
      <c r="T3449" s="4"/>
      <c r="V3449" s="4"/>
      <c r="W3449" s="4"/>
      <c r="X3449" s="4"/>
      <c r="Y3449" s="4"/>
      <c r="Z3449" s="4"/>
      <c r="AA3449" s="4"/>
      <c r="AG3449" s="4"/>
    </row>
    <row r="3450" spans="1:33" x14ac:dyDescent="0.25">
      <c r="A3450" s="4"/>
      <c r="F3450" s="4"/>
      <c r="H3450" s="4"/>
      <c r="I3450" s="4"/>
      <c r="J3450" s="4"/>
      <c r="K3450" s="4"/>
      <c r="L3450" s="4"/>
      <c r="M3450" s="4"/>
      <c r="N3450" s="4"/>
      <c r="P3450" s="4"/>
      <c r="R3450" s="4"/>
      <c r="S3450" s="4"/>
      <c r="T3450" s="4"/>
      <c r="V3450" s="4"/>
      <c r="W3450" s="4"/>
      <c r="X3450" s="4"/>
      <c r="Y3450" s="4"/>
      <c r="Z3450" s="4"/>
      <c r="AA3450" s="4"/>
      <c r="AG3450" s="4"/>
    </row>
    <row r="3451" spans="1:33" x14ac:dyDescent="0.25">
      <c r="A3451" s="4"/>
      <c r="F3451" s="4"/>
      <c r="H3451" s="4"/>
      <c r="I3451" s="4"/>
      <c r="J3451" s="4"/>
      <c r="K3451" s="4"/>
      <c r="L3451" s="4"/>
      <c r="M3451" s="4"/>
      <c r="N3451" s="4"/>
      <c r="P3451" s="4"/>
      <c r="R3451" s="4"/>
      <c r="S3451" s="4"/>
      <c r="T3451" s="4"/>
      <c r="V3451" s="4"/>
      <c r="W3451" s="4"/>
      <c r="X3451" s="4"/>
      <c r="Y3451" s="4"/>
      <c r="Z3451" s="4"/>
      <c r="AA3451" s="4"/>
      <c r="AG3451" s="4"/>
    </row>
    <row r="3452" spans="1:33" x14ac:dyDescent="0.25">
      <c r="A3452" s="4"/>
      <c r="F3452" s="4"/>
      <c r="H3452" s="4"/>
      <c r="I3452" s="4"/>
      <c r="J3452" s="4"/>
      <c r="K3452" s="4"/>
      <c r="L3452" s="4"/>
      <c r="M3452" s="4"/>
      <c r="N3452" s="4"/>
      <c r="P3452" s="4"/>
      <c r="R3452" s="4"/>
      <c r="S3452" s="4"/>
      <c r="T3452" s="4"/>
      <c r="V3452" s="4"/>
      <c r="W3452" s="4"/>
      <c r="X3452" s="4"/>
      <c r="Y3452" s="4"/>
      <c r="Z3452" s="4"/>
      <c r="AA3452" s="4"/>
      <c r="AG3452" s="4"/>
    </row>
    <row r="3453" spans="1:33" x14ac:dyDescent="0.25">
      <c r="A3453" s="4"/>
      <c r="F3453" s="4"/>
      <c r="H3453" s="4"/>
      <c r="I3453" s="4"/>
      <c r="J3453" s="4"/>
      <c r="K3453" s="4"/>
      <c r="L3453" s="4"/>
      <c r="M3453" s="4"/>
      <c r="N3453" s="4"/>
      <c r="P3453" s="4"/>
      <c r="R3453" s="4"/>
      <c r="S3453" s="4"/>
      <c r="T3453" s="4"/>
      <c r="V3453" s="4"/>
      <c r="W3453" s="4"/>
      <c r="X3453" s="4"/>
      <c r="Y3453" s="4"/>
      <c r="Z3453" s="4"/>
      <c r="AA3453" s="4"/>
      <c r="AG3453" s="4"/>
    </row>
    <row r="3454" spans="1:33" x14ac:dyDescent="0.25">
      <c r="A3454" s="4"/>
      <c r="F3454" s="4"/>
      <c r="H3454" s="4"/>
      <c r="I3454" s="4"/>
      <c r="J3454" s="4"/>
      <c r="K3454" s="4"/>
      <c r="L3454" s="4"/>
      <c r="M3454" s="4"/>
      <c r="N3454" s="4"/>
      <c r="P3454" s="4"/>
      <c r="R3454" s="4"/>
      <c r="S3454" s="4"/>
      <c r="T3454" s="4"/>
      <c r="V3454" s="4"/>
      <c r="W3454" s="4"/>
      <c r="X3454" s="4"/>
      <c r="Y3454" s="4"/>
      <c r="Z3454" s="4"/>
      <c r="AA3454" s="4"/>
      <c r="AG3454" s="4"/>
    </row>
    <row r="3455" spans="1:33" x14ac:dyDescent="0.25">
      <c r="A3455" s="4"/>
      <c r="F3455" s="4"/>
      <c r="H3455" s="4"/>
      <c r="I3455" s="4"/>
      <c r="J3455" s="4"/>
      <c r="K3455" s="4"/>
      <c r="L3455" s="4"/>
      <c r="M3455" s="4"/>
      <c r="N3455" s="4"/>
      <c r="P3455" s="4"/>
      <c r="R3455" s="4"/>
      <c r="S3455" s="4"/>
      <c r="T3455" s="4"/>
      <c r="V3455" s="4"/>
      <c r="W3455" s="4"/>
      <c r="X3455" s="4"/>
      <c r="Y3455" s="4"/>
      <c r="Z3455" s="4"/>
      <c r="AA3455" s="4"/>
      <c r="AG3455" s="4"/>
    </row>
    <row r="3456" spans="1:33" x14ac:dyDescent="0.25">
      <c r="A3456" s="4"/>
      <c r="F3456" s="4"/>
      <c r="H3456" s="4"/>
      <c r="I3456" s="4"/>
      <c r="J3456" s="4"/>
      <c r="K3456" s="4"/>
      <c r="L3456" s="4"/>
      <c r="M3456" s="4"/>
      <c r="N3456" s="4"/>
      <c r="P3456" s="4"/>
      <c r="R3456" s="4"/>
      <c r="S3456" s="4"/>
      <c r="T3456" s="4"/>
      <c r="V3456" s="4"/>
      <c r="W3456" s="4"/>
      <c r="X3456" s="4"/>
      <c r="Y3456" s="4"/>
      <c r="Z3456" s="4"/>
      <c r="AA3456" s="4"/>
      <c r="AG3456" s="4"/>
    </row>
    <row r="3457" spans="1:33" x14ac:dyDescent="0.25">
      <c r="A3457" s="4"/>
      <c r="F3457" s="4"/>
      <c r="H3457" s="4"/>
      <c r="I3457" s="4"/>
      <c r="J3457" s="4"/>
      <c r="K3457" s="4"/>
      <c r="L3457" s="4"/>
      <c r="M3457" s="4"/>
      <c r="N3457" s="4"/>
      <c r="P3457" s="4"/>
      <c r="R3457" s="4"/>
      <c r="S3457" s="4"/>
      <c r="T3457" s="4"/>
      <c r="V3457" s="4"/>
      <c r="W3457" s="4"/>
      <c r="X3457" s="4"/>
      <c r="Y3457" s="4"/>
      <c r="Z3457" s="4"/>
      <c r="AA3457" s="4"/>
      <c r="AG3457" s="4"/>
    </row>
    <row r="3458" spans="1:33" x14ac:dyDescent="0.25">
      <c r="A3458" s="4"/>
      <c r="F3458" s="4"/>
      <c r="H3458" s="4"/>
      <c r="I3458" s="4"/>
      <c r="J3458" s="4"/>
      <c r="K3458" s="4"/>
      <c r="L3458" s="4"/>
      <c r="M3458" s="4"/>
      <c r="N3458" s="4"/>
      <c r="P3458" s="4"/>
      <c r="R3458" s="4"/>
      <c r="S3458" s="4"/>
      <c r="T3458" s="4"/>
      <c r="V3458" s="4"/>
      <c r="W3458" s="4"/>
      <c r="X3458" s="4"/>
      <c r="Y3458" s="4"/>
      <c r="Z3458" s="4"/>
      <c r="AA3458" s="4"/>
      <c r="AG3458" s="4"/>
    </row>
    <row r="3459" spans="1:33" x14ac:dyDescent="0.25">
      <c r="A3459" s="4"/>
      <c r="F3459" s="4"/>
      <c r="H3459" s="4"/>
      <c r="I3459" s="4"/>
      <c r="J3459" s="4"/>
      <c r="K3459" s="4"/>
      <c r="L3459" s="4"/>
      <c r="M3459" s="4"/>
      <c r="N3459" s="4"/>
      <c r="P3459" s="4"/>
      <c r="R3459" s="4"/>
      <c r="S3459" s="4"/>
      <c r="T3459" s="4"/>
      <c r="V3459" s="4"/>
      <c r="W3459" s="4"/>
      <c r="X3459" s="4"/>
      <c r="Y3459" s="4"/>
      <c r="Z3459" s="4"/>
      <c r="AA3459" s="4"/>
      <c r="AG3459" s="4"/>
    </row>
    <row r="3460" spans="1:33" x14ac:dyDescent="0.25">
      <c r="A3460" s="4"/>
      <c r="F3460" s="4"/>
      <c r="H3460" s="4"/>
      <c r="I3460" s="4"/>
      <c r="J3460" s="4"/>
      <c r="K3460" s="4"/>
      <c r="L3460" s="4"/>
      <c r="M3460" s="4"/>
      <c r="N3460" s="4"/>
      <c r="P3460" s="4"/>
      <c r="R3460" s="4"/>
      <c r="S3460" s="4"/>
      <c r="T3460" s="4"/>
      <c r="V3460" s="4"/>
      <c r="W3460" s="4"/>
      <c r="X3460" s="4"/>
      <c r="Y3460" s="4"/>
      <c r="Z3460" s="4"/>
      <c r="AA3460" s="4"/>
      <c r="AG3460" s="4"/>
    </row>
    <row r="3461" spans="1:33" x14ac:dyDescent="0.25">
      <c r="A3461" s="4"/>
      <c r="F3461" s="4"/>
      <c r="H3461" s="4"/>
      <c r="I3461" s="4"/>
      <c r="J3461" s="4"/>
      <c r="K3461" s="4"/>
      <c r="L3461" s="4"/>
      <c r="M3461" s="4"/>
      <c r="N3461" s="4"/>
      <c r="P3461" s="4"/>
      <c r="R3461" s="4"/>
      <c r="S3461" s="4"/>
      <c r="T3461" s="4"/>
      <c r="V3461" s="4"/>
      <c r="W3461" s="4"/>
      <c r="X3461" s="4"/>
      <c r="Y3461" s="4"/>
      <c r="Z3461" s="4"/>
      <c r="AA3461" s="4"/>
      <c r="AG3461" s="4"/>
    </row>
    <row r="3462" spans="1:33" x14ac:dyDescent="0.25">
      <c r="A3462" s="4"/>
      <c r="F3462" s="4"/>
      <c r="H3462" s="4"/>
      <c r="I3462" s="4"/>
      <c r="J3462" s="4"/>
      <c r="K3462" s="4"/>
      <c r="L3462" s="4"/>
      <c r="M3462" s="4"/>
      <c r="N3462" s="4"/>
      <c r="P3462" s="4"/>
      <c r="R3462" s="4"/>
      <c r="S3462" s="4"/>
      <c r="T3462" s="4"/>
      <c r="V3462" s="4"/>
      <c r="W3462" s="4"/>
      <c r="X3462" s="4"/>
      <c r="Y3462" s="4"/>
      <c r="Z3462" s="4"/>
      <c r="AA3462" s="4"/>
      <c r="AG3462" s="4"/>
    </row>
    <row r="3463" spans="1:33" x14ac:dyDescent="0.25">
      <c r="A3463" s="4"/>
      <c r="F3463" s="4"/>
      <c r="H3463" s="4"/>
      <c r="I3463" s="4"/>
      <c r="J3463" s="4"/>
      <c r="K3463" s="4"/>
      <c r="L3463" s="4"/>
      <c r="M3463" s="4"/>
      <c r="N3463" s="4"/>
      <c r="P3463" s="4"/>
      <c r="R3463" s="4"/>
      <c r="S3463" s="4"/>
      <c r="T3463" s="4"/>
      <c r="V3463" s="4"/>
      <c r="W3463" s="4"/>
      <c r="X3463" s="4"/>
      <c r="Y3463" s="4"/>
      <c r="Z3463" s="4"/>
      <c r="AA3463" s="4"/>
      <c r="AG3463" s="4"/>
    </row>
    <row r="3464" spans="1:33" x14ac:dyDescent="0.25">
      <c r="A3464" s="4"/>
      <c r="F3464" s="4"/>
      <c r="H3464" s="4"/>
      <c r="I3464" s="4"/>
      <c r="J3464" s="4"/>
      <c r="K3464" s="4"/>
      <c r="L3464" s="4"/>
      <c r="M3464" s="4"/>
      <c r="N3464" s="4"/>
      <c r="P3464" s="4"/>
      <c r="R3464" s="4"/>
      <c r="S3464" s="4"/>
      <c r="T3464" s="4"/>
      <c r="V3464" s="4"/>
      <c r="W3464" s="4"/>
      <c r="X3464" s="4"/>
      <c r="Y3464" s="4"/>
      <c r="Z3464" s="4"/>
      <c r="AA3464" s="4"/>
      <c r="AG3464" s="4"/>
    </row>
    <row r="3465" spans="1:33" x14ac:dyDescent="0.25">
      <c r="A3465" s="4"/>
      <c r="F3465" s="4"/>
      <c r="H3465" s="4"/>
      <c r="I3465" s="4"/>
      <c r="J3465" s="4"/>
      <c r="K3465" s="4"/>
      <c r="L3465" s="4"/>
      <c r="M3465" s="4"/>
      <c r="N3465" s="4"/>
      <c r="P3465" s="4"/>
      <c r="R3465" s="4"/>
      <c r="S3465" s="4"/>
      <c r="T3465" s="4"/>
      <c r="V3465" s="4"/>
      <c r="W3465" s="4"/>
      <c r="X3465" s="4"/>
      <c r="Y3465" s="4"/>
      <c r="Z3465" s="4"/>
      <c r="AA3465" s="4"/>
      <c r="AG3465" s="4"/>
    </row>
    <row r="3466" spans="1:33" x14ac:dyDescent="0.25">
      <c r="A3466" s="4"/>
      <c r="F3466" s="4"/>
      <c r="H3466" s="4"/>
      <c r="I3466" s="4"/>
      <c r="J3466" s="4"/>
      <c r="K3466" s="4"/>
      <c r="L3466" s="4"/>
      <c r="M3466" s="4"/>
      <c r="N3466" s="4"/>
      <c r="P3466" s="4"/>
      <c r="R3466" s="4"/>
      <c r="S3466" s="4"/>
      <c r="T3466" s="4"/>
      <c r="V3466" s="4"/>
      <c r="W3466" s="4"/>
      <c r="X3466" s="4"/>
      <c r="Y3466" s="4"/>
      <c r="Z3466" s="4"/>
      <c r="AA3466" s="4"/>
      <c r="AG3466" s="4"/>
    </row>
    <row r="3467" spans="1:33" x14ac:dyDescent="0.25">
      <c r="A3467" s="4"/>
      <c r="F3467" s="4"/>
      <c r="H3467" s="4"/>
      <c r="I3467" s="4"/>
      <c r="J3467" s="4"/>
      <c r="K3467" s="4"/>
      <c r="L3467" s="4"/>
      <c r="M3467" s="4"/>
      <c r="N3467" s="4"/>
      <c r="P3467" s="4"/>
      <c r="R3467" s="4"/>
      <c r="S3467" s="4"/>
      <c r="T3467" s="4"/>
      <c r="V3467" s="4"/>
      <c r="W3467" s="4"/>
      <c r="X3467" s="4"/>
      <c r="Y3467" s="4"/>
      <c r="Z3467" s="4"/>
      <c r="AA3467" s="4"/>
      <c r="AG3467" s="4"/>
    </row>
    <row r="3468" spans="1:33" x14ac:dyDescent="0.25">
      <c r="A3468" s="4"/>
      <c r="F3468" s="4"/>
      <c r="H3468" s="4"/>
      <c r="I3468" s="4"/>
      <c r="J3468" s="4"/>
      <c r="K3468" s="4"/>
      <c r="L3468" s="4"/>
      <c r="M3468" s="4"/>
      <c r="N3468" s="4"/>
      <c r="P3468" s="4"/>
      <c r="R3468" s="4"/>
      <c r="S3468" s="4"/>
      <c r="T3468" s="4"/>
      <c r="V3468" s="4"/>
      <c r="W3468" s="4"/>
      <c r="X3468" s="4"/>
      <c r="Y3468" s="4"/>
      <c r="Z3468" s="4"/>
      <c r="AA3468" s="4"/>
      <c r="AG3468" s="4"/>
    </row>
    <row r="3469" spans="1:33" x14ac:dyDescent="0.25">
      <c r="A3469" s="4"/>
      <c r="F3469" s="4"/>
      <c r="H3469" s="4"/>
      <c r="I3469" s="4"/>
      <c r="J3469" s="4"/>
      <c r="K3469" s="4"/>
      <c r="L3469" s="4"/>
      <c r="M3469" s="4"/>
      <c r="N3469" s="4"/>
      <c r="P3469" s="4"/>
      <c r="R3469" s="4"/>
      <c r="S3469" s="4"/>
      <c r="T3469" s="4"/>
      <c r="V3469" s="4"/>
      <c r="W3469" s="4"/>
      <c r="X3469" s="4"/>
      <c r="Y3469" s="4"/>
      <c r="Z3469" s="4"/>
      <c r="AA3469" s="4"/>
      <c r="AG3469" s="4"/>
    </row>
    <row r="3470" spans="1:33" x14ac:dyDescent="0.25">
      <c r="A3470" s="4"/>
      <c r="F3470" s="4"/>
      <c r="H3470" s="4"/>
      <c r="I3470" s="4"/>
      <c r="J3470" s="4"/>
      <c r="K3470" s="4"/>
      <c r="L3470" s="4"/>
      <c r="M3470" s="4"/>
      <c r="N3470" s="4"/>
      <c r="P3470" s="4"/>
      <c r="R3470" s="4"/>
      <c r="S3470" s="4"/>
      <c r="T3470" s="4"/>
      <c r="V3470" s="4"/>
      <c r="W3470" s="4"/>
      <c r="X3470" s="4"/>
      <c r="Y3470" s="4"/>
      <c r="Z3470" s="4"/>
      <c r="AA3470" s="4"/>
      <c r="AG3470" s="4"/>
    </row>
    <row r="3471" spans="1:33" x14ac:dyDescent="0.25">
      <c r="A3471" s="4"/>
      <c r="F3471" s="4"/>
      <c r="H3471" s="4"/>
      <c r="I3471" s="4"/>
      <c r="J3471" s="4"/>
      <c r="K3471" s="4"/>
      <c r="L3471" s="4"/>
      <c r="M3471" s="4"/>
      <c r="N3471" s="4"/>
      <c r="P3471" s="4"/>
      <c r="R3471" s="4"/>
      <c r="S3471" s="4"/>
      <c r="T3471" s="4"/>
      <c r="V3471" s="4"/>
      <c r="W3471" s="4"/>
      <c r="X3471" s="4"/>
      <c r="Y3471" s="4"/>
      <c r="Z3471" s="4"/>
      <c r="AA3471" s="4"/>
      <c r="AG3471" s="4"/>
    </row>
    <row r="3472" spans="1:33" x14ac:dyDescent="0.25">
      <c r="A3472" s="4"/>
      <c r="F3472" s="4"/>
      <c r="H3472" s="4"/>
      <c r="I3472" s="4"/>
      <c r="J3472" s="4"/>
      <c r="K3472" s="4"/>
      <c r="L3472" s="4"/>
      <c r="M3472" s="4"/>
      <c r="N3472" s="4"/>
      <c r="P3472" s="4"/>
      <c r="R3472" s="4"/>
      <c r="S3472" s="4"/>
      <c r="T3472" s="4"/>
      <c r="V3472" s="4"/>
      <c r="W3472" s="4"/>
      <c r="X3472" s="4"/>
      <c r="Y3472" s="4"/>
      <c r="Z3472" s="4"/>
      <c r="AA3472" s="4"/>
      <c r="AG3472" s="4"/>
    </row>
    <row r="3473" spans="1:33" x14ac:dyDescent="0.25">
      <c r="A3473" s="4"/>
      <c r="F3473" s="4"/>
      <c r="H3473" s="4"/>
      <c r="I3473" s="4"/>
      <c r="J3473" s="4"/>
      <c r="K3473" s="4"/>
      <c r="L3473" s="4"/>
      <c r="M3473" s="4"/>
      <c r="N3473" s="4"/>
      <c r="P3473" s="4"/>
      <c r="R3473" s="4"/>
      <c r="S3473" s="4"/>
      <c r="T3473" s="4"/>
      <c r="V3473" s="4"/>
      <c r="W3473" s="4"/>
      <c r="X3473" s="4"/>
      <c r="Y3473" s="4"/>
      <c r="Z3473" s="4"/>
      <c r="AA3473" s="4"/>
      <c r="AG3473" s="4"/>
    </row>
    <row r="3474" spans="1:33" x14ac:dyDescent="0.25">
      <c r="A3474" s="4"/>
      <c r="F3474" s="4"/>
      <c r="H3474" s="4"/>
      <c r="I3474" s="4"/>
      <c r="J3474" s="4"/>
      <c r="K3474" s="4"/>
      <c r="L3474" s="4"/>
      <c r="M3474" s="4"/>
      <c r="N3474" s="4"/>
      <c r="P3474" s="4"/>
      <c r="R3474" s="4"/>
      <c r="S3474" s="4"/>
      <c r="T3474" s="4"/>
      <c r="V3474" s="4"/>
      <c r="W3474" s="4"/>
      <c r="X3474" s="4"/>
      <c r="Y3474" s="4"/>
      <c r="Z3474" s="4"/>
      <c r="AA3474" s="4"/>
      <c r="AG3474" s="4"/>
    </row>
    <row r="3475" spans="1:33" x14ac:dyDescent="0.25">
      <c r="A3475" s="4"/>
      <c r="F3475" s="4"/>
      <c r="H3475" s="4"/>
      <c r="I3475" s="4"/>
      <c r="J3475" s="4"/>
      <c r="K3475" s="4"/>
      <c r="L3475" s="4"/>
      <c r="M3475" s="4"/>
      <c r="N3475" s="4"/>
      <c r="P3475" s="4"/>
      <c r="R3475" s="4"/>
      <c r="S3475" s="4"/>
      <c r="T3475" s="4"/>
      <c r="V3475" s="4"/>
      <c r="W3475" s="4"/>
      <c r="X3475" s="4"/>
      <c r="Y3475" s="4"/>
      <c r="Z3475" s="4"/>
      <c r="AA3475" s="4"/>
      <c r="AG3475" s="4"/>
    </row>
    <row r="3476" spans="1:33" x14ac:dyDescent="0.25">
      <c r="A3476" s="4"/>
      <c r="F3476" s="4"/>
      <c r="H3476" s="4"/>
      <c r="I3476" s="4"/>
      <c r="J3476" s="4"/>
      <c r="K3476" s="4"/>
      <c r="L3476" s="4"/>
      <c r="M3476" s="4"/>
      <c r="N3476" s="4"/>
      <c r="P3476" s="4"/>
      <c r="R3476" s="4"/>
      <c r="S3476" s="4"/>
      <c r="T3476" s="4"/>
      <c r="V3476" s="4"/>
      <c r="W3476" s="4"/>
      <c r="X3476" s="4"/>
      <c r="Y3476" s="4"/>
      <c r="Z3476" s="4"/>
      <c r="AA3476" s="4"/>
      <c r="AG3476" s="4"/>
    </row>
    <row r="3477" spans="1:33" x14ac:dyDescent="0.25">
      <c r="A3477" s="4"/>
      <c r="F3477" s="4"/>
      <c r="H3477" s="4"/>
      <c r="I3477" s="4"/>
      <c r="J3477" s="4"/>
      <c r="K3477" s="4"/>
      <c r="L3477" s="4"/>
      <c r="M3477" s="4"/>
      <c r="N3477" s="4"/>
      <c r="P3477" s="4"/>
      <c r="R3477" s="4"/>
      <c r="S3477" s="4"/>
      <c r="T3477" s="4"/>
      <c r="V3477" s="4"/>
      <c r="W3477" s="4"/>
      <c r="X3477" s="4"/>
      <c r="Y3477" s="4"/>
      <c r="Z3477" s="4"/>
      <c r="AA3477" s="4"/>
      <c r="AG3477" s="4"/>
    </row>
    <row r="3478" spans="1:33" x14ac:dyDescent="0.25">
      <c r="A3478" s="4"/>
      <c r="F3478" s="4"/>
      <c r="H3478" s="4"/>
      <c r="I3478" s="4"/>
      <c r="J3478" s="4"/>
      <c r="K3478" s="4"/>
      <c r="L3478" s="4"/>
      <c r="M3478" s="4"/>
      <c r="N3478" s="4"/>
      <c r="P3478" s="4"/>
      <c r="R3478" s="4"/>
      <c r="S3478" s="4"/>
      <c r="T3478" s="4"/>
      <c r="V3478" s="4"/>
      <c r="W3478" s="4"/>
      <c r="X3478" s="4"/>
      <c r="Y3478" s="4"/>
      <c r="Z3478" s="4"/>
      <c r="AA3478" s="4"/>
      <c r="AG3478" s="4"/>
    </row>
    <row r="3479" spans="1:33" x14ac:dyDescent="0.25">
      <c r="A3479" s="4"/>
      <c r="F3479" s="4"/>
      <c r="H3479" s="4"/>
      <c r="I3479" s="4"/>
      <c r="J3479" s="4"/>
      <c r="K3479" s="4"/>
      <c r="L3479" s="4"/>
      <c r="M3479" s="4"/>
      <c r="N3479" s="4"/>
      <c r="P3479" s="4"/>
      <c r="R3479" s="4"/>
      <c r="S3479" s="4"/>
      <c r="T3479" s="4"/>
      <c r="V3479" s="4"/>
      <c r="W3479" s="4"/>
      <c r="X3479" s="4"/>
      <c r="Y3479" s="4"/>
      <c r="Z3479" s="4"/>
      <c r="AA3479" s="4"/>
      <c r="AG3479" s="4"/>
    </row>
    <row r="3480" spans="1:33" x14ac:dyDescent="0.25">
      <c r="A3480" s="4"/>
      <c r="F3480" s="4"/>
      <c r="H3480" s="4"/>
      <c r="I3480" s="4"/>
      <c r="J3480" s="4"/>
      <c r="K3480" s="4"/>
      <c r="L3480" s="4"/>
      <c r="M3480" s="4"/>
      <c r="N3480" s="4"/>
      <c r="P3480" s="4"/>
      <c r="R3480" s="4"/>
      <c r="S3480" s="4"/>
      <c r="T3480" s="4"/>
      <c r="V3480" s="4"/>
      <c r="W3480" s="4"/>
      <c r="X3480" s="4"/>
      <c r="Y3480" s="4"/>
      <c r="Z3480" s="4"/>
      <c r="AA3480" s="4"/>
      <c r="AG3480" s="4"/>
    </row>
    <row r="3481" spans="1:33" x14ac:dyDescent="0.25">
      <c r="A3481" s="4"/>
      <c r="F3481" s="4"/>
      <c r="H3481" s="4"/>
      <c r="I3481" s="4"/>
      <c r="J3481" s="4"/>
      <c r="K3481" s="4"/>
      <c r="L3481" s="4"/>
      <c r="M3481" s="4"/>
      <c r="N3481" s="4"/>
      <c r="P3481" s="4"/>
      <c r="R3481" s="4"/>
      <c r="S3481" s="4"/>
      <c r="T3481" s="4"/>
      <c r="V3481" s="4"/>
      <c r="W3481" s="4"/>
      <c r="X3481" s="4"/>
      <c r="Y3481" s="4"/>
      <c r="Z3481" s="4"/>
      <c r="AA3481" s="4"/>
      <c r="AG3481" s="4"/>
    </row>
    <row r="3482" spans="1:33" x14ac:dyDescent="0.25">
      <c r="A3482" s="4"/>
      <c r="F3482" s="4"/>
      <c r="H3482" s="4"/>
      <c r="I3482" s="4"/>
      <c r="J3482" s="4"/>
      <c r="K3482" s="4"/>
      <c r="L3482" s="4"/>
      <c r="M3482" s="4"/>
      <c r="N3482" s="4"/>
      <c r="P3482" s="4"/>
      <c r="R3482" s="4"/>
      <c r="S3482" s="4"/>
      <c r="T3482" s="4"/>
      <c r="V3482" s="4"/>
      <c r="W3482" s="4"/>
      <c r="X3482" s="4"/>
      <c r="Y3482" s="4"/>
      <c r="Z3482" s="4"/>
      <c r="AA3482" s="4"/>
      <c r="AG3482" s="4"/>
    </row>
    <row r="3483" spans="1:33" x14ac:dyDescent="0.25">
      <c r="A3483" s="4"/>
      <c r="F3483" s="4"/>
      <c r="H3483" s="4"/>
      <c r="I3483" s="4"/>
      <c r="J3483" s="4"/>
      <c r="K3483" s="4"/>
      <c r="L3483" s="4"/>
      <c r="M3483" s="4"/>
      <c r="N3483" s="4"/>
      <c r="P3483" s="4"/>
      <c r="R3483" s="4"/>
      <c r="S3483" s="4"/>
      <c r="T3483" s="4"/>
      <c r="V3483" s="4"/>
      <c r="W3483" s="4"/>
      <c r="X3483" s="4"/>
      <c r="Y3483" s="4"/>
      <c r="Z3483" s="4"/>
      <c r="AA3483" s="4"/>
      <c r="AG3483" s="4"/>
    </row>
    <row r="3484" spans="1:33" x14ac:dyDescent="0.25">
      <c r="A3484" s="4"/>
      <c r="F3484" s="4"/>
      <c r="H3484" s="4"/>
      <c r="I3484" s="4"/>
      <c r="J3484" s="4"/>
      <c r="K3484" s="4"/>
      <c r="L3484" s="4"/>
      <c r="M3484" s="4"/>
      <c r="N3484" s="4"/>
      <c r="P3484" s="4"/>
      <c r="R3484" s="4"/>
      <c r="S3484" s="4"/>
      <c r="T3484" s="4"/>
      <c r="V3484" s="4"/>
      <c r="W3484" s="4"/>
      <c r="X3484" s="4"/>
      <c r="Y3484" s="4"/>
      <c r="Z3484" s="4"/>
      <c r="AA3484" s="4"/>
      <c r="AG3484" s="4"/>
    </row>
    <row r="3485" spans="1:33" x14ac:dyDescent="0.25">
      <c r="A3485" s="4"/>
      <c r="F3485" s="4"/>
      <c r="H3485" s="4"/>
      <c r="I3485" s="4"/>
      <c r="J3485" s="4"/>
      <c r="K3485" s="4"/>
      <c r="L3485" s="4"/>
      <c r="M3485" s="4"/>
      <c r="N3485" s="4"/>
      <c r="P3485" s="4"/>
      <c r="R3485" s="4"/>
      <c r="S3485" s="4"/>
      <c r="T3485" s="4"/>
      <c r="V3485" s="4"/>
      <c r="W3485" s="4"/>
      <c r="X3485" s="4"/>
      <c r="Y3485" s="4"/>
      <c r="Z3485" s="4"/>
      <c r="AA3485" s="4"/>
      <c r="AG3485" s="4"/>
    </row>
    <row r="3486" spans="1:33" x14ac:dyDescent="0.25">
      <c r="A3486" s="4"/>
      <c r="F3486" s="4"/>
      <c r="H3486" s="4"/>
      <c r="I3486" s="4"/>
      <c r="J3486" s="4"/>
      <c r="K3486" s="4"/>
      <c r="L3486" s="4"/>
      <c r="M3486" s="4"/>
      <c r="N3486" s="4"/>
      <c r="P3486" s="4"/>
      <c r="R3486" s="4"/>
      <c r="S3486" s="4"/>
      <c r="T3486" s="4"/>
      <c r="V3486" s="4"/>
      <c r="W3486" s="4"/>
      <c r="X3486" s="4"/>
      <c r="Y3486" s="4"/>
      <c r="Z3486" s="4"/>
      <c r="AA3486" s="4"/>
      <c r="AG3486" s="4"/>
    </row>
    <row r="3487" spans="1:33" x14ac:dyDescent="0.25">
      <c r="A3487" s="4"/>
      <c r="F3487" s="4"/>
      <c r="H3487" s="4"/>
      <c r="I3487" s="4"/>
      <c r="J3487" s="4"/>
      <c r="K3487" s="4"/>
      <c r="L3487" s="4"/>
      <c r="M3487" s="4"/>
      <c r="N3487" s="4"/>
      <c r="P3487" s="4"/>
      <c r="R3487" s="4"/>
      <c r="S3487" s="4"/>
      <c r="T3487" s="4"/>
      <c r="V3487" s="4"/>
      <c r="W3487" s="4"/>
      <c r="X3487" s="4"/>
      <c r="Y3487" s="4"/>
      <c r="Z3487" s="4"/>
      <c r="AA3487" s="4"/>
      <c r="AG3487" s="4"/>
    </row>
    <row r="3488" spans="1:33" x14ac:dyDescent="0.25">
      <c r="A3488" s="4"/>
      <c r="F3488" s="4"/>
      <c r="H3488" s="4"/>
      <c r="I3488" s="4"/>
      <c r="J3488" s="4"/>
      <c r="K3488" s="4"/>
      <c r="L3488" s="4"/>
      <c r="M3488" s="4"/>
      <c r="N3488" s="4"/>
      <c r="P3488" s="4"/>
      <c r="R3488" s="4"/>
      <c r="S3488" s="4"/>
      <c r="T3488" s="4"/>
      <c r="V3488" s="4"/>
      <c r="W3488" s="4"/>
      <c r="X3488" s="4"/>
      <c r="Y3488" s="4"/>
      <c r="Z3488" s="4"/>
      <c r="AA3488" s="4"/>
      <c r="AG3488" s="4"/>
    </row>
    <row r="3489" spans="1:33" x14ac:dyDescent="0.25">
      <c r="A3489" s="4"/>
      <c r="F3489" s="4"/>
      <c r="H3489" s="4"/>
      <c r="I3489" s="4"/>
      <c r="J3489" s="4"/>
      <c r="K3489" s="4"/>
      <c r="L3489" s="4"/>
      <c r="M3489" s="4"/>
      <c r="N3489" s="4"/>
      <c r="P3489" s="4"/>
      <c r="R3489" s="4"/>
      <c r="S3489" s="4"/>
      <c r="T3489" s="4"/>
      <c r="V3489" s="4"/>
      <c r="W3489" s="4"/>
      <c r="X3489" s="4"/>
      <c r="Y3489" s="4"/>
      <c r="Z3489" s="4"/>
      <c r="AA3489" s="4"/>
      <c r="AG3489" s="4"/>
    </row>
    <row r="3490" spans="1:33" x14ac:dyDescent="0.25">
      <c r="A3490" s="4"/>
      <c r="F3490" s="4"/>
      <c r="H3490" s="4"/>
      <c r="I3490" s="4"/>
      <c r="J3490" s="4"/>
      <c r="K3490" s="4"/>
      <c r="L3490" s="4"/>
      <c r="M3490" s="4"/>
      <c r="N3490" s="4"/>
      <c r="P3490" s="4"/>
      <c r="R3490" s="4"/>
      <c r="S3490" s="4"/>
      <c r="T3490" s="4"/>
      <c r="V3490" s="4"/>
      <c r="W3490" s="4"/>
      <c r="X3490" s="4"/>
      <c r="Y3490" s="4"/>
      <c r="Z3490" s="4"/>
      <c r="AA3490" s="4"/>
      <c r="AG3490" s="4"/>
    </row>
    <row r="3491" spans="1:33" x14ac:dyDescent="0.25">
      <c r="A3491" s="4"/>
      <c r="F3491" s="4"/>
      <c r="H3491" s="4"/>
      <c r="I3491" s="4"/>
      <c r="J3491" s="4"/>
      <c r="K3491" s="4"/>
      <c r="L3491" s="4"/>
      <c r="M3491" s="4"/>
      <c r="N3491" s="4"/>
      <c r="P3491" s="4"/>
      <c r="R3491" s="4"/>
      <c r="S3491" s="4"/>
      <c r="T3491" s="4"/>
      <c r="V3491" s="4"/>
      <c r="W3491" s="4"/>
      <c r="X3491" s="4"/>
      <c r="Y3491" s="4"/>
      <c r="Z3491" s="4"/>
      <c r="AA3491" s="4"/>
      <c r="AG3491" s="4"/>
    </row>
    <row r="3492" spans="1:33" x14ac:dyDescent="0.25">
      <c r="A3492" s="4"/>
      <c r="F3492" s="4"/>
      <c r="H3492" s="4"/>
      <c r="I3492" s="4"/>
      <c r="J3492" s="4"/>
      <c r="K3492" s="4"/>
      <c r="L3492" s="4"/>
      <c r="M3492" s="4"/>
      <c r="N3492" s="4"/>
      <c r="P3492" s="4"/>
      <c r="R3492" s="4"/>
      <c r="S3492" s="4"/>
      <c r="T3492" s="4"/>
      <c r="V3492" s="4"/>
      <c r="W3492" s="4"/>
      <c r="X3492" s="4"/>
      <c r="Y3492" s="4"/>
      <c r="Z3492" s="4"/>
      <c r="AA3492" s="4"/>
      <c r="AG3492" s="4"/>
    </row>
    <row r="3493" spans="1:33" x14ac:dyDescent="0.25">
      <c r="A3493" s="4"/>
      <c r="F3493" s="4"/>
      <c r="H3493" s="4"/>
      <c r="I3493" s="4"/>
      <c r="J3493" s="4"/>
      <c r="K3493" s="4"/>
      <c r="L3493" s="4"/>
      <c r="M3493" s="4"/>
      <c r="N3493" s="4"/>
      <c r="P3493" s="4"/>
      <c r="R3493" s="4"/>
      <c r="S3493" s="4"/>
      <c r="T3493" s="4"/>
      <c r="V3493" s="4"/>
      <c r="W3493" s="4"/>
      <c r="X3493" s="4"/>
      <c r="Y3493" s="4"/>
      <c r="Z3493" s="4"/>
      <c r="AA3493" s="4"/>
      <c r="AG3493" s="4"/>
    </row>
    <row r="3494" spans="1:33" x14ac:dyDescent="0.25">
      <c r="A3494" s="4"/>
      <c r="F3494" s="4"/>
      <c r="H3494" s="4"/>
      <c r="I3494" s="4"/>
      <c r="J3494" s="4"/>
      <c r="K3494" s="4"/>
      <c r="L3494" s="4"/>
      <c r="M3494" s="4"/>
      <c r="N3494" s="4"/>
      <c r="P3494" s="4"/>
      <c r="R3494" s="4"/>
      <c r="S3494" s="4"/>
      <c r="T3494" s="4"/>
      <c r="V3494" s="4"/>
      <c r="W3494" s="4"/>
      <c r="X3494" s="4"/>
      <c r="Y3494" s="4"/>
      <c r="Z3494" s="4"/>
      <c r="AA3494" s="4"/>
      <c r="AG3494" s="4"/>
    </row>
    <row r="3495" spans="1:33" x14ac:dyDescent="0.25">
      <c r="A3495" s="4"/>
      <c r="F3495" s="4"/>
      <c r="H3495" s="4"/>
      <c r="I3495" s="4"/>
      <c r="J3495" s="4"/>
      <c r="K3495" s="4"/>
      <c r="L3495" s="4"/>
      <c r="M3495" s="4"/>
      <c r="N3495" s="4"/>
      <c r="P3495" s="4"/>
      <c r="R3495" s="4"/>
      <c r="S3495" s="4"/>
      <c r="T3495" s="4"/>
      <c r="V3495" s="4"/>
      <c r="W3495" s="4"/>
      <c r="X3495" s="4"/>
      <c r="Y3495" s="4"/>
      <c r="Z3495" s="4"/>
      <c r="AA3495" s="4"/>
      <c r="AG3495" s="4"/>
    </row>
    <row r="3496" spans="1:33" x14ac:dyDescent="0.25">
      <c r="A3496" s="4"/>
      <c r="F3496" s="4"/>
      <c r="H3496" s="4"/>
      <c r="I3496" s="4"/>
      <c r="J3496" s="4"/>
      <c r="K3496" s="4"/>
      <c r="L3496" s="4"/>
      <c r="M3496" s="4"/>
      <c r="N3496" s="4"/>
      <c r="P3496" s="4"/>
      <c r="R3496" s="4"/>
      <c r="S3496" s="4"/>
      <c r="T3496" s="4"/>
      <c r="V3496" s="4"/>
      <c r="W3496" s="4"/>
      <c r="X3496" s="4"/>
      <c r="Y3496" s="4"/>
      <c r="Z3496" s="4"/>
      <c r="AA3496" s="4"/>
      <c r="AG3496" s="4"/>
    </row>
    <row r="3497" spans="1:33" x14ac:dyDescent="0.25">
      <c r="A3497" s="4"/>
      <c r="F3497" s="4"/>
      <c r="H3497" s="4"/>
      <c r="I3497" s="4"/>
      <c r="J3497" s="4"/>
      <c r="K3497" s="4"/>
      <c r="L3497" s="4"/>
      <c r="M3497" s="4"/>
      <c r="N3497" s="4"/>
      <c r="P3497" s="4"/>
      <c r="R3497" s="4"/>
      <c r="S3497" s="4"/>
      <c r="T3497" s="4"/>
      <c r="V3497" s="4"/>
      <c r="W3497" s="4"/>
      <c r="X3497" s="4"/>
      <c r="Y3497" s="4"/>
      <c r="Z3497" s="4"/>
      <c r="AA3497" s="4"/>
      <c r="AG3497" s="4"/>
    </row>
    <row r="3498" spans="1:33" x14ac:dyDescent="0.25">
      <c r="A3498" s="4"/>
      <c r="F3498" s="4"/>
      <c r="H3498" s="4"/>
      <c r="I3498" s="4"/>
      <c r="J3498" s="4"/>
      <c r="K3498" s="4"/>
      <c r="L3498" s="4"/>
      <c r="M3498" s="4"/>
      <c r="N3498" s="4"/>
      <c r="P3498" s="4"/>
      <c r="R3498" s="4"/>
      <c r="S3498" s="4"/>
      <c r="T3498" s="4"/>
      <c r="V3498" s="4"/>
      <c r="W3498" s="4"/>
      <c r="X3498" s="4"/>
      <c r="Y3498" s="4"/>
      <c r="Z3498" s="4"/>
      <c r="AA3498" s="4"/>
      <c r="AG3498" s="4"/>
    </row>
    <row r="3499" spans="1:33" x14ac:dyDescent="0.25">
      <c r="A3499" s="4"/>
      <c r="F3499" s="4"/>
      <c r="H3499" s="4"/>
      <c r="I3499" s="4"/>
      <c r="J3499" s="4"/>
      <c r="K3499" s="4"/>
      <c r="L3499" s="4"/>
      <c r="M3499" s="4"/>
      <c r="N3499" s="4"/>
      <c r="P3499" s="4"/>
      <c r="R3499" s="4"/>
      <c r="S3499" s="4"/>
      <c r="T3499" s="4"/>
      <c r="V3499" s="4"/>
      <c r="W3499" s="4"/>
      <c r="X3499" s="4"/>
      <c r="Y3499" s="4"/>
      <c r="Z3499" s="4"/>
      <c r="AA3499" s="4"/>
      <c r="AG3499" s="4"/>
    </row>
    <row r="3500" spans="1:33" x14ac:dyDescent="0.25">
      <c r="A3500" s="4"/>
      <c r="F3500" s="4"/>
      <c r="H3500" s="4"/>
      <c r="I3500" s="4"/>
      <c r="J3500" s="4"/>
      <c r="K3500" s="4"/>
      <c r="L3500" s="4"/>
      <c r="M3500" s="4"/>
      <c r="N3500" s="4"/>
      <c r="P3500" s="4"/>
      <c r="R3500" s="4"/>
      <c r="S3500" s="4"/>
      <c r="T3500" s="4"/>
      <c r="V3500" s="4"/>
      <c r="W3500" s="4"/>
      <c r="X3500" s="4"/>
      <c r="Y3500" s="4"/>
      <c r="Z3500" s="4"/>
      <c r="AA3500" s="4"/>
      <c r="AG3500" s="4"/>
    </row>
    <row r="3501" spans="1:33" x14ac:dyDescent="0.25">
      <c r="A3501" s="4"/>
      <c r="F3501" s="4"/>
      <c r="H3501" s="4"/>
      <c r="I3501" s="4"/>
      <c r="J3501" s="4"/>
      <c r="K3501" s="4"/>
      <c r="L3501" s="4"/>
      <c r="M3501" s="4"/>
      <c r="N3501" s="4"/>
      <c r="P3501" s="4"/>
      <c r="R3501" s="4"/>
      <c r="S3501" s="4"/>
      <c r="T3501" s="4"/>
      <c r="V3501" s="4"/>
      <c r="W3501" s="4"/>
      <c r="X3501" s="4"/>
      <c r="Y3501" s="4"/>
      <c r="Z3501" s="4"/>
      <c r="AA3501" s="4"/>
      <c r="AG3501" s="4"/>
    </row>
    <row r="3502" spans="1:33" x14ac:dyDescent="0.25">
      <c r="A3502" s="4"/>
      <c r="F3502" s="4"/>
      <c r="H3502" s="4"/>
      <c r="I3502" s="4"/>
      <c r="J3502" s="4"/>
      <c r="K3502" s="4"/>
      <c r="L3502" s="4"/>
      <c r="M3502" s="4"/>
      <c r="N3502" s="4"/>
      <c r="P3502" s="4"/>
      <c r="R3502" s="4"/>
      <c r="S3502" s="4"/>
      <c r="T3502" s="4"/>
      <c r="V3502" s="4"/>
      <c r="W3502" s="4"/>
      <c r="X3502" s="4"/>
      <c r="Y3502" s="4"/>
      <c r="Z3502" s="4"/>
      <c r="AA3502" s="4"/>
      <c r="AG3502" s="4"/>
    </row>
    <row r="3503" spans="1:33" x14ac:dyDescent="0.25">
      <c r="A3503" s="4"/>
      <c r="F3503" s="4"/>
      <c r="H3503" s="4"/>
      <c r="I3503" s="4"/>
      <c r="J3503" s="4"/>
      <c r="K3503" s="4"/>
      <c r="L3503" s="4"/>
      <c r="M3503" s="4"/>
      <c r="N3503" s="4"/>
      <c r="P3503" s="4"/>
      <c r="R3503" s="4"/>
      <c r="S3503" s="4"/>
      <c r="T3503" s="4"/>
      <c r="V3503" s="4"/>
      <c r="W3503" s="4"/>
      <c r="X3503" s="4"/>
      <c r="Y3503" s="4"/>
      <c r="Z3503" s="4"/>
      <c r="AA3503" s="4"/>
      <c r="AG3503" s="4"/>
    </row>
    <row r="3504" spans="1:33" x14ac:dyDescent="0.25">
      <c r="A3504" s="4"/>
      <c r="F3504" s="4"/>
      <c r="H3504" s="4"/>
      <c r="I3504" s="4"/>
      <c r="J3504" s="4"/>
      <c r="K3504" s="4"/>
      <c r="L3504" s="4"/>
      <c r="M3504" s="4"/>
      <c r="N3504" s="4"/>
      <c r="P3504" s="4"/>
      <c r="R3504" s="4"/>
      <c r="S3504" s="4"/>
      <c r="T3504" s="4"/>
      <c r="V3504" s="4"/>
      <c r="W3504" s="4"/>
      <c r="X3504" s="4"/>
      <c r="Y3504" s="4"/>
      <c r="Z3504" s="4"/>
      <c r="AA3504" s="4"/>
      <c r="AG3504" s="4"/>
    </row>
    <row r="3505" spans="1:33" x14ac:dyDescent="0.25">
      <c r="A3505" s="4"/>
      <c r="F3505" s="4"/>
      <c r="H3505" s="4"/>
      <c r="I3505" s="4"/>
      <c r="J3505" s="4"/>
      <c r="K3505" s="4"/>
      <c r="L3505" s="4"/>
      <c r="M3505" s="4"/>
      <c r="N3505" s="4"/>
      <c r="P3505" s="4"/>
      <c r="R3505" s="4"/>
      <c r="S3505" s="4"/>
      <c r="T3505" s="4"/>
      <c r="V3505" s="4"/>
      <c r="W3505" s="4"/>
      <c r="X3505" s="4"/>
      <c r="Y3505" s="4"/>
      <c r="Z3505" s="4"/>
      <c r="AA3505" s="4"/>
      <c r="AG3505" s="4"/>
    </row>
    <row r="3506" spans="1:33" x14ac:dyDescent="0.25">
      <c r="A3506" s="4"/>
      <c r="F3506" s="4"/>
      <c r="H3506" s="4"/>
      <c r="I3506" s="4"/>
      <c r="J3506" s="4"/>
      <c r="K3506" s="4"/>
      <c r="L3506" s="4"/>
      <c r="M3506" s="4"/>
      <c r="N3506" s="4"/>
      <c r="P3506" s="4"/>
      <c r="R3506" s="4"/>
      <c r="S3506" s="4"/>
      <c r="T3506" s="4"/>
      <c r="V3506" s="4"/>
      <c r="W3506" s="4"/>
      <c r="X3506" s="4"/>
      <c r="Y3506" s="4"/>
      <c r="Z3506" s="4"/>
      <c r="AA3506" s="4"/>
      <c r="AG3506" s="4"/>
    </row>
    <row r="3507" spans="1:33" x14ac:dyDescent="0.25">
      <c r="A3507" s="4"/>
      <c r="F3507" s="4"/>
      <c r="H3507" s="4"/>
      <c r="I3507" s="4"/>
      <c r="J3507" s="4"/>
      <c r="K3507" s="4"/>
      <c r="L3507" s="4"/>
      <c r="M3507" s="4"/>
      <c r="N3507" s="4"/>
      <c r="P3507" s="4"/>
      <c r="R3507" s="4"/>
      <c r="S3507" s="4"/>
      <c r="T3507" s="4"/>
      <c r="V3507" s="4"/>
      <c r="W3507" s="4"/>
      <c r="X3507" s="4"/>
      <c r="Y3507" s="4"/>
      <c r="Z3507" s="4"/>
      <c r="AA3507" s="4"/>
      <c r="AG3507" s="4"/>
    </row>
    <row r="3508" spans="1:33" x14ac:dyDescent="0.25">
      <c r="A3508" s="4"/>
      <c r="F3508" s="4"/>
      <c r="H3508" s="4"/>
      <c r="I3508" s="4"/>
      <c r="J3508" s="4"/>
      <c r="K3508" s="4"/>
      <c r="L3508" s="4"/>
      <c r="M3508" s="4"/>
      <c r="N3508" s="4"/>
      <c r="P3508" s="4"/>
      <c r="R3508" s="4"/>
      <c r="S3508" s="4"/>
      <c r="T3508" s="4"/>
      <c r="V3508" s="4"/>
      <c r="W3508" s="4"/>
      <c r="X3508" s="4"/>
      <c r="Y3508" s="4"/>
      <c r="Z3508" s="4"/>
      <c r="AA3508" s="4"/>
      <c r="AG3508" s="4"/>
    </row>
    <row r="3509" spans="1:33" x14ac:dyDescent="0.25">
      <c r="A3509" s="4"/>
      <c r="F3509" s="4"/>
      <c r="H3509" s="4"/>
      <c r="I3509" s="4"/>
      <c r="J3509" s="4"/>
      <c r="K3509" s="4"/>
      <c r="L3509" s="4"/>
      <c r="M3509" s="4"/>
      <c r="N3509" s="4"/>
      <c r="P3509" s="4"/>
      <c r="R3509" s="4"/>
      <c r="S3509" s="4"/>
      <c r="T3509" s="4"/>
      <c r="V3509" s="4"/>
      <c r="W3509" s="4"/>
      <c r="X3509" s="4"/>
      <c r="Y3509" s="4"/>
      <c r="Z3509" s="4"/>
      <c r="AA3509" s="4"/>
      <c r="AG3509" s="4"/>
    </row>
    <row r="3510" spans="1:33" x14ac:dyDescent="0.25">
      <c r="A3510" s="4"/>
      <c r="F3510" s="4"/>
      <c r="H3510" s="4"/>
      <c r="I3510" s="4"/>
      <c r="J3510" s="4"/>
      <c r="K3510" s="4"/>
      <c r="L3510" s="4"/>
      <c r="M3510" s="4"/>
      <c r="N3510" s="4"/>
      <c r="P3510" s="4"/>
      <c r="R3510" s="4"/>
      <c r="S3510" s="4"/>
      <c r="T3510" s="4"/>
      <c r="V3510" s="4"/>
      <c r="W3510" s="4"/>
      <c r="X3510" s="4"/>
      <c r="Y3510" s="4"/>
      <c r="Z3510" s="4"/>
      <c r="AA3510" s="4"/>
      <c r="AG3510" s="4"/>
    </row>
    <row r="3511" spans="1:33" x14ac:dyDescent="0.25">
      <c r="A3511" s="4"/>
      <c r="F3511" s="4"/>
      <c r="H3511" s="4"/>
      <c r="I3511" s="4"/>
      <c r="J3511" s="4"/>
      <c r="K3511" s="4"/>
      <c r="L3511" s="4"/>
      <c r="M3511" s="4"/>
      <c r="N3511" s="4"/>
      <c r="P3511" s="4"/>
      <c r="R3511" s="4"/>
      <c r="S3511" s="4"/>
      <c r="T3511" s="4"/>
      <c r="V3511" s="4"/>
      <c r="W3511" s="4"/>
      <c r="X3511" s="4"/>
      <c r="Y3511" s="4"/>
      <c r="Z3511" s="4"/>
      <c r="AA3511" s="4"/>
      <c r="AG3511" s="4"/>
    </row>
    <row r="3512" spans="1:33" x14ac:dyDescent="0.25">
      <c r="A3512" s="4"/>
      <c r="F3512" s="4"/>
      <c r="H3512" s="4"/>
      <c r="I3512" s="4"/>
      <c r="J3512" s="4"/>
      <c r="K3512" s="4"/>
      <c r="L3512" s="4"/>
      <c r="M3512" s="4"/>
      <c r="N3512" s="4"/>
      <c r="P3512" s="4"/>
      <c r="R3512" s="4"/>
      <c r="S3512" s="4"/>
      <c r="T3512" s="4"/>
      <c r="V3512" s="4"/>
      <c r="W3512" s="4"/>
      <c r="X3512" s="4"/>
      <c r="Y3512" s="4"/>
      <c r="Z3512" s="4"/>
      <c r="AA3512" s="4"/>
      <c r="AG3512" s="4"/>
    </row>
    <row r="3513" spans="1:33" x14ac:dyDescent="0.25">
      <c r="A3513" s="4"/>
      <c r="F3513" s="4"/>
      <c r="H3513" s="4"/>
      <c r="I3513" s="4"/>
      <c r="J3513" s="4"/>
      <c r="K3513" s="4"/>
      <c r="L3513" s="4"/>
      <c r="M3513" s="4"/>
      <c r="N3513" s="4"/>
      <c r="P3513" s="4"/>
      <c r="R3513" s="4"/>
      <c r="S3513" s="4"/>
      <c r="T3513" s="4"/>
      <c r="V3513" s="4"/>
      <c r="W3513" s="4"/>
      <c r="X3513" s="4"/>
      <c r="Y3513" s="4"/>
      <c r="Z3513" s="4"/>
      <c r="AA3513" s="4"/>
      <c r="AG3513" s="4"/>
    </row>
    <row r="3514" spans="1:33" x14ac:dyDescent="0.25">
      <c r="A3514" s="4"/>
      <c r="F3514" s="4"/>
      <c r="H3514" s="4"/>
      <c r="I3514" s="4"/>
      <c r="J3514" s="4"/>
      <c r="K3514" s="4"/>
      <c r="L3514" s="4"/>
      <c r="M3514" s="4"/>
      <c r="N3514" s="4"/>
      <c r="P3514" s="4"/>
      <c r="R3514" s="4"/>
      <c r="S3514" s="4"/>
      <c r="T3514" s="4"/>
      <c r="V3514" s="4"/>
      <c r="W3514" s="4"/>
      <c r="X3514" s="4"/>
      <c r="Y3514" s="4"/>
      <c r="Z3514" s="4"/>
      <c r="AA3514" s="4"/>
      <c r="AG3514" s="4"/>
    </row>
    <row r="3515" spans="1:33" x14ac:dyDescent="0.25">
      <c r="A3515" s="4"/>
      <c r="F3515" s="4"/>
      <c r="H3515" s="4"/>
      <c r="I3515" s="4"/>
      <c r="J3515" s="4"/>
      <c r="K3515" s="4"/>
      <c r="L3515" s="4"/>
      <c r="M3515" s="4"/>
      <c r="N3515" s="4"/>
      <c r="P3515" s="4"/>
      <c r="R3515" s="4"/>
      <c r="S3515" s="4"/>
      <c r="T3515" s="4"/>
      <c r="V3515" s="4"/>
      <c r="W3515" s="4"/>
      <c r="X3515" s="4"/>
      <c r="Y3515" s="4"/>
      <c r="Z3515" s="4"/>
      <c r="AA3515" s="4"/>
      <c r="AG3515" s="4"/>
    </row>
    <row r="3516" spans="1:33" x14ac:dyDescent="0.25">
      <c r="A3516" s="4"/>
      <c r="F3516" s="4"/>
      <c r="H3516" s="4"/>
      <c r="I3516" s="4"/>
      <c r="J3516" s="4"/>
      <c r="K3516" s="4"/>
      <c r="L3516" s="4"/>
      <c r="M3516" s="4"/>
      <c r="N3516" s="4"/>
      <c r="P3516" s="4"/>
      <c r="R3516" s="4"/>
      <c r="S3516" s="4"/>
      <c r="T3516" s="4"/>
      <c r="V3516" s="4"/>
      <c r="W3516" s="4"/>
      <c r="X3516" s="4"/>
      <c r="Y3516" s="4"/>
      <c r="Z3516" s="4"/>
      <c r="AA3516" s="4"/>
      <c r="AG3516" s="4"/>
    </row>
    <row r="3517" spans="1:33" x14ac:dyDescent="0.25">
      <c r="A3517" s="4"/>
      <c r="F3517" s="4"/>
      <c r="H3517" s="4"/>
      <c r="I3517" s="4"/>
      <c r="J3517" s="4"/>
      <c r="K3517" s="4"/>
      <c r="L3517" s="4"/>
      <c r="M3517" s="4"/>
      <c r="N3517" s="4"/>
      <c r="P3517" s="4"/>
      <c r="R3517" s="4"/>
      <c r="S3517" s="4"/>
      <c r="T3517" s="4"/>
      <c r="V3517" s="4"/>
      <c r="W3517" s="4"/>
      <c r="X3517" s="4"/>
      <c r="Y3517" s="4"/>
      <c r="Z3517" s="4"/>
      <c r="AA3517" s="4"/>
      <c r="AG3517" s="4"/>
    </row>
    <row r="3518" spans="1:33" x14ac:dyDescent="0.25">
      <c r="A3518" s="4"/>
      <c r="F3518" s="4"/>
      <c r="H3518" s="4"/>
      <c r="I3518" s="4"/>
      <c r="J3518" s="4"/>
      <c r="K3518" s="4"/>
      <c r="L3518" s="4"/>
      <c r="M3518" s="4"/>
      <c r="N3518" s="4"/>
      <c r="P3518" s="4"/>
      <c r="R3518" s="4"/>
      <c r="S3518" s="4"/>
      <c r="T3518" s="4"/>
      <c r="V3518" s="4"/>
      <c r="W3518" s="4"/>
      <c r="X3518" s="4"/>
      <c r="Y3518" s="4"/>
      <c r="Z3518" s="4"/>
      <c r="AA3518" s="4"/>
      <c r="AG3518" s="4"/>
    </row>
    <row r="3519" spans="1:33" x14ac:dyDescent="0.25">
      <c r="A3519" s="4"/>
      <c r="F3519" s="4"/>
      <c r="H3519" s="4"/>
      <c r="I3519" s="4"/>
      <c r="J3519" s="4"/>
      <c r="K3519" s="4"/>
      <c r="L3519" s="4"/>
      <c r="M3519" s="4"/>
      <c r="N3519" s="4"/>
      <c r="P3519" s="4"/>
      <c r="R3519" s="4"/>
      <c r="S3519" s="4"/>
      <c r="T3519" s="4"/>
      <c r="V3519" s="4"/>
      <c r="W3519" s="4"/>
      <c r="X3519" s="4"/>
      <c r="Y3519" s="4"/>
      <c r="Z3519" s="4"/>
      <c r="AA3519" s="4"/>
      <c r="AG3519" s="4"/>
    </row>
    <row r="3520" spans="1:33" x14ac:dyDescent="0.25">
      <c r="A3520" s="4"/>
      <c r="F3520" s="4"/>
      <c r="H3520" s="4"/>
      <c r="I3520" s="4"/>
      <c r="J3520" s="4"/>
      <c r="K3520" s="4"/>
      <c r="L3520" s="4"/>
      <c r="M3520" s="4"/>
      <c r="N3520" s="4"/>
      <c r="P3520" s="4"/>
      <c r="R3520" s="4"/>
      <c r="S3520" s="4"/>
      <c r="T3520" s="4"/>
      <c r="V3520" s="4"/>
      <c r="W3520" s="4"/>
      <c r="X3520" s="4"/>
      <c r="Y3520" s="4"/>
      <c r="Z3520" s="4"/>
      <c r="AA3520" s="4"/>
      <c r="AG3520" s="4"/>
    </row>
    <row r="3521" spans="1:33" x14ac:dyDescent="0.25">
      <c r="A3521" s="4"/>
      <c r="F3521" s="4"/>
      <c r="H3521" s="4"/>
      <c r="I3521" s="4"/>
      <c r="J3521" s="4"/>
      <c r="K3521" s="4"/>
      <c r="L3521" s="4"/>
      <c r="M3521" s="4"/>
      <c r="N3521" s="4"/>
      <c r="P3521" s="4"/>
      <c r="R3521" s="4"/>
      <c r="S3521" s="4"/>
      <c r="T3521" s="4"/>
      <c r="V3521" s="4"/>
      <c r="W3521" s="4"/>
      <c r="X3521" s="4"/>
      <c r="Y3521" s="4"/>
      <c r="Z3521" s="4"/>
      <c r="AA3521" s="4"/>
      <c r="AG3521" s="4"/>
    </row>
    <row r="3522" spans="1:33" x14ac:dyDescent="0.25">
      <c r="A3522" s="4"/>
      <c r="F3522" s="4"/>
      <c r="H3522" s="4"/>
      <c r="I3522" s="4"/>
      <c r="J3522" s="4"/>
      <c r="K3522" s="4"/>
      <c r="L3522" s="4"/>
      <c r="M3522" s="4"/>
      <c r="N3522" s="4"/>
      <c r="P3522" s="4"/>
      <c r="R3522" s="4"/>
      <c r="S3522" s="4"/>
      <c r="T3522" s="4"/>
      <c r="V3522" s="4"/>
      <c r="W3522" s="4"/>
      <c r="X3522" s="4"/>
      <c r="Y3522" s="4"/>
      <c r="Z3522" s="4"/>
      <c r="AA3522" s="4"/>
      <c r="AG3522" s="4"/>
    </row>
    <row r="3523" spans="1:33" x14ac:dyDescent="0.25">
      <c r="A3523" s="4"/>
      <c r="F3523" s="4"/>
      <c r="H3523" s="4"/>
      <c r="I3523" s="4"/>
      <c r="J3523" s="4"/>
      <c r="K3523" s="4"/>
      <c r="L3523" s="4"/>
      <c r="M3523" s="4"/>
      <c r="N3523" s="4"/>
      <c r="P3523" s="4"/>
      <c r="R3523" s="4"/>
      <c r="S3523" s="4"/>
      <c r="T3523" s="4"/>
      <c r="V3523" s="4"/>
      <c r="W3523" s="4"/>
      <c r="X3523" s="4"/>
      <c r="Y3523" s="4"/>
      <c r="Z3523" s="4"/>
      <c r="AA3523" s="4"/>
      <c r="AG3523" s="4"/>
    </row>
    <row r="3524" spans="1:33" x14ac:dyDescent="0.25">
      <c r="A3524" s="4"/>
      <c r="F3524" s="4"/>
      <c r="H3524" s="4"/>
      <c r="I3524" s="4"/>
      <c r="J3524" s="4"/>
      <c r="K3524" s="4"/>
      <c r="L3524" s="4"/>
      <c r="M3524" s="4"/>
      <c r="N3524" s="4"/>
      <c r="P3524" s="4"/>
      <c r="R3524" s="4"/>
      <c r="S3524" s="4"/>
      <c r="T3524" s="4"/>
      <c r="V3524" s="4"/>
      <c r="W3524" s="4"/>
      <c r="X3524" s="4"/>
      <c r="Y3524" s="4"/>
      <c r="Z3524" s="4"/>
      <c r="AA3524" s="4"/>
      <c r="AG3524" s="4"/>
    </row>
    <row r="3525" spans="1:33" x14ac:dyDescent="0.25">
      <c r="A3525" s="4"/>
      <c r="F3525" s="4"/>
      <c r="H3525" s="4"/>
      <c r="I3525" s="4"/>
      <c r="J3525" s="4"/>
      <c r="K3525" s="4"/>
      <c r="L3525" s="4"/>
      <c r="M3525" s="4"/>
      <c r="N3525" s="4"/>
      <c r="P3525" s="4"/>
      <c r="R3525" s="4"/>
      <c r="S3525" s="4"/>
      <c r="T3525" s="4"/>
      <c r="V3525" s="4"/>
      <c r="W3525" s="4"/>
      <c r="X3525" s="4"/>
      <c r="Y3525" s="4"/>
      <c r="Z3525" s="4"/>
      <c r="AA3525" s="4"/>
      <c r="AG3525" s="4"/>
    </row>
    <row r="3526" spans="1:33" x14ac:dyDescent="0.25">
      <c r="A3526" s="4"/>
      <c r="F3526" s="4"/>
      <c r="H3526" s="4"/>
      <c r="I3526" s="4"/>
      <c r="J3526" s="4"/>
      <c r="K3526" s="4"/>
      <c r="L3526" s="4"/>
      <c r="M3526" s="4"/>
      <c r="N3526" s="4"/>
      <c r="P3526" s="4"/>
      <c r="R3526" s="4"/>
      <c r="S3526" s="4"/>
      <c r="T3526" s="4"/>
      <c r="V3526" s="4"/>
      <c r="W3526" s="4"/>
      <c r="X3526" s="4"/>
      <c r="Y3526" s="4"/>
      <c r="Z3526" s="4"/>
      <c r="AA3526" s="4"/>
      <c r="AG3526" s="4"/>
    </row>
    <row r="3527" spans="1:33" x14ac:dyDescent="0.25">
      <c r="A3527" s="4"/>
      <c r="F3527" s="4"/>
      <c r="H3527" s="4"/>
      <c r="I3527" s="4"/>
      <c r="J3527" s="4"/>
      <c r="K3527" s="4"/>
      <c r="L3527" s="4"/>
      <c r="M3527" s="4"/>
      <c r="N3527" s="4"/>
      <c r="P3527" s="4"/>
      <c r="R3527" s="4"/>
      <c r="S3527" s="4"/>
      <c r="T3527" s="4"/>
      <c r="V3527" s="4"/>
      <c r="W3527" s="4"/>
      <c r="X3527" s="4"/>
      <c r="Y3527" s="4"/>
      <c r="Z3527" s="4"/>
      <c r="AA3527" s="4"/>
      <c r="AG3527" s="4"/>
    </row>
    <row r="3528" spans="1:33" x14ac:dyDescent="0.25">
      <c r="A3528" s="4"/>
      <c r="F3528" s="4"/>
      <c r="H3528" s="4"/>
      <c r="I3528" s="4"/>
      <c r="J3528" s="4"/>
      <c r="K3528" s="4"/>
      <c r="L3528" s="4"/>
      <c r="M3528" s="4"/>
      <c r="N3528" s="4"/>
      <c r="P3528" s="4"/>
      <c r="R3528" s="4"/>
      <c r="S3528" s="4"/>
      <c r="T3528" s="4"/>
      <c r="V3528" s="4"/>
      <c r="W3528" s="4"/>
      <c r="X3528" s="4"/>
      <c r="Y3528" s="4"/>
      <c r="Z3528" s="4"/>
      <c r="AA3528" s="4"/>
      <c r="AG3528" s="4"/>
    </row>
    <row r="3529" spans="1:33" x14ac:dyDescent="0.25">
      <c r="A3529" s="4"/>
      <c r="F3529" s="4"/>
      <c r="H3529" s="4"/>
      <c r="I3529" s="4"/>
      <c r="J3529" s="4"/>
      <c r="K3529" s="4"/>
      <c r="L3529" s="4"/>
      <c r="M3529" s="4"/>
      <c r="N3529" s="4"/>
      <c r="P3529" s="4"/>
      <c r="R3529" s="4"/>
      <c r="S3529" s="4"/>
      <c r="T3529" s="4"/>
      <c r="V3529" s="4"/>
      <c r="W3529" s="4"/>
      <c r="X3529" s="4"/>
      <c r="Y3529" s="4"/>
      <c r="Z3529" s="4"/>
      <c r="AA3529" s="4"/>
      <c r="AG3529" s="4"/>
    </row>
    <row r="3530" spans="1:33" x14ac:dyDescent="0.25">
      <c r="A3530" s="4"/>
      <c r="F3530" s="4"/>
      <c r="H3530" s="4"/>
      <c r="I3530" s="4"/>
      <c r="J3530" s="4"/>
      <c r="K3530" s="4"/>
      <c r="L3530" s="4"/>
      <c r="M3530" s="4"/>
      <c r="N3530" s="4"/>
      <c r="P3530" s="4"/>
      <c r="R3530" s="4"/>
      <c r="S3530" s="4"/>
      <c r="T3530" s="4"/>
      <c r="V3530" s="4"/>
      <c r="W3530" s="4"/>
      <c r="X3530" s="4"/>
      <c r="Y3530" s="4"/>
      <c r="Z3530" s="4"/>
      <c r="AA3530" s="4"/>
      <c r="AG3530" s="4"/>
    </row>
    <row r="3531" spans="1:33" x14ac:dyDescent="0.25">
      <c r="A3531" s="4"/>
      <c r="F3531" s="4"/>
      <c r="H3531" s="4"/>
      <c r="I3531" s="4"/>
      <c r="J3531" s="4"/>
      <c r="K3531" s="4"/>
      <c r="L3531" s="4"/>
      <c r="M3531" s="4"/>
      <c r="N3531" s="4"/>
      <c r="P3531" s="4"/>
      <c r="R3531" s="4"/>
      <c r="S3531" s="4"/>
      <c r="T3531" s="4"/>
      <c r="V3531" s="4"/>
      <c r="W3531" s="4"/>
      <c r="X3531" s="4"/>
      <c r="Y3531" s="4"/>
      <c r="Z3531" s="4"/>
      <c r="AA3531" s="4"/>
      <c r="AG3531" s="4"/>
    </row>
    <row r="3532" spans="1:33" x14ac:dyDescent="0.25">
      <c r="A3532" s="4"/>
      <c r="F3532" s="4"/>
      <c r="H3532" s="4"/>
      <c r="I3532" s="4"/>
      <c r="J3532" s="4"/>
      <c r="K3532" s="4"/>
      <c r="L3532" s="4"/>
      <c r="M3532" s="4"/>
      <c r="N3532" s="4"/>
      <c r="P3532" s="4"/>
      <c r="R3532" s="4"/>
      <c r="S3532" s="4"/>
      <c r="T3532" s="4"/>
      <c r="V3532" s="4"/>
      <c r="W3532" s="4"/>
      <c r="X3532" s="4"/>
      <c r="Y3532" s="4"/>
      <c r="Z3532" s="4"/>
      <c r="AA3532" s="4"/>
      <c r="AG3532" s="4"/>
    </row>
    <row r="3533" spans="1:33" x14ac:dyDescent="0.25">
      <c r="A3533" s="4"/>
      <c r="F3533" s="4"/>
      <c r="H3533" s="4"/>
      <c r="I3533" s="4"/>
      <c r="J3533" s="4"/>
      <c r="K3533" s="4"/>
      <c r="L3533" s="4"/>
      <c r="M3533" s="4"/>
      <c r="N3533" s="4"/>
      <c r="P3533" s="4"/>
      <c r="R3533" s="4"/>
      <c r="S3533" s="4"/>
      <c r="T3533" s="4"/>
      <c r="V3533" s="4"/>
      <c r="W3533" s="4"/>
      <c r="X3533" s="4"/>
      <c r="Y3533" s="4"/>
      <c r="Z3533" s="4"/>
      <c r="AA3533" s="4"/>
      <c r="AG3533" s="4"/>
    </row>
    <row r="3534" spans="1:33" x14ac:dyDescent="0.25">
      <c r="A3534" s="4"/>
      <c r="F3534" s="4"/>
      <c r="H3534" s="4"/>
      <c r="I3534" s="4"/>
      <c r="J3534" s="4"/>
      <c r="K3534" s="4"/>
      <c r="L3534" s="4"/>
      <c r="M3534" s="4"/>
      <c r="N3534" s="4"/>
      <c r="P3534" s="4"/>
      <c r="R3534" s="4"/>
      <c r="S3534" s="4"/>
      <c r="T3534" s="4"/>
      <c r="V3534" s="4"/>
      <c r="W3534" s="4"/>
      <c r="X3534" s="4"/>
      <c r="Y3534" s="4"/>
      <c r="Z3534" s="4"/>
      <c r="AA3534" s="4"/>
      <c r="AG3534" s="4"/>
    </row>
    <row r="3535" spans="1:33" x14ac:dyDescent="0.25">
      <c r="A3535" s="4"/>
      <c r="F3535" s="4"/>
      <c r="H3535" s="4"/>
      <c r="I3535" s="4"/>
      <c r="J3535" s="4"/>
      <c r="K3535" s="4"/>
      <c r="L3535" s="4"/>
      <c r="M3535" s="4"/>
      <c r="N3535" s="4"/>
      <c r="P3535" s="4"/>
      <c r="R3535" s="4"/>
      <c r="S3535" s="4"/>
      <c r="T3535" s="4"/>
      <c r="V3535" s="4"/>
      <c r="W3535" s="4"/>
      <c r="X3535" s="4"/>
      <c r="Y3535" s="4"/>
      <c r="Z3535" s="4"/>
      <c r="AA3535" s="4"/>
      <c r="AG3535" s="4"/>
    </row>
    <row r="3536" spans="1:33" x14ac:dyDescent="0.25">
      <c r="A3536" s="4"/>
      <c r="F3536" s="4"/>
      <c r="H3536" s="4"/>
      <c r="I3536" s="4"/>
      <c r="J3536" s="4"/>
      <c r="K3536" s="4"/>
      <c r="L3536" s="4"/>
      <c r="M3536" s="4"/>
      <c r="N3536" s="4"/>
      <c r="P3536" s="4"/>
      <c r="R3536" s="4"/>
      <c r="S3536" s="4"/>
      <c r="T3536" s="4"/>
      <c r="V3536" s="4"/>
      <c r="W3536" s="4"/>
      <c r="X3536" s="4"/>
      <c r="Y3536" s="4"/>
      <c r="Z3536" s="4"/>
      <c r="AA3536" s="4"/>
      <c r="AG3536" s="4"/>
    </row>
    <row r="3537" spans="1:33" x14ac:dyDescent="0.25">
      <c r="A3537" s="4"/>
      <c r="F3537" s="4"/>
      <c r="H3537" s="4"/>
      <c r="I3537" s="4"/>
      <c r="J3537" s="4"/>
      <c r="K3537" s="4"/>
      <c r="L3537" s="4"/>
      <c r="M3537" s="4"/>
      <c r="N3537" s="4"/>
      <c r="P3537" s="4"/>
      <c r="R3537" s="4"/>
      <c r="S3537" s="4"/>
      <c r="T3537" s="4"/>
      <c r="V3537" s="4"/>
      <c r="W3537" s="4"/>
      <c r="X3537" s="4"/>
      <c r="Y3537" s="4"/>
      <c r="Z3537" s="4"/>
      <c r="AA3537" s="4"/>
      <c r="AG3537" s="4"/>
    </row>
    <row r="3538" spans="1:33" x14ac:dyDescent="0.25">
      <c r="A3538" s="4"/>
      <c r="F3538" s="4"/>
      <c r="H3538" s="4"/>
      <c r="I3538" s="4"/>
      <c r="J3538" s="4"/>
      <c r="K3538" s="4"/>
      <c r="L3538" s="4"/>
      <c r="M3538" s="4"/>
      <c r="N3538" s="4"/>
      <c r="P3538" s="4"/>
      <c r="R3538" s="4"/>
      <c r="S3538" s="4"/>
      <c r="T3538" s="4"/>
      <c r="V3538" s="4"/>
      <c r="W3538" s="4"/>
      <c r="X3538" s="4"/>
      <c r="Y3538" s="4"/>
      <c r="Z3538" s="4"/>
      <c r="AA3538" s="4"/>
      <c r="AG3538" s="4"/>
    </row>
    <row r="3539" spans="1:33" x14ac:dyDescent="0.25">
      <c r="A3539" s="4"/>
      <c r="F3539" s="4"/>
      <c r="H3539" s="4"/>
      <c r="I3539" s="4"/>
      <c r="J3539" s="4"/>
      <c r="K3539" s="4"/>
      <c r="L3539" s="4"/>
      <c r="M3539" s="4"/>
      <c r="N3539" s="4"/>
      <c r="P3539" s="4"/>
      <c r="R3539" s="4"/>
      <c r="S3539" s="4"/>
      <c r="T3539" s="4"/>
      <c r="V3539" s="4"/>
      <c r="W3539" s="4"/>
      <c r="X3539" s="4"/>
      <c r="Y3539" s="4"/>
      <c r="Z3539" s="4"/>
      <c r="AA3539" s="4"/>
      <c r="AG3539" s="4"/>
    </row>
    <row r="3540" spans="1:33" x14ac:dyDescent="0.25">
      <c r="A3540" s="4"/>
      <c r="F3540" s="4"/>
      <c r="H3540" s="4"/>
      <c r="I3540" s="4"/>
      <c r="J3540" s="4"/>
      <c r="K3540" s="4"/>
      <c r="L3540" s="4"/>
      <c r="M3540" s="4"/>
      <c r="N3540" s="4"/>
      <c r="P3540" s="4"/>
      <c r="R3540" s="4"/>
      <c r="S3540" s="4"/>
      <c r="T3540" s="4"/>
      <c r="V3540" s="4"/>
      <c r="W3540" s="4"/>
      <c r="X3540" s="4"/>
      <c r="Y3540" s="4"/>
      <c r="Z3540" s="4"/>
      <c r="AA3540" s="4"/>
      <c r="AG3540" s="4"/>
    </row>
    <row r="3541" spans="1:33" x14ac:dyDescent="0.25">
      <c r="A3541" s="4"/>
      <c r="F3541" s="4"/>
      <c r="H3541" s="4"/>
      <c r="I3541" s="4"/>
      <c r="J3541" s="4"/>
      <c r="K3541" s="4"/>
      <c r="L3541" s="4"/>
      <c r="M3541" s="4"/>
      <c r="N3541" s="4"/>
      <c r="P3541" s="4"/>
      <c r="R3541" s="4"/>
      <c r="S3541" s="4"/>
      <c r="T3541" s="4"/>
      <c r="V3541" s="4"/>
      <c r="W3541" s="4"/>
      <c r="X3541" s="4"/>
      <c r="Y3541" s="4"/>
      <c r="Z3541" s="4"/>
      <c r="AA3541" s="4"/>
      <c r="AG3541" s="4"/>
    </row>
    <row r="3542" spans="1:33" x14ac:dyDescent="0.25">
      <c r="A3542" s="4"/>
      <c r="F3542" s="4"/>
      <c r="H3542" s="4"/>
      <c r="I3542" s="4"/>
      <c r="J3542" s="4"/>
      <c r="K3542" s="4"/>
      <c r="L3542" s="4"/>
      <c r="M3542" s="4"/>
      <c r="N3542" s="4"/>
      <c r="P3542" s="4"/>
      <c r="R3542" s="4"/>
      <c r="S3542" s="4"/>
      <c r="T3542" s="4"/>
      <c r="V3542" s="4"/>
      <c r="W3542" s="4"/>
      <c r="X3542" s="4"/>
      <c r="Y3542" s="4"/>
      <c r="Z3542" s="4"/>
      <c r="AA3542" s="4"/>
      <c r="AG3542" s="4"/>
    </row>
    <row r="3543" spans="1:33" x14ac:dyDescent="0.25">
      <c r="A3543" s="4"/>
      <c r="F3543" s="4"/>
      <c r="H3543" s="4"/>
      <c r="I3543" s="4"/>
      <c r="J3543" s="4"/>
      <c r="K3543" s="4"/>
      <c r="L3543" s="4"/>
      <c r="M3543" s="4"/>
      <c r="N3543" s="4"/>
      <c r="P3543" s="4"/>
      <c r="R3543" s="4"/>
      <c r="S3543" s="4"/>
      <c r="T3543" s="4"/>
      <c r="V3543" s="4"/>
      <c r="W3543" s="4"/>
      <c r="X3543" s="4"/>
      <c r="Y3543" s="4"/>
      <c r="Z3543" s="4"/>
      <c r="AA3543" s="4"/>
      <c r="AG3543" s="4"/>
    </row>
    <row r="3544" spans="1:33" x14ac:dyDescent="0.25">
      <c r="A3544" s="4"/>
      <c r="F3544" s="4"/>
      <c r="H3544" s="4"/>
      <c r="I3544" s="4"/>
      <c r="J3544" s="4"/>
      <c r="K3544" s="4"/>
      <c r="L3544" s="4"/>
      <c r="M3544" s="4"/>
      <c r="N3544" s="4"/>
      <c r="P3544" s="4"/>
      <c r="R3544" s="4"/>
      <c r="S3544" s="4"/>
      <c r="T3544" s="4"/>
      <c r="V3544" s="4"/>
      <c r="W3544" s="4"/>
      <c r="X3544" s="4"/>
      <c r="Y3544" s="4"/>
      <c r="Z3544" s="4"/>
      <c r="AA3544" s="4"/>
      <c r="AG3544" s="4"/>
    </row>
    <row r="3545" spans="1:33" x14ac:dyDescent="0.25">
      <c r="A3545" s="4"/>
      <c r="F3545" s="4"/>
      <c r="H3545" s="4"/>
      <c r="I3545" s="4"/>
      <c r="J3545" s="4"/>
      <c r="K3545" s="4"/>
      <c r="L3545" s="4"/>
      <c r="M3545" s="4"/>
      <c r="N3545" s="4"/>
      <c r="P3545" s="4"/>
      <c r="R3545" s="4"/>
      <c r="S3545" s="4"/>
      <c r="T3545" s="4"/>
      <c r="V3545" s="4"/>
      <c r="W3545" s="4"/>
      <c r="X3545" s="4"/>
      <c r="Y3545" s="4"/>
      <c r="Z3545" s="4"/>
      <c r="AA3545" s="4"/>
      <c r="AG3545" s="4"/>
    </row>
    <row r="3546" spans="1:33" x14ac:dyDescent="0.25">
      <c r="A3546" s="4"/>
      <c r="F3546" s="4"/>
      <c r="H3546" s="4"/>
      <c r="I3546" s="4"/>
      <c r="J3546" s="4"/>
      <c r="K3546" s="4"/>
      <c r="L3546" s="4"/>
      <c r="M3546" s="4"/>
      <c r="N3546" s="4"/>
      <c r="P3546" s="4"/>
      <c r="R3546" s="4"/>
      <c r="S3546" s="4"/>
      <c r="T3546" s="4"/>
      <c r="V3546" s="4"/>
      <c r="W3546" s="4"/>
      <c r="X3546" s="4"/>
      <c r="Y3546" s="4"/>
      <c r="Z3546" s="4"/>
      <c r="AA3546" s="4"/>
      <c r="AG3546" s="4"/>
    </row>
    <row r="3547" spans="1:33" x14ac:dyDescent="0.25">
      <c r="A3547" s="4"/>
      <c r="F3547" s="4"/>
      <c r="H3547" s="4"/>
      <c r="I3547" s="4"/>
      <c r="J3547" s="4"/>
      <c r="K3547" s="4"/>
      <c r="L3547" s="4"/>
      <c r="M3547" s="4"/>
      <c r="N3547" s="4"/>
      <c r="P3547" s="4"/>
      <c r="R3547" s="4"/>
      <c r="S3547" s="4"/>
      <c r="T3547" s="4"/>
      <c r="V3547" s="4"/>
      <c r="W3547" s="4"/>
      <c r="X3547" s="4"/>
      <c r="Y3547" s="4"/>
      <c r="Z3547" s="4"/>
      <c r="AA3547" s="4"/>
      <c r="AG3547" s="4"/>
    </row>
    <row r="3548" spans="1:33" x14ac:dyDescent="0.25">
      <c r="A3548" s="4"/>
      <c r="F3548" s="4"/>
      <c r="H3548" s="4"/>
      <c r="I3548" s="4"/>
      <c r="J3548" s="4"/>
      <c r="K3548" s="4"/>
      <c r="L3548" s="4"/>
      <c r="M3548" s="4"/>
      <c r="N3548" s="4"/>
      <c r="P3548" s="4"/>
      <c r="R3548" s="4"/>
      <c r="S3548" s="4"/>
      <c r="T3548" s="4"/>
      <c r="V3548" s="4"/>
      <c r="W3548" s="4"/>
      <c r="X3548" s="4"/>
      <c r="Y3548" s="4"/>
      <c r="Z3548" s="4"/>
      <c r="AA3548" s="4"/>
      <c r="AG3548" s="4"/>
    </row>
    <row r="3549" spans="1:33" x14ac:dyDescent="0.25">
      <c r="A3549" s="4"/>
      <c r="F3549" s="4"/>
      <c r="H3549" s="4"/>
      <c r="I3549" s="4"/>
      <c r="J3549" s="4"/>
      <c r="K3549" s="4"/>
      <c r="L3549" s="4"/>
      <c r="M3549" s="4"/>
      <c r="N3549" s="4"/>
      <c r="P3549" s="4"/>
      <c r="R3549" s="4"/>
      <c r="S3549" s="4"/>
      <c r="T3549" s="4"/>
      <c r="V3549" s="4"/>
      <c r="W3549" s="4"/>
      <c r="X3549" s="4"/>
      <c r="Y3549" s="4"/>
      <c r="Z3549" s="4"/>
      <c r="AA3549" s="4"/>
      <c r="AG3549" s="4"/>
    </row>
    <row r="3550" spans="1:33" x14ac:dyDescent="0.25">
      <c r="A3550" s="4"/>
      <c r="F3550" s="4"/>
      <c r="H3550" s="4"/>
      <c r="I3550" s="4"/>
      <c r="J3550" s="4"/>
      <c r="K3550" s="4"/>
      <c r="L3550" s="4"/>
      <c r="M3550" s="4"/>
      <c r="N3550" s="4"/>
      <c r="P3550" s="4"/>
      <c r="R3550" s="4"/>
      <c r="S3550" s="4"/>
      <c r="T3550" s="4"/>
      <c r="V3550" s="4"/>
      <c r="W3550" s="4"/>
      <c r="X3550" s="4"/>
      <c r="Y3550" s="4"/>
      <c r="Z3550" s="4"/>
      <c r="AA3550" s="4"/>
      <c r="AG3550" s="4"/>
    </row>
    <row r="3551" spans="1:33" x14ac:dyDescent="0.25">
      <c r="A3551" s="4"/>
      <c r="F3551" s="4"/>
      <c r="H3551" s="4"/>
      <c r="I3551" s="4"/>
      <c r="J3551" s="4"/>
      <c r="K3551" s="4"/>
      <c r="L3551" s="4"/>
      <c r="M3551" s="4"/>
      <c r="N3551" s="4"/>
      <c r="P3551" s="4"/>
      <c r="R3551" s="4"/>
      <c r="S3551" s="4"/>
      <c r="T3551" s="4"/>
      <c r="V3551" s="4"/>
      <c r="W3551" s="4"/>
      <c r="X3551" s="4"/>
      <c r="Y3551" s="4"/>
      <c r="Z3551" s="4"/>
      <c r="AA3551" s="4"/>
      <c r="AG3551" s="4"/>
    </row>
    <row r="3552" spans="1:33" x14ac:dyDescent="0.25">
      <c r="A3552" s="4"/>
      <c r="F3552" s="4"/>
      <c r="H3552" s="4"/>
      <c r="I3552" s="4"/>
      <c r="J3552" s="4"/>
      <c r="K3552" s="4"/>
      <c r="L3552" s="4"/>
      <c r="M3552" s="4"/>
      <c r="N3552" s="4"/>
      <c r="P3552" s="4"/>
      <c r="R3552" s="4"/>
      <c r="S3552" s="4"/>
      <c r="T3552" s="4"/>
      <c r="V3552" s="4"/>
      <c r="W3552" s="4"/>
      <c r="X3552" s="4"/>
      <c r="Y3552" s="4"/>
      <c r="Z3552" s="4"/>
      <c r="AA3552" s="4"/>
      <c r="AG3552" s="4"/>
    </row>
    <row r="3553" spans="1:33" x14ac:dyDescent="0.25">
      <c r="A3553" s="4"/>
      <c r="F3553" s="4"/>
      <c r="H3553" s="4"/>
      <c r="I3553" s="4"/>
      <c r="J3553" s="4"/>
      <c r="K3553" s="4"/>
      <c r="L3553" s="4"/>
      <c r="M3553" s="4"/>
      <c r="N3553" s="4"/>
      <c r="P3553" s="4"/>
      <c r="R3553" s="4"/>
      <c r="S3553" s="4"/>
      <c r="T3553" s="4"/>
      <c r="V3553" s="4"/>
      <c r="W3553" s="4"/>
      <c r="X3553" s="4"/>
      <c r="Y3553" s="4"/>
      <c r="Z3553" s="4"/>
      <c r="AA3553" s="4"/>
      <c r="AG3553" s="4"/>
    </row>
    <row r="3554" spans="1:33" x14ac:dyDescent="0.25">
      <c r="A3554" s="4"/>
      <c r="F3554" s="4"/>
      <c r="H3554" s="4"/>
      <c r="I3554" s="4"/>
      <c r="J3554" s="4"/>
      <c r="K3554" s="4"/>
      <c r="L3554" s="4"/>
      <c r="M3554" s="4"/>
      <c r="N3554" s="4"/>
      <c r="P3554" s="4"/>
      <c r="R3554" s="4"/>
      <c r="S3554" s="4"/>
      <c r="T3554" s="4"/>
      <c r="V3554" s="4"/>
      <c r="W3554" s="4"/>
      <c r="X3554" s="4"/>
      <c r="Y3554" s="4"/>
      <c r="Z3554" s="4"/>
      <c r="AA3554" s="4"/>
      <c r="AG3554" s="4"/>
    </row>
    <row r="3555" spans="1:33" x14ac:dyDescent="0.25">
      <c r="A3555" s="4"/>
      <c r="F3555" s="4"/>
      <c r="H3555" s="4"/>
      <c r="I3555" s="4"/>
      <c r="J3555" s="4"/>
      <c r="K3555" s="4"/>
      <c r="L3555" s="4"/>
      <c r="M3555" s="4"/>
      <c r="N3555" s="4"/>
      <c r="P3555" s="4"/>
      <c r="R3555" s="4"/>
      <c r="S3555" s="4"/>
      <c r="T3555" s="4"/>
      <c r="V3555" s="4"/>
      <c r="W3555" s="4"/>
      <c r="X3555" s="4"/>
      <c r="Y3555" s="4"/>
      <c r="Z3555" s="4"/>
      <c r="AA3555" s="4"/>
      <c r="AG3555" s="4"/>
    </row>
    <row r="3556" spans="1:33" x14ac:dyDescent="0.25">
      <c r="A3556" s="4"/>
      <c r="F3556" s="4"/>
      <c r="H3556" s="4"/>
      <c r="I3556" s="4"/>
      <c r="J3556" s="4"/>
      <c r="K3556" s="4"/>
      <c r="L3556" s="4"/>
      <c r="M3556" s="4"/>
      <c r="N3556" s="4"/>
      <c r="P3556" s="4"/>
      <c r="R3556" s="4"/>
      <c r="S3556" s="4"/>
      <c r="T3556" s="4"/>
      <c r="V3556" s="4"/>
      <c r="W3556" s="4"/>
      <c r="X3556" s="4"/>
      <c r="Y3556" s="4"/>
      <c r="Z3556" s="4"/>
      <c r="AA3556" s="4"/>
      <c r="AG3556" s="4"/>
    </row>
    <row r="3557" spans="1:33" x14ac:dyDescent="0.25">
      <c r="A3557" s="4"/>
      <c r="F3557" s="4"/>
      <c r="H3557" s="4"/>
      <c r="I3557" s="4"/>
      <c r="J3557" s="4"/>
      <c r="K3557" s="4"/>
      <c r="L3557" s="4"/>
      <c r="M3557" s="4"/>
      <c r="N3557" s="4"/>
      <c r="P3557" s="4"/>
      <c r="R3557" s="4"/>
      <c r="S3557" s="4"/>
      <c r="T3557" s="4"/>
      <c r="V3557" s="4"/>
      <c r="W3557" s="4"/>
      <c r="X3557" s="4"/>
      <c r="Y3557" s="4"/>
      <c r="Z3557" s="4"/>
      <c r="AA3557" s="4"/>
      <c r="AG3557" s="4"/>
    </row>
    <row r="3558" spans="1:33" x14ac:dyDescent="0.25">
      <c r="A3558" s="4"/>
      <c r="F3558" s="4"/>
      <c r="H3558" s="4"/>
      <c r="I3558" s="4"/>
      <c r="J3558" s="4"/>
      <c r="K3558" s="4"/>
      <c r="L3558" s="4"/>
      <c r="M3558" s="4"/>
      <c r="N3558" s="4"/>
      <c r="P3558" s="4"/>
      <c r="R3558" s="4"/>
      <c r="S3558" s="4"/>
      <c r="T3558" s="4"/>
      <c r="V3558" s="4"/>
      <c r="W3558" s="4"/>
      <c r="X3558" s="4"/>
      <c r="Y3558" s="4"/>
      <c r="Z3558" s="4"/>
      <c r="AA3558" s="4"/>
      <c r="AG3558" s="4"/>
    </row>
    <row r="3559" spans="1:33" x14ac:dyDescent="0.25">
      <c r="A3559" s="4"/>
      <c r="F3559" s="4"/>
      <c r="H3559" s="4"/>
      <c r="I3559" s="4"/>
      <c r="J3559" s="4"/>
      <c r="K3559" s="4"/>
      <c r="L3559" s="4"/>
      <c r="M3559" s="4"/>
      <c r="N3559" s="4"/>
      <c r="P3559" s="4"/>
      <c r="R3559" s="4"/>
      <c r="S3559" s="4"/>
      <c r="T3559" s="4"/>
      <c r="V3559" s="4"/>
      <c r="W3559" s="4"/>
      <c r="X3559" s="4"/>
      <c r="Y3559" s="4"/>
      <c r="Z3559" s="4"/>
      <c r="AA3559" s="4"/>
      <c r="AG3559" s="4"/>
    </row>
    <row r="3560" spans="1:33" x14ac:dyDescent="0.25">
      <c r="A3560" s="4"/>
      <c r="F3560" s="4"/>
      <c r="H3560" s="4"/>
      <c r="I3560" s="4"/>
      <c r="J3560" s="4"/>
      <c r="K3560" s="4"/>
      <c r="L3560" s="4"/>
      <c r="M3560" s="4"/>
      <c r="N3560" s="4"/>
      <c r="P3560" s="4"/>
      <c r="R3560" s="4"/>
      <c r="S3560" s="4"/>
      <c r="T3560" s="4"/>
      <c r="V3560" s="4"/>
      <c r="W3560" s="4"/>
      <c r="X3560" s="4"/>
      <c r="Y3560" s="4"/>
      <c r="Z3560" s="4"/>
      <c r="AA3560" s="4"/>
      <c r="AG3560" s="4"/>
    </row>
    <row r="3561" spans="1:33" x14ac:dyDescent="0.25">
      <c r="A3561" s="4"/>
      <c r="F3561" s="4"/>
      <c r="H3561" s="4"/>
      <c r="I3561" s="4"/>
      <c r="J3561" s="4"/>
      <c r="K3561" s="4"/>
      <c r="L3561" s="4"/>
      <c r="M3561" s="4"/>
      <c r="N3561" s="4"/>
      <c r="P3561" s="4"/>
      <c r="R3561" s="4"/>
      <c r="S3561" s="4"/>
      <c r="T3561" s="4"/>
      <c r="V3561" s="4"/>
      <c r="W3561" s="4"/>
      <c r="X3561" s="4"/>
      <c r="Y3561" s="4"/>
      <c r="Z3561" s="4"/>
      <c r="AA3561" s="4"/>
      <c r="AG3561" s="4"/>
    </row>
    <row r="3562" spans="1:33" x14ac:dyDescent="0.25">
      <c r="A3562" s="4"/>
      <c r="F3562" s="4"/>
      <c r="H3562" s="4"/>
      <c r="I3562" s="4"/>
      <c r="J3562" s="4"/>
      <c r="K3562" s="4"/>
      <c r="L3562" s="4"/>
      <c r="M3562" s="4"/>
      <c r="N3562" s="4"/>
      <c r="P3562" s="4"/>
      <c r="R3562" s="4"/>
      <c r="S3562" s="4"/>
      <c r="T3562" s="4"/>
      <c r="V3562" s="4"/>
      <c r="W3562" s="4"/>
      <c r="X3562" s="4"/>
      <c r="Y3562" s="4"/>
      <c r="Z3562" s="4"/>
      <c r="AA3562" s="4"/>
      <c r="AG3562" s="4"/>
    </row>
    <row r="3563" spans="1:33" x14ac:dyDescent="0.25">
      <c r="A3563" s="4"/>
      <c r="F3563" s="4"/>
      <c r="H3563" s="4"/>
      <c r="I3563" s="4"/>
      <c r="J3563" s="4"/>
      <c r="K3563" s="4"/>
      <c r="L3563" s="4"/>
      <c r="M3563" s="4"/>
      <c r="N3563" s="4"/>
      <c r="P3563" s="4"/>
      <c r="R3563" s="4"/>
      <c r="S3563" s="4"/>
      <c r="T3563" s="4"/>
      <c r="V3563" s="4"/>
      <c r="W3563" s="4"/>
      <c r="X3563" s="4"/>
      <c r="Y3563" s="4"/>
      <c r="Z3563" s="4"/>
      <c r="AA3563" s="4"/>
      <c r="AG3563" s="4"/>
    </row>
    <row r="3564" spans="1:33" x14ac:dyDescent="0.25">
      <c r="A3564" s="4"/>
      <c r="F3564" s="4"/>
      <c r="H3564" s="4"/>
      <c r="I3564" s="4"/>
      <c r="J3564" s="4"/>
      <c r="K3564" s="4"/>
      <c r="L3564" s="4"/>
      <c r="M3564" s="4"/>
      <c r="N3564" s="4"/>
      <c r="P3564" s="4"/>
      <c r="R3564" s="4"/>
      <c r="S3564" s="4"/>
      <c r="T3564" s="4"/>
      <c r="V3564" s="4"/>
      <c r="W3564" s="4"/>
      <c r="X3564" s="4"/>
      <c r="Y3564" s="4"/>
      <c r="Z3564" s="4"/>
      <c r="AA3564" s="4"/>
      <c r="AG3564" s="4"/>
    </row>
    <row r="3565" spans="1:33" x14ac:dyDescent="0.25">
      <c r="A3565" s="4"/>
      <c r="F3565" s="4"/>
      <c r="H3565" s="4"/>
      <c r="I3565" s="4"/>
      <c r="J3565" s="4"/>
      <c r="K3565" s="4"/>
      <c r="L3565" s="4"/>
      <c r="M3565" s="4"/>
      <c r="N3565" s="4"/>
      <c r="P3565" s="4"/>
      <c r="R3565" s="4"/>
      <c r="S3565" s="4"/>
      <c r="T3565" s="4"/>
      <c r="V3565" s="4"/>
      <c r="W3565" s="4"/>
      <c r="X3565" s="4"/>
      <c r="Y3565" s="4"/>
      <c r="Z3565" s="4"/>
      <c r="AA3565" s="4"/>
      <c r="AG3565" s="4"/>
    </row>
    <row r="3566" spans="1:33" x14ac:dyDescent="0.25">
      <c r="A3566" s="4"/>
      <c r="F3566" s="4"/>
      <c r="H3566" s="4"/>
      <c r="I3566" s="4"/>
      <c r="J3566" s="4"/>
      <c r="K3566" s="4"/>
      <c r="L3566" s="4"/>
      <c r="M3566" s="4"/>
      <c r="N3566" s="4"/>
      <c r="P3566" s="4"/>
      <c r="R3566" s="4"/>
      <c r="S3566" s="4"/>
      <c r="T3566" s="4"/>
      <c r="V3566" s="4"/>
      <c r="W3566" s="4"/>
      <c r="X3566" s="4"/>
      <c r="Y3566" s="4"/>
      <c r="Z3566" s="4"/>
      <c r="AA3566" s="4"/>
      <c r="AG3566" s="4"/>
    </row>
    <row r="3567" spans="1:33" x14ac:dyDescent="0.25">
      <c r="A3567" s="4"/>
      <c r="F3567" s="4"/>
      <c r="H3567" s="4"/>
      <c r="I3567" s="4"/>
      <c r="J3567" s="4"/>
      <c r="K3567" s="4"/>
      <c r="L3567" s="4"/>
      <c r="M3567" s="4"/>
      <c r="N3567" s="4"/>
      <c r="P3567" s="4"/>
      <c r="R3567" s="4"/>
      <c r="S3567" s="4"/>
      <c r="T3567" s="4"/>
      <c r="V3567" s="4"/>
      <c r="W3567" s="4"/>
      <c r="X3567" s="4"/>
      <c r="Y3567" s="4"/>
      <c r="Z3567" s="4"/>
      <c r="AA3567" s="4"/>
      <c r="AG3567" s="4"/>
    </row>
    <row r="3568" spans="1:33" x14ac:dyDescent="0.25">
      <c r="A3568" s="4"/>
      <c r="F3568" s="4"/>
      <c r="H3568" s="4"/>
      <c r="I3568" s="4"/>
      <c r="J3568" s="4"/>
      <c r="K3568" s="4"/>
      <c r="L3568" s="4"/>
      <c r="M3568" s="4"/>
      <c r="N3568" s="4"/>
      <c r="P3568" s="4"/>
      <c r="R3568" s="4"/>
      <c r="S3568" s="4"/>
      <c r="T3568" s="4"/>
      <c r="V3568" s="4"/>
      <c r="W3568" s="4"/>
      <c r="X3568" s="4"/>
      <c r="Y3568" s="4"/>
      <c r="Z3568" s="4"/>
      <c r="AA3568" s="4"/>
      <c r="AG3568" s="4"/>
    </row>
    <row r="3569" spans="1:33" x14ac:dyDescent="0.25">
      <c r="A3569" s="4"/>
      <c r="F3569" s="4"/>
      <c r="H3569" s="4"/>
      <c r="I3569" s="4"/>
      <c r="J3569" s="4"/>
      <c r="K3569" s="4"/>
      <c r="L3569" s="4"/>
      <c r="M3569" s="4"/>
      <c r="N3569" s="4"/>
      <c r="P3569" s="4"/>
      <c r="R3569" s="4"/>
      <c r="S3569" s="4"/>
      <c r="T3569" s="4"/>
      <c r="V3569" s="4"/>
      <c r="W3569" s="4"/>
      <c r="X3569" s="4"/>
      <c r="Y3569" s="4"/>
      <c r="Z3569" s="4"/>
      <c r="AA3569" s="4"/>
      <c r="AG3569" s="4"/>
    </row>
    <row r="3570" spans="1:33" x14ac:dyDescent="0.25">
      <c r="A3570" s="4"/>
      <c r="F3570" s="4"/>
      <c r="H3570" s="4"/>
      <c r="I3570" s="4"/>
      <c r="J3570" s="4"/>
      <c r="K3570" s="4"/>
      <c r="L3570" s="4"/>
      <c r="M3570" s="4"/>
      <c r="N3570" s="4"/>
      <c r="P3570" s="4"/>
      <c r="R3570" s="4"/>
      <c r="S3570" s="4"/>
      <c r="T3570" s="4"/>
      <c r="V3570" s="4"/>
      <c r="W3570" s="4"/>
      <c r="X3570" s="4"/>
      <c r="Y3570" s="4"/>
      <c r="Z3570" s="4"/>
      <c r="AA3570" s="4"/>
      <c r="AG3570" s="4"/>
    </row>
    <row r="3571" spans="1:33" x14ac:dyDescent="0.25">
      <c r="A3571" s="4"/>
      <c r="F3571" s="4"/>
      <c r="H3571" s="4"/>
      <c r="I3571" s="4"/>
      <c r="J3571" s="4"/>
      <c r="K3571" s="4"/>
      <c r="L3571" s="4"/>
      <c r="M3571" s="4"/>
      <c r="N3571" s="4"/>
      <c r="P3571" s="4"/>
      <c r="R3571" s="4"/>
      <c r="S3571" s="4"/>
      <c r="T3571" s="4"/>
      <c r="V3571" s="4"/>
      <c r="W3571" s="4"/>
      <c r="X3571" s="4"/>
      <c r="Y3571" s="4"/>
      <c r="Z3571" s="4"/>
      <c r="AA3571" s="4"/>
      <c r="AG3571" s="4"/>
    </row>
    <row r="3572" spans="1:33" x14ac:dyDescent="0.25">
      <c r="A3572" s="4"/>
      <c r="F3572" s="4"/>
      <c r="H3572" s="4"/>
      <c r="I3572" s="4"/>
      <c r="J3572" s="4"/>
      <c r="K3572" s="4"/>
      <c r="L3572" s="4"/>
      <c r="M3572" s="4"/>
      <c r="N3572" s="4"/>
      <c r="P3572" s="4"/>
      <c r="R3572" s="4"/>
      <c r="S3572" s="4"/>
      <c r="T3572" s="4"/>
      <c r="V3572" s="4"/>
      <c r="W3572" s="4"/>
      <c r="X3572" s="4"/>
      <c r="Y3572" s="4"/>
      <c r="Z3572" s="4"/>
      <c r="AA3572" s="4"/>
      <c r="AG3572" s="4"/>
    </row>
    <row r="3573" spans="1:33" x14ac:dyDescent="0.25">
      <c r="A3573" s="4"/>
      <c r="F3573" s="4"/>
      <c r="H3573" s="4"/>
      <c r="I3573" s="4"/>
      <c r="J3573" s="4"/>
      <c r="K3573" s="4"/>
      <c r="L3573" s="4"/>
      <c r="M3573" s="4"/>
      <c r="N3573" s="4"/>
      <c r="P3573" s="4"/>
      <c r="R3573" s="4"/>
      <c r="S3573" s="4"/>
      <c r="T3573" s="4"/>
      <c r="V3573" s="4"/>
      <c r="W3573" s="4"/>
      <c r="X3573" s="4"/>
      <c r="Y3573" s="4"/>
      <c r="Z3573" s="4"/>
      <c r="AA3573" s="4"/>
      <c r="AG3573" s="4"/>
    </row>
    <row r="3574" spans="1:33" x14ac:dyDescent="0.25">
      <c r="A3574" s="4"/>
      <c r="F3574" s="4"/>
      <c r="H3574" s="4"/>
      <c r="I3574" s="4"/>
      <c r="J3574" s="4"/>
      <c r="K3574" s="4"/>
      <c r="L3574" s="4"/>
      <c r="M3574" s="4"/>
      <c r="N3574" s="4"/>
      <c r="P3574" s="4"/>
      <c r="R3574" s="4"/>
      <c r="S3574" s="4"/>
      <c r="T3574" s="4"/>
      <c r="V3574" s="4"/>
      <c r="W3574" s="4"/>
      <c r="X3574" s="4"/>
      <c r="Y3574" s="4"/>
      <c r="Z3574" s="4"/>
      <c r="AA3574" s="4"/>
      <c r="AG3574" s="4"/>
    </row>
    <row r="3575" spans="1:33" x14ac:dyDescent="0.25">
      <c r="A3575" s="4"/>
      <c r="F3575" s="4"/>
      <c r="H3575" s="4"/>
      <c r="I3575" s="4"/>
      <c r="J3575" s="4"/>
      <c r="K3575" s="4"/>
      <c r="L3575" s="4"/>
      <c r="M3575" s="4"/>
      <c r="N3575" s="4"/>
      <c r="P3575" s="4"/>
      <c r="R3575" s="4"/>
      <c r="S3575" s="4"/>
      <c r="T3575" s="4"/>
      <c r="V3575" s="4"/>
      <c r="W3575" s="4"/>
      <c r="X3575" s="4"/>
      <c r="Y3575" s="4"/>
      <c r="Z3575" s="4"/>
      <c r="AA3575" s="4"/>
      <c r="AG3575" s="4"/>
    </row>
    <row r="3576" spans="1:33" x14ac:dyDescent="0.25">
      <c r="A3576" s="4"/>
      <c r="F3576" s="4"/>
      <c r="H3576" s="4"/>
      <c r="I3576" s="4"/>
      <c r="J3576" s="4"/>
      <c r="K3576" s="4"/>
      <c r="L3576" s="4"/>
      <c r="M3576" s="4"/>
      <c r="N3576" s="4"/>
      <c r="P3576" s="4"/>
      <c r="R3576" s="4"/>
      <c r="S3576" s="4"/>
      <c r="T3576" s="4"/>
      <c r="V3576" s="4"/>
      <c r="W3576" s="4"/>
      <c r="X3576" s="4"/>
      <c r="Y3576" s="4"/>
      <c r="Z3576" s="4"/>
      <c r="AA3576" s="4"/>
      <c r="AG3576" s="4"/>
    </row>
    <row r="3577" spans="1:33" x14ac:dyDescent="0.25">
      <c r="A3577" s="4"/>
      <c r="F3577" s="4"/>
      <c r="H3577" s="4"/>
      <c r="I3577" s="4"/>
      <c r="J3577" s="4"/>
      <c r="K3577" s="4"/>
      <c r="L3577" s="4"/>
      <c r="M3577" s="4"/>
      <c r="N3577" s="4"/>
      <c r="P3577" s="4"/>
      <c r="R3577" s="4"/>
      <c r="S3577" s="4"/>
      <c r="T3577" s="4"/>
      <c r="V3577" s="4"/>
      <c r="W3577" s="4"/>
      <c r="X3577" s="4"/>
      <c r="Y3577" s="4"/>
      <c r="Z3577" s="4"/>
      <c r="AA3577" s="4"/>
      <c r="AG3577" s="4"/>
    </row>
    <row r="3578" spans="1:33" x14ac:dyDescent="0.25">
      <c r="A3578" s="4"/>
      <c r="F3578" s="4"/>
      <c r="H3578" s="4"/>
      <c r="I3578" s="4"/>
      <c r="J3578" s="4"/>
      <c r="K3578" s="4"/>
      <c r="L3578" s="4"/>
      <c r="M3578" s="4"/>
      <c r="N3578" s="4"/>
      <c r="P3578" s="4"/>
      <c r="R3578" s="4"/>
      <c r="S3578" s="4"/>
      <c r="T3578" s="4"/>
      <c r="V3578" s="4"/>
      <c r="W3578" s="4"/>
      <c r="X3578" s="4"/>
      <c r="Y3578" s="4"/>
      <c r="Z3578" s="4"/>
      <c r="AA3578" s="4"/>
      <c r="AG3578" s="4"/>
    </row>
    <row r="3579" spans="1:33" x14ac:dyDescent="0.25">
      <c r="A3579" s="4"/>
      <c r="F3579" s="4"/>
      <c r="H3579" s="4"/>
      <c r="I3579" s="4"/>
      <c r="J3579" s="4"/>
      <c r="K3579" s="4"/>
      <c r="L3579" s="4"/>
      <c r="M3579" s="4"/>
      <c r="N3579" s="4"/>
      <c r="P3579" s="4"/>
      <c r="R3579" s="4"/>
      <c r="S3579" s="4"/>
      <c r="T3579" s="4"/>
      <c r="V3579" s="4"/>
      <c r="W3579" s="4"/>
      <c r="X3579" s="4"/>
      <c r="Y3579" s="4"/>
      <c r="Z3579" s="4"/>
      <c r="AA3579" s="4"/>
      <c r="AG3579" s="4"/>
    </row>
    <row r="3580" spans="1:33" x14ac:dyDescent="0.25">
      <c r="A3580" s="4"/>
      <c r="F3580" s="4"/>
      <c r="H3580" s="4"/>
      <c r="I3580" s="4"/>
      <c r="J3580" s="4"/>
      <c r="K3580" s="4"/>
      <c r="L3580" s="4"/>
      <c r="M3580" s="4"/>
      <c r="N3580" s="4"/>
      <c r="P3580" s="4"/>
      <c r="R3580" s="4"/>
      <c r="S3580" s="4"/>
      <c r="T3580" s="4"/>
      <c r="V3580" s="4"/>
      <c r="W3580" s="4"/>
      <c r="X3580" s="4"/>
      <c r="Y3580" s="4"/>
      <c r="Z3580" s="4"/>
      <c r="AA3580" s="4"/>
      <c r="AG3580" s="4"/>
    </row>
    <row r="3581" spans="1:33" x14ac:dyDescent="0.25">
      <c r="A3581" s="4"/>
      <c r="F3581" s="4"/>
      <c r="H3581" s="4"/>
      <c r="I3581" s="4"/>
      <c r="J3581" s="4"/>
      <c r="K3581" s="4"/>
      <c r="L3581" s="4"/>
      <c r="M3581" s="4"/>
      <c r="N3581" s="4"/>
      <c r="P3581" s="4"/>
      <c r="R3581" s="4"/>
      <c r="S3581" s="4"/>
      <c r="T3581" s="4"/>
      <c r="V3581" s="4"/>
      <c r="W3581" s="4"/>
      <c r="X3581" s="4"/>
      <c r="Y3581" s="4"/>
      <c r="Z3581" s="4"/>
      <c r="AA3581" s="4"/>
      <c r="AG3581" s="4"/>
    </row>
    <row r="3582" spans="1:33" x14ac:dyDescent="0.25">
      <c r="A3582" s="4"/>
      <c r="F3582" s="4"/>
      <c r="H3582" s="4"/>
      <c r="I3582" s="4"/>
      <c r="J3582" s="4"/>
      <c r="K3582" s="4"/>
      <c r="L3582" s="4"/>
      <c r="M3582" s="4"/>
      <c r="N3582" s="4"/>
      <c r="P3582" s="4"/>
      <c r="R3582" s="4"/>
      <c r="S3582" s="4"/>
      <c r="T3582" s="4"/>
      <c r="V3582" s="4"/>
      <c r="W3582" s="4"/>
      <c r="X3582" s="4"/>
      <c r="Y3582" s="4"/>
      <c r="Z3582" s="4"/>
      <c r="AA3582" s="4"/>
      <c r="AG3582" s="4"/>
    </row>
    <row r="3583" spans="1:33" x14ac:dyDescent="0.25">
      <c r="A3583" s="4"/>
      <c r="F3583" s="4"/>
      <c r="H3583" s="4"/>
      <c r="I3583" s="4"/>
      <c r="J3583" s="4"/>
      <c r="K3583" s="4"/>
      <c r="L3583" s="4"/>
      <c r="M3583" s="4"/>
      <c r="N3583" s="4"/>
      <c r="P3583" s="4"/>
      <c r="R3583" s="4"/>
      <c r="S3583" s="4"/>
      <c r="T3583" s="4"/>
      <c r="V3583" s="4"/>
      <c r="W3583" s="4"/>
      <c r="X3583" s="4"/>
      <c r="Y3583" s="4"/>
      <c r="Z3583" s="4"/>
      <c r="AA3583" s="4"/>
      <c r="AG3583" s="4"/>
    </row>
    <row r="3584" spans="1:33" x14ac:dyDescent="0.25">
      <c r="A3584" s="4"/>
      <c r="F3584" s="4"/>
      <c r="H3584" s="4"/>
      <c r="I3584" s="4"/>
      <c r="J3584" s="4"/>
      <c r="K3584" s="4"/>
      <c r="L3584" s="4"/>
      <c r="M3584" s="4"/>
      <c r="N3584" s="4"/>
      <c r="P3584" s="4"/>
      <c r="R3584" s="4"/>
      <c r="S3584" s="4"/>
      <c r="T3584" s="4"/>
      <c r="V3584" s="4"/>
      <c r="W3584" s="4"/>
      <c r="X3584" s="4"/>
      <c r="Y3584" s="4"/>
      <c r="Z3584" s="4"/>
      <c r="AA3584" s="4"/>
      <c r="AG3584" s="4"/>
    </row>
    <row r="3585" spans="1:33" x14ac:dyDescent="0.25">
      <c r="A3585" s="4"/>
      <c r="F3585" s="4"/>
      <c r="H3585" s="4"/>
      <c r="I3585" s="4"/>
      <c r="J3585" s="4"/>
      <c r="K3585" s="4"/>
      <c r="L3585" s="4"/>
      <c r="M3585" s="4"/>
      <c r="N3585" s="4"/>
      <c r="P3585" s="4"/>
      <c r="R3585" s="4"/>
      <c r="S3585" s="4"/>
      <c r="T3585" s="4"/>
      <c r="V3585" s="4"/>
      <c r="W3585" s="4"/>
      <c r="X3585" s="4"/>
      <c r="Y3585" s="4"/>
      <c r="Z3585" s="4"/>
      <c r="AA3585" s="4"/>
      <c r="AG3585" s="4"/>
    </row>
    <row r="3586" spans="1:33" x14ac:dyDescent="0.25">
      <c r="A3586" s="4"/>
      <c r="F3586" s="4"/>
      <c r="H3586" s="4"/>
      <c r="I3586" s="4"/>
      <c r="J3586" s="4"/>
      <c r="K3586" s="4"/>
      <c r="L3586" s="4"/>
      <c r="M3586" s="4"/>
      <c r="N3586" s="4"/>
      <c r="P3586" s="4"/>
      <c r="R3586" s="4"/>
      <c r="S3586" s="4"/>
      <c r="T3586" s="4"/>
      <c r="V3586" s="4"/>
      <c r="W3586" s="4"/>
      <c r="X3586" s="4"/>
      <c r="Y3586" s="4"/>
      <c r="Z3586" s="4"/>
      <c r="AA3586" s="4"/>
      <c r="AG3586" s="4"/>
    </row>
    <row r="3587" spans="1:33" x14ac:dyDescent="0.25">
      <c r="A3587" s="4"/>
      <c r="F3587" s="4"/>
      <c r="H3587" s="4"/>
      <c r="I3587" s="4"/>
      <c r="J3587" s="4"/>
      <c r="K3587" s="4"/>
      <c r="L3587" s="4"/>
      <c r="M3587" s="4"/>
      <c r="N3587" s="4"/>
      <c r="P3587" s="4"/>
      <c r="R3587" s="4"/>
      <c r="S3587" s="4"/>
      <c r="T3587" s="4"/>
      <c r="V3587" s="4"/>
      <c r="W3587" s="4"/>
      <c r="X3587" s="4"/>
      <c r="Y3587" s="4"/>
      <c r="Z3587" s="4"/>
      <c r="AA3587" s="4"/>
      <c r="AG3587" s="4"/>
    </row>
    <row r="3588" spans="1:33" x14ac:dyDescent="0.25">
      <c r="A3588" s="4"/>
      <c r="F3588" s="4"/>
      <c r="H3588" s="4"/>
      <c r="I3588" s="4"/>
      <c r="J3588" s="4"/>
      <c r="K3588" s="4"/>
      <c r="L3588" s="4"/>
      <c r="M3588" s="4"/>
      <c r="N3588" s="4"/>
      <c r="P3588" s="4"/>
      <c r="R3588" s="4"/>
      <c r="S3588" s="4"/>
      <c r="T3588" s="4"/>
      <c r="V3588" s="4"/>
      <c r="W3588" s="4"/>
      <c r="X3588" s="4"/>
      <c r="Y3588" s="4"/>
      <c r="Z3588" s="4"/>
      <c r="AA3588" s="4"/>
      <c r="AG3588" s="4"/>
    </row>
    <row r="3589" spans="1:33" x14ac:dyDescent="0.25">
      <c r="A3589" s="4"/>
      <c r="F3589" s="4"/>
      <c r="H3589" s="4"/>
      <c r="I3589" s="4"/>
      <c r="J3589" s="4"/>
      <c r="K3589" s="4"/>
      <c r="L3589" s="4"/>
      <c r="M3589" s="4"/>
      <c r="N3589" s="4"/>
      <c r="P3589" s="4"/>
      <c r="R3589" s="4"/>
      <c r="S3589" s="4"/>
      <c r="T3589" s="4"/>
      <c r="V3589" s="4"/>
      <c r="W3589" s="4"/>
      <c r="X3589" s="4"/>
      <c r="Y3589" s="4"/>
      <c r="Z3589" s="4"/>
      <c r="AA3589" s="4"/>
      <c r="AG3589" s="4"/>
    </row>
    <row r="3590" spans="1:33" x14ac:dyDescent="0.25">
      <c r="A3590" s="4"/>
      <c r="F3590" s="4"/>
      <c r="H3590" s="4"/>
      <c r="I3590" s="4"/>
      <c r="J3590" s="4"/>
      <c r="K3590" s="4"/>
      <c r="L3590" s="4"/>
      <c r="M3590" s="4"/>
      <c r="N3590" s="4"/>
      <c r="P3590" s="4"/>
      <c r="R3590" s="4"/>
      <c r="S3590" s="4"/>
      <c r="T3590" s="4"/>
      <c r="V3590" s="4"/>
      <c r="W3590" s="4"/>
      <c r="X3590" s="4"/>
      <c r="Y3590" s="4"/>
      <c r="Z3590" s="4"/>
      <c r="AA3590" s="4"/>
      <c r="AG3590" s="4"/>
    </row>
    <row r="3591" spans="1:33" x14ac:dyDescent="0.25">
      <c r="A3591" s="4"/>
      <c r="F3591" s="4"/>
      <c r="H3591" s="4"/>
      <c r="I3591" s="4"/>
      <c r="J3591" s="4"/>
      <c r="K3591" s="4"/>
      <c r="L3591" s="4"/>
      <c r="M3591" s="4"/>
      <c r="N3591" s="4"/>
      <c r="P3591" s="4"/>
      <c r="R3591" s="4"/>
      <c r="S3591" s="4"/>
      <c r="T3591" s="4"/>
      <c r="V3591" s="4"/>
      <c r="W3591" s="4"/>
      <c r="X3591" s="4"/>
      <c r="Y3591" s="4"/>
      <c r="Z3591" s="4"/>
      <c r="AA3591" s="4"/>
      <c r="AG3591" s="4"/>
    </row>
    <row r="3592" spans="1:33" x14ac:dyDescent="0.25">
      <c r="A3592" s="4"/>
      <c r="F3592" s="4"/>
      <c r="H3592" s="4"/>
      <c r="I3592" s="4"/>
      <c r="J3592" s="4"/>
      <c r="K3592" s="4"/>
      <c r="L3592" s="4"/>
      <c r="M3592" s="4"/>
      <c r="N3592" s="4"/>
      <c r="P3592" s="4"/>
      <c r="R3592" s="4"/>
      <c r="S3592" s="4"/>
      <c r="T3592" s="4"/>
      <c r="V3592" s="4"/>
      <c r="W3592" s="4"/>
      <c r="X3592" s="4"/>
      <c r="Y3592" s="4"/>
      <c r="Z3592" s="4"/>
      <c r="AA3592" s="4"/>
      <c r="AG3592" s="4"/>
    </row>
    <row r="3593" spans="1:33" x14ac:dyDescent="0.25">
      <c r="A3593" s="4"/>
      <c r="F3593" s="4"/>
      <c r="H3593" s="4"/>
      <c r="I3593" s="4"/>
      <c r="J3593" s="4"/>
      <c r="K3593" s="4"/>
      <c r="L3593" s="4"/>
      <c r="M3593" s="4"/>
      <c r="N3593" s="4"/>
      <c r="P3593" s="4"/>
      <c r="R3593" s="4"/>
      <c r="S3593" s="4"/>
      <c r="T3593" s="4"/>
      <c r="V3593" s="4"/>
      <c r="W3593" s="4"/>
      <c r="X3593" s="4"/>
      <c r="Y3593" s="4"/>
      <c r="Z3593" s="4"/>
      <c r="AA3593" s="4"/>
      <c r="AG3593" s="4"/>
    </row>
    <row r="3594" spans="1:33" x14ac:dyDescent="0.25">
      <c r="A3594" s="4"/>
      <c r="F3594" s="4"/>
      <c r="H3594" s="4"/>
      <c r="I3594" s="4"/>
      <c r="J3594" s="4"/>
      <c r="K3594" s="4"/>
      <c r="L3594" s="4"/>
      <c r="M3594" s="4"/>
      <c r="N3594" s="4"/>
      <c r="P3594" s="4"/>
      <c r="R3594" s="4"/>
      <c r="S3594" s="4"/>
      <c r="T3594" s="4"/>
      <c r="V3594" s="4"/>
      <c r="W3594" s="4"/>
      <c r="X3594" s="4"/>
      <c r="Y3594" s="4"/>
      <c r="Z3594" s="4"/>
      <c r="AA3594" s="4"/>
      <c r="AG3594" s="4"/>
    </row>
    <row r="3595" spans="1:33" x14ac:dyDescent="0.25">
      <c r="A3595" s="4"/>
      <c r="F3595" s="4"/>
      <c r="H3595" s="4"/>
      <c r="I3595" s="4"/>
      <c r="J3595" s="4"/>
      <c r="K3595" s="4"/>
      <c r="L3595" s="4"/>
      <c r="M3595" s="4"/>
      <c r="N3595" s="4"/>
      <c r="P3595" s="4"/>
      <c r="R3595" s="4"/>
      <c r="S3595" s="4"/>
      <c r="T3595" s="4"/>
      <c r="V3595" s="4"/>
      <c r="W3595" s="4"/>
      <c r="X3595" s="4"/>
      <c r="Y3595" s="4"/>
      <c r="Z3595" s="4"/>
      <c r="AA3595" s="4"/>
      <c r="AG3595" s="4"/>
    </row>
    <row r="3596" spans="1:33" x14ac:dyDescent="0.25">
      <c r="A3596" s="4"/>
      <c r="F3596" s="4"/>
      <c r="H3596" s="4"/>
      <c r="I3596" s="4"/>
      <c r="J3596" s="4"/>
      <c r="K3596" s="4"/>
      <c r="L3596" s="4"/>
      <c r="M3596" s="4"/>
      <c r="N3596" s="4"/>
      <c r="P3596" s="4"/>
      <c r="R3596" s="4"/>
      <c r="S3596" s="4"/>
      <c r="T3596" s="4"/>
      <c r="V3596" s="4"/>
      <c r="W3596" s="4"/>
      <c r="X3596" s="4"/>
      <c r="Y3596" s="4"/>
      <c r="Z3596" s="4"/>
      <c r="AA3596" s="4"/>
      <c r="AG3596" s="4"/>
    </row>
    <row r="3597" spans="1:33" x14ac:dyDescent="0.25">
      <c r="A3597" s="4"/>
      <c r="F3597" s="4"/>
      <c r="H3597" s="4"/>
      <c r="I3597" s="4"/>
      <c r="J3597" s="4"/>
      <c r="K3597" s="4"/>
      <c r="L3597" s="4"/>
      <c r="M3597" s="4"/>
      <c r="N3597" s="4"/>
      <c r="P3597" s="4"/>
      <c r="R3597" s="4"/>
      <c r="S3597" s="4"/>
      <c r="T3597" s="4"/>
      <c r="V3597" s="4"/>
      <c r="W3597" s="4"/>
      <c r="X3597" s="4"/>
      <c r="Y3597" s="4"/>
      <c r="Z3597" s="4"/>
      <c r="AA3597" s="4"/>
      <c r="AG3597" s="4"/>
    </row>
    <row r="3598" spans="1:33" x14ac:dyDescent="0.25">
      <c r="A3598" s="4"/>
      <c r="F3598" s="4"/>
      <c r="H3598" s="4"/>
      <c r="I3598" s="4"/>
      <c r="J3598" s="4"/>
      <c r="K3598" s="4"/>
      <c r="L3598" s="4"/>
      <c r="M3598" s="4"/>
      <c r="N3598" s="4"/>
      <c r="P3598" s="4"/>
      <c r="R3598" s="4"/>
      <c r="S3598" s="4"/>
      <c r="T3598" s="4"/>
      <c r="V3598" s="4"/>
      <c r="W3598" s="4"/>
      <c r="X3598" s="4"/>
      <c r="Y3598" s="4"/>
      <c r="Z3598" s="4"/>
      <c r="AA3598" s="4"/>
      <c r="AG3598" s="4"/>
    </row>
    <row r="3599" spans="1:33" x14ac:dyDescent="0.25">
      <c r="A3599" s="4"/>
      <c r="F3599" s="4"/>
      <c r="H3599" s="4"/>
      <c r="I3599" s="4"/>
      <c r="J3599" s="4"/>
      <c r="K3599" s="4"/>
      <c r="L3599" s="4"/>
      <c r="M3599" s="4"/>
      <c r="N3599" s="4"/>
      <c r="P3599" s="4"/>
      <c r="R3599" s="4"/>
      <c r="S3599" s="4"/>
      <c r="T3599" s="4"/>
      <c r="V3599" s="4"/>
      <c r="W3599" s="4"/>
      <c r="X3599" s="4"/>
      <c r="Y3599" s="4"/>
      <c r="Z3599" s="4"/>
      <c r="AA3599" s="4"/>
      <c r="AG3599" s="4"/>
    </row>
    <row r="3600" spans="1:33" x14ac:dyDescent="0.25">
      <c r="A3600" s="4"/>
      <c r="F3600" s="4"/>
      <c r="H3600" s="4"/>
      <c r="I3600" s="4"/>
      <c r="J3600" s="4"/>
      <c r="K3600" s="4"/>
      <c r="L3600" s="4"/>
      <c r="M3600" s="4"/>
      <c r="N3600" s="4"/>
      <c r="P3600" s="4"/>
      <c r="R3600" s="4"/>
      <c r="S3600" s="4"/>
      <c r="T3600" s="4"/>
      <c r="V3600" s="4"/>
      <c r="W3600" s="4"/>
      <c r="X3600" s="4"/>
      <c r="Y3600" s="4"/>
      <c r="Z3600" s="4"/>
      <c r="AA3600" s="4"/>
      <c r="AG3600" s="4"/>
    </row>
    <row r="3601" spans="1:33" x14ac:dyDescent="0.25">
      <c r="A3601" s="4"/>
      <c r="F3601" s="4"/>
      <c r="H3601" s="4"/>
      <c r="I3601" s="4"/>
      <c r="J3601" s="4"/>
      <c r="K3601" s="4"/>
      <c r="L3601" s="4"/>
      <c r="M3601" s="4"/>
      <c r="N3601" s="4"/>
      <c r="P3601" s="4"/>
      <c r="R3601" s="4"/>
      <c r="S3601" s="4"/>
      <c r="T3601" s="4"/>
      <c r="V3601" s="4"/>
      <c r="W3601" s="4"/>
      <c r="X3601" s="4"/>
      <c r="Y3601" s="4"/>
      <c r="Z3601" s="4"/>
      <c r="AA3601" s="4"/>
      <c r="AG3601" s="4"/>
    </row>
    <row r="3602" spans="1:33" x14ac:dyDescent="0.25">
      <c r="A3602" s="4"/>
      <c r="F3602" s="4"/>
      <c r="H3602" s="4"/>
      <c r="I3602" s="4"/>
      <c r="J3602" s="4"/>
      <c r="K3602" s="4"/>
      <c r="L3602" s="4"/>
      <c r="M3602" s="4"/>
      <c r="N3602" s="4"/>
      <c r="P3602" s="4"/>
      <c r="R3602" s="4"/>
      <c r="S3602" s="4"/>
      <c r="T3602" s="4"/>
      <c r="V3602" s="4"/>
      <c r="W3602" s="4"/>
      <c r="X3602" s="4"/>
      <c r="Y3602" s="4"/>
      <c r="Z3602" s="4"/>
      <c r="AA3602" s="4"/>
      <c r="AG3602" s="4"/>
    </row>
    <row r="3603" spans="1:33" x14ac:dyDescent="0.25">
      <c r="A3603" s="4"/>
      <c r="F3603" s="4"/>
      <c r="H3603" s="4"/>
      <c r="I3603" s="4"/>
      <c r="J3603" s="4"/>
      <c r="K3603" s="4"/>
      <c r="L3603" s="4"/>
      <c r="M3603" s="4"/>
      <c r="N3603" s="4"/>
      <c r="P3603" s="4"/>
      <c r="R3603" s="4"/>
      <c r="S3603" s="4"/>
      <c r="T3603" s="4"/>
      <c r="V3603" s="4"/>
      <c r="W3603" s="4"/>
      <c r="X3603" s="4"/>
      <c r="Y3603" s="4"/>
      <c r="Z3603" s="4"/>
      <c r="AA3603" s="4"/>
      <c r="AG3603" s="4"/>
    </row>
    <row r="3604" spans="1:33" x14ac:dyDescent="0.25">
      <c r="A3604" s="4"/>
      <c r="F3604" s="4"/>
      <c r="H3604" s="4"/>
      <c r="I3604" s="4"/>
      <c r="J3604" s="4"/>
      <c r="K3604" s="4"/>
      <c r="L3604" s="4"/>
      <c r="M3604" s="4"/>
      <c r="N3604" s="4"/>
      <c r="P3604" s="4"/>
      <c r="R3604" s="4"/>
      <c r="S3604" s="4"/>
      <c r="T3604" s="4"/>
      <c r="V3604" s="4"/>
      <c r="W3604" s="4"/>
      <c r="X3604" s="4"/>
      <c r="Y3604" s="4"/>
      <c r="Z3604" s="4"/>
      <c r="AA3604" s="4"/>
      <c r="AG3604" s="4"/>
    </row>
    <row r="3605" spans="1:33" x14ac:dyDescent="0.25">
      <c r="A3605" s="4"/>
      <c r="F3605" s="4"/>
      <c r="H3605" s="4"/>
      <c r="I3605" s="4"/>
      <c r="J3605" s="4"/>
      <c r="K3605" s="4"/>
      <c r="L3605" s="4"/>
      <c r="M3605" s="4"/>
      <c r="N3605" s="4"/>
      <c r="P3605" s="4"/>
      <c r="R3605" s="4"/>
      <c r="S3605" s="4"/>
      <c r="T3605" s="4"/>
      <c r="V3605" s="4"/>
      <c r="W3605" s="4"/>
      <c r="X3605" s="4"/>
      <c r="Y3605" s="4"/>
      <c r="Z3605" s="4"/>
      <c r="AA3605" s="4"/>
      <c r="AG3605" s="4"/>
    </row>
    <row r="3606" spans="1:33" x14ac:dyDescent="0.25">
      <c r="A3606" s="4"/>
      <c r="F3606" s="4"/>
      <c r="H3606" s="4"/>
      <c r="I3606" s="4"/>
      <c r="J3606" s="4"/>
      <c r="K3606" s="4"/>
      <c r="L3606" s="4"/>
      <c r="M3606" s="4"/>
      <c r="N3606" s="4"/>
      <c r="P3606" s="4"/>
      <c r="R3606" s="4"/>
      <c r="S3606" s="4"/>
      <c r="T3606" s="4"/>
      <c r="V3606" s="4"/>
      <c r="W3606" s="4"/>
      <c r="X3606" s="4"/>
      <c r="Y3606" s="4"/>
      <c r="Z3606" s="4"/>
      <c r="AA3606" s="4"/>
      <c r="AG3606" s="4"/>
    </row>
    <row r="3607" spans="1:33" x14ac:dyDescent="0.25">
      <c r="A3607" s="4"/>
      <c r="F3607" s="4"/>
      <c r="H3607" s="4"/>
      <c r="I3607" s="4"/>
      <c r="J3607" s="4"/>
      <c r="K3607" s="4"/>
      <c r="L3607" s="4"/>
      <c r="M3607" s="4"/>
      <c r="N3607" s="4"/>
      <c r="P3607" s="4"/>
      <c r="R3607" s="4"/>
      <c r="S3607" s="4"/>
      <c r="T3607" s="4"/>
      <c r="V3607" s="4"/>
      <c r="W3607" s="4"/>
      <c r="X3607" s="4"/>
      <c r="Y3607" s="4"/>
      <c r="Z3607" s="4"/>
      <c r="AA3607" s="4"/>
      <c r="AG3607" s="4"/>
    </row>
    <row r="3608" spans="1:33" x14ac:dyDescent="0.25">
      <c r="A3608" s="4"/>
      <c r="F3608" s="4"/>
      <c r="H3608" s="4"/>
      <c r="I3608" s="4"/>
      <c r="J3608" s="4"/>
      <c r="K3608" s="4"/>
      <c r="L3608" s="4"/>
      <c r="M3608" s="4"/>
      <c r="N3608" s="4"/>
      <c r="P3608" s="4"/>
      <c r="R3608" s="4"/>
      <c r="S3608" s="4"/>
      <c r="T3608" s="4"/>
      <c r="V3608" s="4"/>
      <c r="W3608" s="4"/>
      <c r="X3608" s="4"/>
      <c r="Y3608" s="4"/>
      <c r="Z3608" s="4"/>
      <c r="AA3608" s="4"/>
      <c r="AG3608" s="4"/>
    </row>
    <row r="3609" spans="1:33" x14ac:dyDescent="0.25">
      <c r="A3609" s="4"/>
      <c r="F3609" s="4"/>
      <c r="H3609" s="4"/>
      <c r="I3609" s="4"/>
      <c r="J3609" s="4"/>
      <c r="K3609" s="4"/>
      <c r="L3609" s="4"/>
      <c r="M3609" s="4"/>
      <c r="N3609" s="4"/>
      <c r="P3609" s="4"/>
      <c r="R3609" s="4"/>
      <c r="S3609" s="4"/>
      <c r="T3609" s="4"/>
      <c r="V3609" s="4"/>
      <c r="W3609" s="4"/>
      <c r="X3609" s="4"/>
      <c r="Y3609" s="4"/>
      <c r="Z3609" s="4"/>
      <c r="AA3609" s="4"/>
      <c r="AG3609" s="4"/>
    </row>
    <row r="3610" spans="1:33" x14ac:dyDescent="0.25">
      <c r="A3610" s="4"/>
      <c r="F3610" s="4"/>
      <c r="H3610" s="4"/>
      <c r="I3610" s="4"/>
      <c r="J3610" s="4"/>
      <c r="K3610" s="4"/>
      <c r="L3610" s="4"/>
      <c r="M3610" s="4"/>
      <c r="N3610" s="4"/>
      <c r="P3610" s="4"/>
      <c r="R3610" s="4"/>
      <c r="S3610" s="4"/>
      <c r="T3610" s="4"/>
      <c r="V3610" s="4"/>
      <c r="W3610" s="4"/>
      <c r="X3610" s="4"/>
      <c r="Y3610" s="4"/>
      <c r="Z3610" s="4"/>
      <c r="AA3610" s="4"/>
      <c r="AG3610" s="4"/>
    </row>
    <row r="3611" spans="1:33" x14ac:dyDescent="0.25">
      <c r="A3611" s="4"/>
      <c r="F3611" s="4"/>
      <c r="H3611" s="4"/>
      <c r="I3611" s="4"/>
      <c r="J3611" s="4"/>
      <c r="K3611" s="4"/>
      <c r="L3611" s="4"/>
      <c r="M3611" s="4"/>
      <c r="N3611" s="4"/>
      <c r="P3611" s="4"/>
      <c r="R3611" s="4"/>
      <c r="S3611" s="4"/>
      <c r="T3611" s="4"/>
      <c r="V3611" s="4"/>
      <c r="W3611" s="4"/>
      <c r="X3611" s="4"/>
      <c r="Y3611" s="4"/>
      <c r="Z3611" s="4"/>
      <c r="AA3611" s="4"/>
      <c r="AG3611" s="4"/>
    </row>
    <row r="3612" spans="1:33" x14ac:dyDescent="0.25">
      <c r="A3612" s="4"/>
      <c r="F3612" s="4"/>
      <c r="H3612" s="4"/>
      <c r="I3612" s="4"/>
      <c r="J3612" s="4"/>
      <c r="K3612" s="4"/>
      <c r="L3612" s="4"/>
      <c r="M3612" s="4"/>
      <c r="N3612" s="4"/>
      <c r="P3612" s="4"/>
      <c r="R3612" s="4"/>
      <c r="S3612" s="4"/>
      <c r="T3612" s="4"/>
      <c r="V3612" s="4"/>
      <c r="W3612" s="4"/>
      <c r="X3612" s="4"/>
      <c r="Y3612" s="4"/>
      <c r="Z3612" s="4"/>
      <c r="AA3612" s="4"/>
      <c r="AG3612" s="4"/>
    </row>
    <row r="3613" spans="1:33" x14ac:dyDescent="0.25">
      <c r="A3613" s="4"/>
      <c r="F3613" s="4"/>
      <c r="H3613" s="4"/>
      <c r="I3613" s="4"/>
      <c r="J3613" s="4"/>
      <c r="K3613" s="4"/>
      <c r="L3613" s="4"/>
      <c r="M3613" s="4"/>
      <c r="N3613" s="4"/>
      <c r="P3613" s="4"/>
      <c r="R3613" s="4"/>
      <c r="S3613" s="4"/>
      <c r="T3613" s="4"/>
      <c r="V3613" s="4"/>
      <c r="W3613" s="4"/>
      <c r="X3613" s="4"/>
      <c r="Y3613" s="4"/>
      <c r="Z3613" s="4"/>
      <c r="AA3613" s="4"/>
      <c r="AG3613" s="4"/>
    </row>
    <row r="3614" spans="1:33" x14ac:dyDescent="0.25">
      <c r="A3614" s="4"/>
      <c r="F3614" s="4"/>
      <c r="H3614" s="4"/>
      <c r="I3614" s="4"/>
      <c r="J3614" s="4"/>
      <c r="K3614" s="4"/>
      <c r="L3614" s="4"/>
      <c r="M3614" s="4"/>
      <c r="N3614" s="4"/>
      <c r="P3614" s="4"/>
      <c r="R3614" s="4"/>
      <c r="S3614" s="4"/>
      <c r="T3614" s="4"/>
      <c r="V3614" s="4"/>
      <c r="W3614" s="4"/>
      <c r="X3614" s="4"/>
      <c r="Y3614" s="4"/>
      <c r="Z3614" s="4"/>
      <c r="AA3614" s="4"/>
      <c r="AG3614" s="4"/>
    </row>
    <row r="3615" spans="1:33" x14ac:dyDescent="0.25">
      <c r="A3615" s="4"/>
      <c r="F3615" s="4"/>
      <c r="H3615" s="4"/>
      <c r="I3615" s="4"/>
      <c r="J3615" s="4"/>
      <c r="K3615" s="4"/>
      <c r="L3615" s="4"/>
      <c r="M3615" s="4"/>
      <c r="N3615" s="4"/>
      <c r="P3615" s="4"/>
      <c r="R3615" s="4"/>
      <c r="S3615" s="4"/>
      <c r="T3615" s="4"/>
      <c r="V3615" s="4"/>
      <c r="W3615" s="4"/>
      <c r="X3615" s="4"/>
      <c r="Y3615" s="4"/>
      <c r="Z3615" s="4"/>
      <c r="AA3615" s="4"/>
      <c r="AG3615" s="4"/>
    </row>
    <row r="3616" spans="1:33" x14ac:dyDescent="0.25">
      <c r="A3616" s="4"/>
      <c r="F3616" s="4"/>
      <c r="H3616" s="4"/>
      <c r="I3616" s="4"/>
      <c r="J3616" s="4"/>
      <c r="K3616" s="4"/>
      <c r="L3616" s="4"/>
      <c r="M3616" s="4"/>
      <c r="N3616" s="4"/>
      <c r="P3616" s="4"/>
      <c r="R3616" s="4"/>
      <c r="S3616" s="4"/>
      <c r="T3616" s="4"/>
      <c r="V3616" s="4"/>
      <c r="W3616" s="4"/>
      <c r="X3616" s="4"/>
      <c r="Y3616" s="4"/>
      <c r="Z3616" s="4"/>
      <c r="AA3616" s="4"/>
      <c r="AG3616" s="4"/>
    </row>
    <row r="3617" spans="1:33" x14ac:dyDescent="0.25">
      <c r="A3617" s="4"/>
      <c r="F3617" s="4"/>
      <c r="H3617" s="4"/>
      <c r="I3617" s="4"/>
      <c r="J3617" s="4"/>
      <c r="K3617" s="4"/>
      <c r="L3617" s="4"/>
      <c r="M3617" s="4"/>
      <c r="N3617" s="4"/>
      <c r="P3617" s="4"/>
      <c r="R3617" s="4"/>
      <c r="S3617" s="4"/>
      <c r="T3617" s="4"/>
      <c r="V3617" s="4"/>
      <c r="W3617" s="4"/>
      <c r="X3617" s="4"/>
      <c r="Y3617" s="4"/>
      <c r="Z3617" s="4"/>
      <c r="AA3617" s="4"/>
      <c r="AG3617" s="4"/>
    </row>
    <row r="3618" spans="1:33" x14ac:dyDescent="0.25">
      <c r="A3618" s="4"/>
      <c r="F3618" s="4"/>
      <c r="H3618" s="4"/>
      <c r="I3618" s="4"/>
      <c r="J3618" s="4"/>
      <c r="K3618" s="4"/>
      <c r="L3618" s="4"/>
      <c r="M3618" s="4"/>
      <c r="N3618" s="4"/>
      <c r="P3618" s="4"/>
      <c r="R3618" s="4"/>
      <c r="S3618" s="4"/>
      <c r="T3618" s="4"/>
      <c r="V3618" s="4"/>
      <c r="W3618" s="4"/>
      <c r="X3618" s="4"/>
      <c r="Y3618" s="4"/>
      <c r="Z3618" s="4"/>
      <c r="AA3618" s="4"/>
      <c r="AG3618" s="4"/>
    </row>
    <row r="3619" spans="1:33" x14ac:dyDescent="0.25">
      <c r="A3619" s="4"/>
      <c r="F3619" s="4"/>
      <c r="H3619" s="4"/>
      <c r="I3619" s="4"/>
      <c r="J3619" s="4"/>
      <c r="K3619" s="4"/>
      <c r="L3619" s="4"/>
      <c r="M3619" s="4"/>
      <c r="N3619" s="4"/>
      <c r="P3619" s="4"/>
      <c r="R3619" s="4"/>
      <c r="S3619" s="4"/>
      <c r="T3619" s="4"/>
      <c r="V3619" s="4"/>
      <c r="W3619" s="4"/>
      <c r="X3619" s="4"/>
      <c r="Y3619" s="4"/>
      <c r="Z3619" s="4"/>
      <c r="AA3619" s="4"/>
      <c r="AG3619" s="4"/>
    </row>
    <row r="3620" spans="1:33" x14ac:dyDescent="0.25">
      <c r="A3620" s="4"/>
      <c r="F3620" s="4"/>
      <c r="H3620" s="4"/>
      <c r="I3620" s="4"/>
      <c r="J3620" s="4"/>
      <c r="K3620" s="4"/>
      <c r="L3620" s="4"/>
      <c r="M3620" s="4"/>
      <c r="N3620" s="4"/>
      <c r="P3620" s="4"/>
      <c r="R3620" s="4"/>
      <c r="S3620" s="4"/>
      <c r="T3620" s="4"/>
      <c r="V3620" s="4"/>
      <c r="W3620" s="4"/>
      <c r="X3620" s="4"/>
      <c r="Y3620" s="4"/>
      <c r="Z3620" s="4"/>
      <c r="AA3620" s="4"/>
      <c r="AG3620" s="4"/>
    </row>
    <row r="3621" spans="1:33" x14ac:dyDescent="0.25">
      <c r="A3621" s="4"/>
      <c r="F3621" s="4"/>
      <c r="H3621" s="4"/>
      <c r="I3621" s="4"/>
      <c r="J3621" s="4"/>
      <c r="K3621" s="4"/>
      <c r="L3621" s="4"/>
      <c r="M3621" s="4"/>
      <c r="N3621" s="4"/>
      <c r="P3621" s="4"/>
      <c r="R3621" s="4"/>
      <c r="S3621" s="4"/>
      <c r="T3621" s="4"/>
      <c r="V3621" s="4"/>
      <c r="W3621" s="4"/>
      <c r="X3621" s="4"/>
      <c r="Y3621" s="4"/>
      <c r="Z3621" s="4"/>
      <c r="AA3621" s="4"/>
      <c r="AG3621" s="4"/>
    </row>
    <row r="3622" spans="1:33" x14ac:dyDescent="0.25">
      <c r="A3622" s="4"/>
      <c r="F3622" s="4"/>
      <c r="H3622" s="4"/>
      <c r="I3622" s="4"/>
      <c r="J3622" s="4"/>
      <c r="K3622" s="4"/>
      <c r="L3622" s="4"/>
      <c r="M3622" s="4"/>
      <c r="N3622" s="4"/>
      <c r="P3622" s="4"/>
      <c r="R3622" s="4"/>
      <c r="S3622" s="4"/>
      <c r="T3622" s="4"/>
      <c r="V3622" s="4"/>
      <c r="W3622" s="4"/>
      <c r="X3622" s="4"/>
      <c r="Y3622" s="4"/>
      <c r="Z3622" s="4"/>
      <c r="AA3622" s="4"/>
      <c r="AG3622" s="4"/>
    </row>
    <row r="3623" spans="1:33" x14ac:dyDescent="0.25">
      <c r="A3623" s="4"/>
      <c r="F3623" s="4"/>
      <c r="H3623" s="4"/>
      <c r="I3623" s="4"/>
      <c r="J3623" s="4"/>
      <c r="K3623" s="4"/>
      <c r="L3623" s="4"/>
      <c r="M3623" s="4"/>
      <c r="N3623" s="4"/>
      <c r="P3623" s="4"/>
      <c r="R3623" s="4"/>
      <c r="S3623" s="4"/>
      <c r="T3623" s="4"/>
      <c r="V3623" s="4"/>
      <c r="W3623" s="4"/>
      <c r="X3623" s="4"/>
      <c r="Y3623" s="4"/>
      <c r="Z3623" s="4"/>
      <c r="AA3623" s="4"/>
      <c r="AG3623" s="4"/>
    </row>
    <row r="3624" spans="1:33" x14ac:dyDescent="0.25">
      <c r="A3624" s="4"/>
      <c r="F3624" s="4"/>
      <c r="H3624" s="4"/>
      <c r="I3624" s="4"/>
      <c r="J3624" s="4"/>
      <c r="K3624" s="4"/>
      <c r="L3624" s="4"/>
      <c r="M3624" s="4"/>
      <c r="N3624" s="4"/>
      <c r="P3624" s="4"/>
      <c r="R3624" s="4"/>
      <c r="S3624" s="4"/>
      <c r="T3624" s="4"/>
      <c r="V3624" s="4"/>
      <c r="W3624" s="4"/>
      <c r="X3624" s="4"/>
      <c r="Y3624" s="4"/>
      <c r="Z3624" s="4"/>
      <c r="AA3624" s="4"/>
      <c r="AG3624" s="4"/>
    </row>
    <row r="3625" spans="1:33" x14ac:dyDescent="0.25">
      <c r="A3625" s="4"/>
      <c r="F3625" s="4"/>
      <c r="H3625" s="4"/>
      <c r="I3625" s="4"/>
      <c r="J3625" s="4"/>
      <c r="K3625" s="4"/>
      <c r="L3625" s="4"/>
      <c r="M3625" s="4"/>
      <c r="N3625" s="4"/>
      <c r="P3625" s="4"/>
      <c r="R3625" s="4"/>
      <c r="S3625" s="4"/>
      <c r="T3625" s="4"/>
      <c r="V3625" s="4"/>
      <c r="W3625" s="4"/>
      <c r="X3625" s="4"/>
      <c r="Y3625" s="4"/>
      <c r="Z3625" s="4"/>
      <c r="AA3625" s="4"/>
      <c r="AG3625" s="4"/>
    </row>
    <row r="3626" spans="1:33" x14ac:dyDescent="0.25">
      <c r="A3626" s="4"/>
      <c r="F3626" s="4"/>
      <c r="H3626" s="4"/>
      <c r="I3626" s="4"/>
      <c r="J3626" s="4"/>
      <c r="K3626" s="4"/>
      <c r="L3626" s="4"/>
      <c r="M3626" s="4"/>
      <c r="N3626" s="4"/>
      <c r="P3626" s="4"/>
      <c r="R3626" s="4"/>
      <c r="S3626" s="4"/>
      <c r="T3626" s="4"/>
      <c r="V3626" s="4"/>
      <c r="W3626" s="4"/>
      <c r="X3626" s="4"/>
      <c r="Y3626" s="4"/>
      <c r="Z3626" s="4"/>
      <c r="AA3626" s="4"/>
      <c r="AG3626" s="4"/>
    </row>
    <row r="3627" spans="1:33" x14ac:dyDescent="0.25">
      <c r="A3627" s="4"/>
      <c r="F3627" s="4"/>
      <c r="H3627" s="4"/>
      <c r="I3627" s="4"/>
      <c r="J3627" s="4"/>
      <c r="K3627" s="4"/>
      <c r="L3627" s="4"/>
      <c r="M3627" s="4"/>
      <c r="N3627" s="4"/>
      <c r="P3627" s="4"/>
      <c r="R3627" s="4"/>
      <c r="S3627" s="4"/>
      <c r="T3627" s="4"/>
      <c r="V3627" s="4"/>
      <c r="W3627" s="4"/>
      <c r="X3627" s="4"/>
      <c r="Y3627" s="4"/>
      <c r="Z3627" s="4"/>
      <c r="AA3627" s="4"/>
      <c r="AG3627" s="4"/>
    </row>
    <row r="3628" spans="1:33" x14ac:dyDescent="0.25">
      <c r="A3628" s="4"/>
      <c r="F3628" s="4"/>
      <c r="H3628" s="4"/>
      <c r="I3628" s="4"/>
      <c r="J3628" s="4"/>
      <c r="K3628" s="4"/>
      <c r="L3628" s="4"/>
      <c r="M3628" s="4"/>
      <c r="N3628" s="4"/>
      <c r="P3628" s="4"/>
      <c r="R3628" s="4"/>
      <c r="S3628" s="4"/>
      <c r="T3628" s="4"/>
      <c r="V3628" s="4"/>
      <c r="W3628" s="4"/>
      <c r="X3628" s="4"/>
      <c r="Y3628" s="4"/>
      <c r="Z3628" s="4"/>
      <c r="AA3628" s="4"/>
      <c r="AG3628" s="4"/>
    </row>
    <row r="3629" spans="1:33" x14ac:dyDescent="0.25">
      <c r="A3629" s="4"/>
      <c r="F3629" s="4"/>
      <c r="H3629" s="4"/>
      <c r="I3629" s="4"/>
      <c r="J3629" s="4"/>
      <c r="K3629" s="4"/>
      <c r="L3629" s="4"/>
      <c r="M3629" s="4"/>
      <c r="N3629" s="4"/>
      <c r="P3629" s="4"/>
      <c r="R3629" s="4"/>
      <c r="S3629" s="4"/>
      <c r="T3629" s="4"/>
      <c r="V3629" s="4"/>
      <c r="W3629" s="4"/>
      <c r="X3629" s="4"/>
      <c r="Y3629" s="4"/>
      <c r="Z3629" s="4"/>
      <c r="AA3629" s="4"/>
      <c r="AG3629" s="4"/>
    </row>
    <row r="3630" spans="1:33" x14ac:dyDescent="0.25">
      <c r="A3630" s="4"/>
      <c r="F3630" s="4"/>
      <c r="H3630" s="4"/>
      <c r="I3630" s="4"/>
      <c r="J3630" s="4"/>
      <c r="K3630" s="4"/>
      <c r="L3630" s="4"/>
      <c r="M3630" s="4"/>
      <c r="N3630" s="4"/>
      <c r="P3630" s="4"/>
      <c r="R3630" s="4"/>
      <c r="S3630" s="4"/>
      <c r="T3630" s="4"/>
      <c r="V3630" s="4"/>
      <c r="W3630" s="4"/>
      <c r="X3630" s="4"/>
      <c r="Y3630" s="4"/>
      <c r="Z3630" s="4"/>
      <c r="AA3630" s="4"/>
      <c r="AG3630" s="4"/>
    </row>
    <row r="3631" spans="1:33" x14ac:dyDescent="0.25">
      <c r="A3631" s="4"/>
      <c r="F3631" s="4"/>
      <c r="H3631" s="4"/>
      <c r="I3631" s="4"/>
      <c r="J3631" s="4"/>
      <c r="K3631" s="4"/>
      <c r="L3631" s="4"/>
      <c r="M3631" s="4"/>
      <c r="N3631" s="4"/>
      <c r="P3631" s="4"/>
      <c r="R3631" s="4"/>
      <c r="S3631" s="4"/>
      <c r="T3631" s="4"/>
      <c r="V3631" s="4"/>
      <c r="W3631" s="4"/>
      <c r="X3631" s="4"/>
      <c r="Y3631" s="4"/>
      <c r="Z3631" s="4"/>
      <c r="AA3631" s="4"/>
      <c r="AG3631" s="4"/>
    </row>
    <row r="3632" spans="1:33" x14ac:dyDescent="0.25">
      <c r="A3632" s="4"/>
      <c r="F3632" s="4"/>
      <c r="H3632" s="4"/>
      <c r="I3632" s="4"/>
      <c r="J3632" s="4"/>
      <c r="K3632" s="4"/>
      <c r="L3632" s="4"/>
      <c r="M3632" s="4"/>
      <c r="N3632" s="4"/>
      <c r="P3632" s="4"/>
      <c r="R3632" s="4"/>
      <c r="S3632" s="4"/>
      <c r="T3632" s="4"/>
      <c r="V3632" s="4"/>
      <c r="W3632" s="4"/>
      <c r="X3632" s="4"/>
      <c r="Y3632" s="4"/>
      <c r="Z3632" s="4"/>
      <c r="AA3632" s="4"/>
      <c r="AG3632" s="4"/>
    </row>
    <row r="3633" spans="1:33" x14ac:dyDescent="0.25">
      <c r="A3633" s="4"/>
      <c r="F3633" s="4"/>
      <c r="H3633" s="4"/>
      <c r="I3633" s="4"/>
      <c r="J3633" s="4"/>
      <c r="K3633" s="4"/>
      <c r="L3633" s="4"/>
      <c r="M3633" s="4"/>
      <c r="N3633" s="4"/>
      <c r="P3633" s="4"/>
      <c r="R3633" s="4"/>
      <c r="S3633" s="4"/>
      <c r="T3633" s="4"/>
      <c r="V3633" s="4"/>
      <c r="W3633" s="4"/>
      <c r="X3633" s="4"/>
      <c r="Y3633" s="4"/>
      <c r="Z3633" s="4"/>
      <c r="AA3633" s="4"/>
      <c r="AG3633" s="4"/>
    </row>
    <row r="3634" spans="1:33" x14ac:dyDescent="0.25">
      <c r="A3634" s="4"/>
      <c r="F3634" s="4"/>
      <c r="H3634" s="4"/>
      <c r="I3634" s="4"/>
      <c r="J3634" s="4"/>
      <c r="K3634" s="4"/>
      <c r="L3634" s="4"/>
      <c r="M3634" s="4"/>
      <c r="N3634" s="4"/>
      <c r="P3634" s="4"/>
      <c r="R3634" s="4"/>
      <c r="S3634" s="4"/>
      <c r="T3634" s="4"/>
      <c r="V3634" s="4"/>
      <c r="W3634" s="4"/>
      <c r="X3634" s="4"/>
      <c r="Y3634" s="4"/>
      <c r="Z3634" s="4"/>
      <c r="AA3634" s="4"/>
      <c r="AG3634" s="4"/>
    </row>
    <row r="3635" spans="1:33" x14ac:dyDescent="0.25">
      <c r="A3635" s="4"/>
      <c r="F3635" s="4"/>
      <c r="H3635" s="4"/>
      <c r="I3635" s="4"/>
      <c r="J3635" s="4"/>
      <c r="K3635" s="4"/>
      <c r="L3635" s="4"/>
      <c r="M3635" s="4"/>
      <c r="N3635" s="4"/>
      <c r="P3635" s="4"/>
      <c r="R3635" s="4"/>
      <c r="S3635" s="4"/>
      <c r="T3635" s="4"/>
      <c r="V3635" s="4"/>
      <c r="W3635" s="4"/>
      <c r="X3635" s="4"/>
      <c r="Y3635" s="4"/>
      <c r="Z3635" s="4"/>
      <c r="AA3635" s="4"/>
      <c r="AG3635" s="4"/>
    </row>
    <row r="3636" spans="1:33" x14ac:dyDescent="0.25">
      <c r="A3636" s="4"/>
      <c r="F3636" s="4"/>
      <c r="H3636" s="4"/>
      <c r="I3636" s="4"/>
      <c r="J3636" s="4"/>
      <c r="K3636" s="4"/>
      <c r="L3636" s="4"/>
      <c r="M3636" s="4"/>
      <c r="N3636" s="4"/>
      <c r="P3636" s="4"/>
      <c r="R3636" s="4"/>
      <c r="S3636" s="4"/>
      <c r="T3636" s="4"/>
      <c r="V3636" s="4"/>
      <c r="W3636" s="4"/>
      <c r="X3636" s="4"/>
      <c r="Y3636" s="4"/>
      <c r="Z3636" s="4"/>
      <c r="AA3636" s="4"/>
      <c r="AG3636" s="4"/>
    </row>
    <row r="3637" spans="1:33" x14ac:dyDescent="0.25">
      <c r="A3637" s="4"/>
      <c r="F3637" s="4"/>
      <c r="H3637" s="4"/>
      <c r="I3637" s="4"/>
      <c r="J3637" s="4"/>
      <c r="K3637" s="4"/>
      <c r="L3637" s="4"/>
      <c r="M3637" s="4"/>
      <c r="N3637" s="4"/>
      <c r="P3637" s="4"/>
      <c r="R3637" s="4"/>
      <c r="S3637" s="4"/>
      <c r="T3637" s="4"/>
      <c r="V3637" s="4"/>
      <c r="W3637" s="4"/>
      <c r="X3637" s="4"/>
      <c r="Y3637" s="4"/>
      <c r="Z3637" s="4"/>
      <c r="AA3637" s="4"/>
      <c r="AG3637" s="4"/>
    </row>
    <row r="3638" spans="1:33" x14ac:dyDescent="0.25">
      <c r="A3638" s="4"/>
      <c r="F3638" s="4"/>
      <c r="H3638" s="4"/>
      <c r="I3638" s="4"/>
      <c r="J3638" s="4"/>
      <c r="K3638" s="4"/>
      <c r="L3638" s="4"/>
      <c r="M3638" s="4"/>
      <c r="N3638" s="4"/>
      <c r="P3638" s="4"/>
      <c r="R3638" s="4"/>
      <c r="S3638" s="4"/>
      <c r="T3638" s="4"/>
      <c r="V3638" s="4"/>
      <c r="W3638" s="4"/>
      <c r="X3638" s="4"/>
      <c r="Y3638" s="4"/>
      <c r="Z3638" s="4"/>
      <c r="AA3638" s="4"/>
      <c r="AG3638" s="4"/>
    </row>
    <row r="3639" spans="1:33" x14ac:dyDescent="0.25">
      <c r="A3639" s="4"/>
      <c r="F3639" s="4"/>
      <c r="H3639" s="4"/>
      <c r="I3639" s="4"/>
      <c r="J3639" s="4"/>
      <c r="K3639" s="4"/>
      <c r="L3639" s="4"/>
      <c r="M3639" s="4"/>
      <c r="N3639" s="4"/>
      <c r="P3639" s="4"/>
      <c r="R3639" s="4"/>
      <c r="S3639" s="4"/>
      <c r="T3639" s="4"/>
      <c r="V3639" s="4"/>
      <c r="W3639" s="4"/>
      <c r="X3639" s="4"/>
      <c r="Y3639" s="4"/>
      <c r="Z3639" s="4"/>
      <c r="AA3639" s="4"/>
      <c r="AG3639" s="4"/>
    </row>
    <row r="3640" spans="1:33" x14ac:dyDescent="0.25">
      <c r="A3640" s="4"/>
      <c r="F3640" s="4"/>
      <c r="H3640" s="4"/>
      <c r="I3640" s="4"/>
      <c r="J3640" s="4"/>
      <c r="K3640" s="4"/>
      <c r="L3640" s="4"/>
      <c r="M3640" s="4"/>
      <c r="N3640" s="4"/>
      <c r="P3640" s="4"/>
      <c r="R3640" s="4"/>
      <c r="S3640" s="4"/>
      <c r="T3640" s="4"/>
      <c r="V3640" s="4"/>
      <c r="W3640" s="4"/>
      <c r="X3640" s="4"/>
      <c r="Y3640" s="4"/>
      <c r="Z3640" s="4"/>
      <c r="AA3640" s="4"/>
      <c r="AG3640" s="4"/>
    </row>
    <row r="3641" spans="1:33" x14ac:dyDescent="0.25">
      <c r="A3641" s="4"/>
      <c r="F3641" s="4"/>
      <c r="H3641" s="4"/>
      <c r="I3641" s="4"/>
      <c r="J3641" s="4"/>
      <c r="K3641" s="4"/>
      <c r="L3641" s="4"/>
      <c r="M3641" s="4"/>
      <c r="N3641" s="4"/>
      <c r="P3641" s="4"/>
      <c r="R3641" s="4"/>
      <c r="S3641" s="4"/>
      <c r="T3641" s="4"/>
      <c r="V3641" s="4"/>
      <c r="W3641" s="4"/>
      <c r="X3641" s="4"/>
      <c r="Y3641" s="4"/>
      <c r="Z3641" s="4"/>
      <c r="AA3641" s="4"/>
      <c r="AG3641" s="4"/>
    </row>
    <row r="3642" spans="1:33" x14ac:dyDescent="0.25">
      <c r="A3642" s="4"/>
      <c r="F3642" s="4"/>
      <c r="H3642" s="4"/>
      <c r="I3642" s="4"/>
      <c r="J3642" s="4"/>
      <c r="K3642" s="4"/>
      <c r="L3642" s="4"/>
      <c r="M3642" s="4"/>
      <c r="N3642" s="4"/>
      <c r="P3642" s="4"/>
      <c r="R3642" s="4"/>
      <c r="S3642" s="4"/>
      <c r="T3642" s="4"/>
      <c r="V3642" s="4"/>
      <c r="W3642" s="4"/>
      <c r="X3642" s="4"/>
      <c r="Y3642" s="4"/>
      <c r="Z3642" s="4"/>
      <c r="AA3642" s="4"/>
      <c r="AG3642" s="4"/>
    </row>
    <row r="3643" spans="1:33" x14ac:dyDescent="0.25">
      <c r="A3643" s="4"/>
      <c r="F3643" s="4"/>
      <c r="H3643" s="4"/>
      <c r="I3643" s="4"/>
      <c r="J3643" s="4"/>
      <c r="K3643" s="4"/>
      <c r="L3643" s="4"/>
      <c r="M3643" s="4"/>
      <c r="N3643" s="4"/>
      <c r="P3643" s="4"/>
      <c r="R3643" s="4"/>
      <c r="S3643" s="4"/>
      <c r="T3643" s="4"/>
      <c r="V3643" s="4"/>
      <c r="W3643" s="4"/>
      <c r="X3643" s="4"/>
      <c r="Y3643" s="4"/>
      <c r="Z3643" s="4"/>
      <c r="AA3643" s="4"/>
      <c r="AG3643" s="4"/>
    </row>
    <row r="3644" spans="1:33" x14ac:dyDescent="0.25">
      <c r="A3644" s="4"/>
      <c r="F3644" s="4"/>
      <c r="H3644" s="4"/>
      <c r="I3644" s="4"/>
      <c r="J3644" s="4"/>
      <c r="K3644" s="4"/>
      <c r="L3644" s="4"/>
      <c r="M3644" s="4"/>
      <c r="N3644" s="4"/>
      <c r="P3644" s="4"/>
      <c r="R3644" s="4"/>
      <c r="S3644" s="4"/>
      <c r="T3644" s="4"/>
      <c r="V3644" s="4"/>
      <c r="W3644" s="4"/>
      <c r="X3644" s="4"/>
      <c r="Y3644" s="4"/>
      <c r="Z3644" s="4"/>
      <c r="AA3644" s="4"/>
      <c r="AG3644" s="4"/>
    </row>
    <row r="3645" spans="1:33" x14ac:dyDescent="0.25">
      <c r="A3645" s="4"/>
      <c r="F3645" s="4"/>
      <c r="H3645" s="4"/>
      <c r="I3645" s="4"/>
      <c r="J3645" s="4"/>
      <c r="K3645" s="4"/>
      <c r="L3645" s="4"/>
      <c r="M3645" s="4"/>
      <c r="N3645" s="4"/>
      <c r="P3645" s="4"/>
      <c r="R3645" s="4"/>
      <c r="S3645" s="4"/>
      <c r="T3645" s="4"/>
      <c r="V3645" s="4"/>
      <c r="W3645" s="4"/>
      <c r="X3645" s="4"/>
      <c r="Y3645" s="4"/>
      <c r="Z3645" s="4"/>
      <c r="AA3645" s="4"/>
      <c r="AG3645" s="4"/>
    </row>
    <row r="3646" spans="1:33" x14ac:dyDescent="0.25">
      <c r="A3646" s="4"/>
      <c r="F3646" s="4"/>
      <c r="H3646" s="4"/>
      <c r="I3646" s="4"/>
      <c r="J3646" s="4"/>
      <c r="K3646" s="4"/>
      <c r="L3646" s="4"/>
      <c r="M3646" s="4"/>
      <c r="N3646" s="4"/>
      <c r="P3646" s="4"/>
      <c r="R3646" s="4"/>
      <c r="S3646" s="4"/>
      <c r="T3646" s="4"/>
      <c r="V3646" s="4"/>
      <c r="W3646" s="4"/>
      <c r="X3646" s="4"/>
      <c r="Y3646" s="4"/>
      <c r="Z3646" s="4"/>
      <c r="AA3646" s="4"/>
      <c r="AG3646" s="4"/>
    </row>
    <row r="3647" spans="1:33" x14ac:dyDescent="0.25">
      <c r="A3647" s="4"/>
      <c r="F3647" s="4"/>
      <c r="H3647" s="4"/>
      <c r="I3647" s="4"/>
      <c r="J3647" s="4"/>
      <c r="K3647" s="4"/>
      <c r="L3647" s="4"/>
      <c r="M3647" s="4"/>
      <c r="N3647" s="4"/>
      <c r="P3647" s="4"/>
      <c r="R3647" s="4"/>
      <c r="S3647" s="4"/>
      <c r="T3647" s="4"/>
      <c r="V3647" s="4"/>
      <c r="W3647" s="4"/>
      <c r="X3647" s="4"/>
      <c r="Y3647" s="4"/>
      <c r="Z3647" s="4"/>
      <c r="AA3647" s="4"/>
      <c r="AG3647" s="4"/>
    </row>
    <row r="3648" spans="1:33" x14ac:dyDescent="0.25">
      <c r="A3648" s="4"/>
      <c r="F3648" s="4"/>
      <c r="H3648" s="4"/>
      <c r="I3648" s="4"/>
      <c r="J3648" s="4"/>
      <c r="K3648" s="4"/>
      <c r="L3648" s="4"/>
      <c r="M3648" s="4"/>
      <c r="N3648" s="4"/>
      <c r="P3648" s="4"/>
      <c r="R3648" s="4"/>
      <c r="S3648" s="4"/>
      <c r="T3648" s="4"/>
      <c r="V3648" s="4"/>
      <c r="W3648" s="4"/>
      <c r="X3648" s="4"/>
      <c r="Y3648" s="4"/>
      <c r="Z3648" s="4"/>
      <c r="AA3648" s="4"/>
      <c r="AG3648" s="4"/>
    </row>
    <row r="3649" spans="1:33" x14ac:dyDescent="0.25">
      <c r="A3649" s="4"/>
      <c r="F3649" s="4"/>
      <c r="H3649" s="4"/>
      <c r="I3649" s="4"/>
      <c r="J3649" s="4"/>
      <c r="K3649" s="4"/>
      <c r="L3649" s="4"/>
      <c r="M3649" s="4"/>
      <c r="N3649" s="4"/>
      <c r="P3649" s="4"/>
      <c r="R3649" s="4"/>
      <c r="S3649" s="4"/>
      <c r="T3649" s="4"/>
      <c r="V3649" s="4"/>
      <c r="W3649" s="4"/>
      <c r="X3649" s="4"/>
      <c r="Y3649" s="4"/>
      <c r="Z3649" s="4"/>
      <c r="AA3649" s="4"/>
      <c r="AG3649" s="4"/>
    </row>
    <row r="3650" spans="1:33" x14ac:dyDescent="0.25">
      <c r="A3650" s="4"/>
      <c r="F3650" s="4"/>
      <c r="H3650" s="4"/>
      <c r="I3650" s="4"/>
      <c r="J3650" s="4"/>
      <c r="K3650" s="4"/>
      <c r="L3650" s="4"/>
      <c r="M3650" s="4"/>
      <c r="N3650" s="4"/>
      <c r="P3650" s="4"/>
      <c r="R3650" s="4"/>
      <c r="S3650" s="4"/>
      <c r="T3650" s="4"/>
      <c r="V3650" s="4"/>
      <c r="W3650" s="4"/>
      <c r="X3650" s="4"/>
      <c r="Y3650" s="4"/>
      <c r="Z3650" s="4"/>
      <c r="AA3650" s="4"/>
      <c r="AG3650" s="4"/>
    </row>
    <row r="3651" spans="1:33" x14ac:dyDescent="0.25">
      <c r="A3651" s="4"/>
      <c r="F3651" s="4"/>
      <c r="H3651" s="4"/>
      <c r="I3651" s="4"/>
      <c r="J3651" s="4"/>
      <c r="K3651" s="4"/>
      <c r="L3651" s="4"/>
      <c r="M3651" s="4"/>
      <c r="N3651" s="4"/>
      <c r="P3651" s="4"/>
      <c r="R3651" s="4"/>
      <c r="S3651" s="4"/>
      <c r="T3651" s="4"/>
      <c r="V3651" s="4"/>
      <c r="W3651" s="4"/>
      <c r="X3651" s="4"/>
      <c r="Y3651" s="4"/>
      <c r="Z3651" s="4"/>
      <c r="AA3651" s="4"/>
      <c r="AG3651" s="4"/>
    </row>
    <row r="3652" spans="1:33" x14ac:dyDescent="0.25">
      <c r="A3652" s="4"/>
      <c r="F3652" s="4"/>
      <c r="H3652" s="4"/>
      <c r="I3652" s="4"/>
      <c r="J3652" s="4"/>
      <c r="K3652" s="4"/>
      <c r="L3652" s="4"/>
      <c r="M3652" s="4"/>
      <c r="N3652" s="4"/>
      <c r="P3652" s="4"/>
      <c r="R3652" s="4"/>
      <c r="S3652" s="4"/>
      <c r="T3652" s="4"/>
      <c r="V3652" s="4"/>
      <c r="W3652" s="4"/>
      <c r="X3652" s="4"/>
      <c r="Y3652" s="4"/>
      <c r="Z3652" s="4"/>
      <c r="AA3652" s="4"/>
      <c r="AG3652" s="4"/>
    </row>
    <row r="3653" spans="1:33" x14ac:dyDescent="0.25">
      <c r="A3653" s="4"/>
      <c r="F3653" s="4"/>
      <c r="H3653" s="4"/>
      <c r="I3653" s="4"/>
      <c r="J3653" s="4"/>
      <c r="K3653" s="4"/>
      <c r="L3653" s="4"/>
      <c r="M3653" s="4"/>
      <c r="N3653" s="4"/>
      <c r="P3653" s="4"/>
      <c r="R3653" s="4"/>
      <c r="S3653" s="4"/>
      <c r="T3653" s="4"/>
      <c r="V3653" s="4"/>
      <c r="W3653" s="4"/>
      <c r="X3653" s="4"/>
      <c r="Y3653" s="4"/>
      <c r="Z3653" s="4"/>
      <c r="AA3653" s="4"/>
      <c r="AG3653" s="4"/>
    </row>
    <row r="3654" spans="1:33" x14ac:dyDescent="0.25">
      <c r="A3654" s="4"/>
      <c r="F3654" s="4"/>
      <c r="H3654" s="4"/>
      <c r="I3654" s="4"/>
      <c r="J3654" s="4"/>
      <c r="K3654" s="4"/>
      <c r="L3654" s="4"/>
      <c r="M3654" s="4"/>
      <c r="N3654" s="4"/>
      <c r="P3654" s="4"/>
      <c r="R3654" s="4"/>
      <c r="S3654" s="4"/>
      <c r="T3654" s="4"/>
      <c r="V3654" s="4"/>
      <c r="W3654" s="4"/>
      <c r="X3654" s="4"/>
      <c r="Y3654" s="4"/>
      <c r="Z3654" s="4"/>
      <c r="AA3654" s="4"/>
      <c r="AG3654" s="4"/>
    </row>
    <row r="3655" spans="1:33" x14ac:dyDescent="0.25">
      <c r="A3655" s="4"/>
      <c r="F3655" s="4"/>
      <c r="H3655" s="4"/>
      <c r="I3655" s="4"/>
      <c r="J3655" s="4"/>
      <c r="K3655" s="4"/>
      <c r="L3655" s="4"/>
      <c r="M3655" s="4"/>
      <c r="N3655" s="4"/>
      <c r="P3655" s="4"/>
      <c r="R3655" s="4"/>
      <c r="S3655" s="4"/>
      <c r="T3655" s="4"/>
      <c r="V3655" s="4"/>
      <c r="W3655" s="4"/>
      <c r="X3655" s="4"/>
      <c r="Y3655" s="4"/>
      <c r="Z3655" s="4"/>
      <c r="AA3655" s="4"/>
      <c r="AG3655" s="4"/>
    </row>
    <row r="3656" spans="1:33" x14ac:dyDescent="0.25">
      <c r="A3656" s="4"/>
      <c r="F3656" s="4"/>
      <c r="H3656" s="4"/>
      <c r="I3656" s="4"/>
      <c r="J3656" s="4"/>
      <c r="K3656" s="4"/>
      <c r="L3656" s="4"/>
      <c r="M3656" s="4"/>
      <c r="N3656" s="4"/>
      <c r="P3656" s="4"/>
      <c r="R3656" s="4"/>
      <c r="S3656" s="4"/>
      <c r="T3656" s="4"/>
      <c r="V3656" s="4"/>
      <c r="W3656" s="4"/>
      <c r="X3656" s="4"/>
      <c r="Y3656" s="4"/>
      <c r="Z3656" s="4"/>
      <c r="AA3656" s="4"/>
      <c r="AG3656" s="4"/>
    </row>
    <row r="3657" spans="1:33" x14ac:dyDescent="0.25">
      <c r="A3657" s="4"/>
      <c r="F3657" s="4"/>
      <c r="H3657" s="4"/>
      <c r="I3657" s="4"/>
      <c r="J3657" s="4"/>
      <c r="K3657" s="4"/>
      <c r="L3657" s="4"/>
      <c r="M3657" s="4"/>
      <c r="N3657" s="4"/>
      <c r="P3657" s="4"/>
      <c r="R3657" s="4"/>
      <c r="S3657" s="4"/>
      <c r="T3657" s="4"/>
      <c r="V3657" s="4"/>
      <c r="W3657" s="4"/>
      <c r="X3657" s="4"/>
      <c r="Y3657" s="4"/>
      <c r="Z3657" s="4"/>
      <c r="AA3657" s="4"/>
      <c r="AG3657" s="4"/>
    </row>
    <row r="3658" spans="1:33" x14ac:dyDescent="0.25">
      <c r="A3658" s="4"/>
      <c r="F3658" s="4"/>
      <c r="H3658" s="4"/>
      <c r="I3658" s="4"/>
      <c r="J3658" s="4"/>
      <c r="K3658" s="4"/>
      <c r="L3658" s="4"/>
      <c r="M3658" s="4"/>
      <c r="N3658" s="4"/>
      <c r="P3658" s="4"/>
      <c r="R3658" s="4"/>
      <c r="S3658" s="4"/>
      <c r="T3658" s="4"/>
      <c r="V3658" s="4"/>
      <c r="W3658" s="4"/>
      <c r="X3658" s="4"/>
      <c r="Y3658" s="4"/>
      <c r="Z3658" s="4"/>
      <c r="AA3658" s="4"/>
      <c r="AG3658" s="4"/>
    </row>
    <row r="3659" spans="1:33" x14ac:dyDescent="0.25">
      <c r="A3659" s="4"/>
      <c r="F3659" s="4"/>
      <c r="H3659" s="4"/>
      <c r="I3659" s="4"/>
      <c r="J3659" s="4"/>
      <c r="K3659" s="4"/>
      <c r="L3659" s="4"/>
      <c r="M3659" s="4"/>
      <c r="N3659" s="4"/>
      <c r="P3659" s="4"/>
      <c r="R3659" s="4"/>
      <c r="S3659" s="4"/>
      <c r="T3659" s="4"/>
      <c r="V3659" s="4"/>
      <c r="W3659" s="4"/>
      <c r="X3659" s="4"/>
      <c r="Y3659" s="4"/>
      <c r="Z3659" s="4"/>
      <c r="AA3659" s="4"/>
      <c r="AG3659" s="4"/>
    </row>
    <row r="3660" spans="1:33" x14ac:dyDescent="0.25">
      <c r="A3660" s="4"/>
      <c r="F3660" s="4"/>
      <c r="H3660" s="4"/>
      <c r="I3660" s="4"/>
      <c r="J3660" s="4"/>
      <c r="K3660" s="4"/>
      <c r="L3660" s="4"/>
      <c r="M3660" s="4"/>
      <c r="N3660" s="4"/>
      <c r="P3660" s="4"/>
      <c r="R3660" s="4"/>
      <c r="S3660" s="4"/>
      <c r="T3660" s="4"/>
      <c r="V3660" s="4"/>
      <c r="W3660" s="4"/>
      <c r="X3660" s="4"/>
      <c r="Y3660" s="4"/>
      <c r="Z3660" s="4"/>
      <c r="AA3660" s="4"/>
      <c r="AG3660" s="4"/>
    </row>
    <row r="3661" spans="1:33" x14ac:dyDescent="0.25">
      <c r="A3661" s="4"/>
      <c r="F3661" s="4"/>
      <c r="H3661" s="4"/>
      <c r="I3661" s="4"/>
      <c r="J3661" s="4"/>
      <c r="K3661" s="4"/>
      <c r="L3661" s="4"/>
      <c r="M3661" s="4"/>
      <c r="N3661" s="4"/>
      <c r="P3661" s="4"/>
      <c r="R3661" s="4"/>
      <c r="S3661" s="4"/>
      <c r="T3661" s="4"/>
      <c r="V3661" s="4"/>
      <c r="W3661" s="4"/>
      <c r="X3661" s="4"/>
      <c r="Y3661" s="4"/>
      <c r="Z3661" s="4"/>
      <c r="AA3661" s="4"/>
      <c r="AG3661" s="4"/>
    </row>
    <row r="3662" spans="1:33" x14ac:dyDescent="0.25">
      <c r="A3662" s="4"/>
      <c r="F3662" s="4"/>
      <c r="H3662" s="4"/>
      <c r="I3662" s="4"/>
      <c r="J3662" s="4"/>
      <c r="K3662" s="4"/>
      <c r="L3662" s="4"/>
      <c r="M3662" s="4"/>
      <c r="N3662" s="4"/>
      <c r="P3662" s="4"/>
      <c r="R3662" s="4"/>
      <c r="S3662" s="4"/>
      <c r="T3662" s="4"/>
      <c r="V3662" s="4"/>
      <c r="W3662" s="4"/>
      <c r="X3662" s="4"/>
      <c r="Y3662" s="4"/>
      <c r="Z3662" s="4"/>
      <c r="AA3662" s="4"/>
      <c r="AG3662" s="4"/>
    </row>
    <row r="3663" spans="1:33" x14ac:dyDescent="0.25">
      <c r="A3663" s="4"/>
      <c r="F3663" s="4"/>
      <c r="H3663" s="4"/>
      <c r="I3663" s="4"/>
      <c r="J3663" s="4"/>
      <c r="K3663" s="4"/>
      <c r="L3663" s="4"/>
      <c r="M3663" s="4"/>
      <c r="N3663" s="4"/>
      <c r="P3663" s="4"/>
      <c r="R3663" s="4"/>
      <c r="S3663" s="4"/>
      <c r="T3663" s="4"/>
      <c r="V3663" s="4"/>
      <c r="W3663" s="4"/>
      <c r="X3663" s="4"/>
      <c r="Y3663" s="4"/>
      <c r="Z3663" s="4"/>
      <c r="AA3663" s="4"/>
      <c r="AG3663" s="4"/>
    </row>
    <row r="3664" spans="1:33" x14ac:dyDescent="0.25">
      <c r="A3664" s="4"/>
      <c r="F3664" s="4"/>
      <c r="H3664" s="4"/>
      <c r="I3664" s="4"/>
      <c r="J3664" s="4"/>
      <c r="K3664" s="4"/>
      <c r="L3664" s="4"/>
      <c r="M3664" s="4"/>
      <c r="N3664" s="4"/>
      <c r="P3664" s="4"/>
      <c r="R3664" s="4"/>
      <c r="S3664" s="4"/>
      <c r="T3664" s="4"/>
      <c r="V3664" s="4"/>
      <c r="W3664" s="4"/>
      <c r="X3664" s="4"/>
      <c r="Y3664" s="4"/>
      <c r="Z3664" s="4"/>
      <c r="AA3664" s="4"/>
      <c r="AG3664" s="4"/>
    </row>
    <row r="3665" spans="1:33" x14ac:dyDescent="0.25">
      <c r="A3665" s="4"/>
      <c r="F3665" s="4"/>
      <c r="H3665" s="4"/>
      <c r="I3665" s="4"/>
      <c r="J3665" s="4"/>
      <c r="K3665" s="4"/>
      <c r="L3665" s="4"/>
      <c r="M3665" s="4"/>
      <c r="N3665" s="4"/>
      <c r="P3665" s="4"/>
      <c r="R3665" s="4"/>
      <c r="S3665" s="4"/>
      <c r="T3665" s="4"/>
      <c r="V3665" s="4"/>
      <c r="W3665" s="4"/>
      <c r="X3665" s="4"/>
      <c r="Y3665" s="4"/>
      <c r="Z3665" s="4"/>
      <c r="AA3665" s="4"/>
      <c r="AG3665" s="4"/>
    </row>
    <row r="3666" spans="1:33" x14ac:dyDescent="0.25">
      <c r="A3666" s="4"/>
      <c r="F3666" s="4"/>
      <c r="H3666" s="4"/>
      <c r="I3666" s="4"/>
      <c r="J3666" s="4"/>
      <c r="K3666" s="4"/>
      <c r="L3666" s="4"/>
      <c r="M3666" s="4"/>
      <c r="N3666" s="4"/>
      <c r="P3666" s="4"/>
      <c r="R3666" s="4"/>
      <c r="S3666" s="4"/>
      <c r="T3666" s="4"/>
      <c r="V3666" s="4"/>
      <c r="W3666" s="4"/>
      <c r="X3666" s="4"/>
      <c r="Y3666" s="4"/>
      <c r="Z3666" s="4"/>
      <c r="AA3666" s="4"/>
      <c r="AG3666" s="4"/>
    </row>
    <row r="3667" spans="1:33" x14ac:dyDescent="0.25">
      <c r="A3667" s="4"/>
      <c r="F3667" s="4"/>
      <c r="H3667" s="4"/>
      <c r="I3667" s="4"/>
      <c r="J3667" s="4"/>
      <c r="K3667" s="4"/>
      <c r="L3667" s="4"/>
      <c r="M3667" s="4"/>
      <c r="N3667" s="4"/>
      <c r="P3667" s="4"/>
      <c r="R3667" s="4"/>
      <c r="S3667" s="4"/>
      <c r="T3667" s="4"/>
      <c r="V3667" s="4"/>
      <c r="W3667" s="4"/>
      <c r="X3667" s="4"/>
      <c r="Y3667" s="4"/>
      <c r="Z3667" s="4"/>
      <c r="AA3667" s="4"/>
      <c r="AG3667" s="4"/>
    </row>
    <row r="3668" spans="1:33" x14ac:dyDescent="0.25">
      <c r="A3668" s="4"/>
      <c r="F3668" s="4"/>
      <c r="H3668" s="4"/>
      <c r="I3668" s="4"/>
      <c r="J3668" s="4"/>
      <c r="K3668" s="4"/>
      <c r="L3668" s="4"/>
      <c r="M3668" s="4"/>
      <c r="N3668" s="4"/>
      <c r="P3668" s="4"/>
      <c r="R3668" s="4"/>
      <c r="S3668" s="4"/>
      <c r="T3668" s="4"/>
      <c r="V3668" s="4"/>
      <c r="W3668" s="4"/>
      <c r="X3668" s="4"/>
      <c r="Y3668" s="4"/>
      <c r="Z3668" s="4"/>
      <c r="AA3668" s="4"/>
      <c r="AG3668" s="4"/>
    </row>
    <row r="3669" spans="1:33" x14ac:dyDescent="0.25">
      <c r="A3669" s="4"/>
      <c r="F3669" s="4"/>
      <c r="H3669" s="4"/>
      <c r="I3669" s="4"/>
      <c r="J3669" s="4"/>
      <c r="K3669" s="4"/>
      <c r="L3669" s="4"/>
      <c r="M3669" s="4"/>
      <c r="N3669" s="4"/>
      <c r="P3669" s="4"/>
      <c r="R3669" s="4"/>
      <c r="S3669" s="4"/>
      <c r="T3669" s="4"/>
      <c r="V3669" s="4"/>
      <c r="W3669" s="4"/>
      <c r="X3669" s="4"/>
      <c r="Y3669" s="4"/>
      <c r="Z3669" s="4"/>
      <c r="AA3669" s="4"/>
      <c r="AG3669" s="4"/>
    </row>
    <row r="3670" spans="1:33" x14ac:dyDescent="0.25">
      <c r="A3670" s="4"/>
      <c r="F3670" s="4"/>
      <c r="H3670" s="4"/>
      <c r="I3670" s="4"/>
      <c r="J3670" s="4"/>
      <c r="K3670" s="4"/>
      <c r="L3670" s="4"/>
      <c r="M3670" s="4"/>
      <c r="N3670" s="4"/>
      <c r="P3670" s="4"/>
      <c r="R3670" s="4"/>
      <c r="S3670" s="4"/>
      <c r="T3670" s="4"/>
      <c r="V3670" s="4"/>
      <c r="W3670" s="4"/>
      <c r="X3670" s="4"/>
      <c r="Y3670" s="4"/>
      <c r="Z3670" s="4"/>
      <c r="AA3670" s="4"/>
      <c r="AG3670" s="4"/>
    </row>
    <row r="3671" spans="1:33" x14ac:dyDescent="0.25">
      <c r="A3671" s="4"/>
      <c r="F3671" s="4"/>
      <c r="H3671" s="4"/>
      <c r="I3671" s="4"/>
      <c r="J3671" s="4"/>
      <c r="K3671" s="4"/>
      <c r="L3671" s="4"/>
      <c r="M3671" s="4"/>
      <c r="N3671" s="4"/>
      <c r="P3671" s="4"/>
      <c r="R3671" s="4"/>
      <c r="S3671" s="4"/>
      <c r="T3671" s="4"/>
      <c r="V3671" s="4"/>
      <c r="W3671" s="4"/>
      <c r="X3671" s="4"/>
      <c r="Y3671" s="4"/>
      <c r="Z3671" s="4"/>
      <c r="AA3671" s="4"/>
      <c r="AG3671" s="4"/>
    </row>
    <row r="3672" spans="1:33" x14ac:dyDescent="0.25">
      <c r="A3672" s="4"/>
      <c r="F3672" s="4"/>
      <c r="H3672" s="4"/>
      <c r="I3672" s="4"/>
      <c r="J3672" s="4"/>
      <c r="K3672" s="4"/>
      <c r="L3672" s="4"/>
      <c r="M3672" s="4"/>
      <c r="N3672" s="4"/>
      <c r="P3672" s="4"/>
      <c r="R3672" s="4"/>
      <c r="S3672" s="4"/>
      <c r="T3672" s="4"/>
      <c r="V3672" s="4"/>
      <c r="W3672" s="4"/>
      <c r="X3672" s="4"/>
      <c r="Y3672" s="4"/>
      <c r="Z3672" s="4"/>
      <c r="AA3672" s="4"/>
      <c r="AG3672" s="4"/>
    </row>
    <row r="3673" spans="1:33" x14ac:dyDescent="0.25">
      <c r="A3673" s="4"/>
      <c r="F3673" s="4"/>
      <c r="H3673" s="4"/>
      <c r="I3673" s="4"/>
      <c r="J3673" s="4"/>
      <c r="K3673" s="4"/>
      <c r="L3673" s="4"/>
      <c r="M3673" s="4"/>
      <c r="N3673" s="4"/>
      <c r="P3673" s="4"/>
      <c r="R3673" s="4"/>
      <c r="S3673" s="4"/>
      <c r="T3673" s="4"/>
      <c r="V3673" s="4"/>
      <c r="W3673" s="4"/>
      <c r="X3673" s="4"/>
      <c r="Y3673" s="4"/>
      <c r="Z3673" s="4"/>
      <c r="AA3673" s="4"/>
      <c r="AG3673" s="4"/>
    </row>
    <row r="3674" spans="1:33" x14ac:dyDescent="0.25">
      <c r="A3674" s="4"/>
      <c r="F3674" s="4"/>
      <c r="H3674" s="4"/>
      <c r="I3674" s="4"/>
      <c r="J3674" s="4"/>
      <c r="K3674" s="4"/>
      <c r="L3674" s="4"/>
      <c r="M3674" s="4"/>
      <c r="N3674" s="4"/>
      <c r="P3674" s="4"/>
      <c r="R3674" s="4"/>
      <c r="S3674" s="4"/>
      <c r="T3674" s="4"/>
      <c r="V3674" s="4"/>
      <c r="W3674" s="4"/>
      <c r="X3674" s="4"/>
      <c r="Y3674" s="4"/>
      <c r="Z3674" s="4"/>
      <c r="AA3674" s="4"/>
      <c r="AG3674" s="4"/>
    </row>
    <row r="3675" spans="1:33" x14ac:dyDescent="0.25">
      <c r="A3675" s="4"/>
      <c r="F3675" s="4"/>
      <c r="H3675" s="4"/>
      <c r="I3675" s="4"/>
      <c r="J3675" s="4"/>
      <c r="K3675" s="4"/>
      <c r="L3675" s="4"/>
      <c r="M3675" s="4"/>
      <c r="N3675" s="4"/>
      <c r="P3675" s="4"/>
      <c r="R3675" s="4"/>
      <c r="S3675" s="4"/>
      <c r="T3675" s="4"/>
      <c r="V3675" s="4"/>
      <c r="W3675" s="4"/>
      <c r="X3675" s="4"/>
      <c r="Y3675" s="4"/>
      <c r="Z3675" s="4"/>
      <c r="AA3675" s="4"/>
      <c r="AG3675" s="4"/>
    </row>
    <row r="3676" spans="1:33" x14ac:dyDescent="0.25">
      <c r="A3676" s="4"/>
      <c r="F3676" s="4"/>
      <c r="H3676" s="4"/>
      <c r="I3676" s="4"/>
      <c r="J3676" s="4"/>
      <c r="K3676" s="4"/>
      <c r="L3676" s="4"/>
      <c r="M3676" s="4"/>
      <c r="N3676" s="4"/>
      <c r="P3676" s="4"/>
      <c r="R3676" s="4"/>
      <c r="S3676" s="4"/>
      <c r="T3676" s="4"/>
      <c r="V3676" s="4"/>
      <c r="W3676" s="4"/>
      <c r="X3676" s="4"/>
      <c r="Y3676" s="4"/>
      <c r="Z3676" s="4"/>
      <c r="AA3676" s="4"/>
      <c r="AG3676" s="4"/>
    </row>
    <row r="3677" spans="1:33" x14ac:dyDescent="0.25">
      <c r="A3677" s="4"/>
      <c r="F3677" s="4"/>
      <c r="H3677" s="4"/>
      <c r="I3677" s="4"/>
      <c r="J3677" s="4"/>
      <c r="K3677" s="4"/>
      <c r="L3677" s="4"/>
      <c r="M3677" s="4"/>
      <c r="N3677" s="4"/>
      <c r="P3677" s="4"/>
      <c r="R3677" s="4"/>
      <c r="S3677" s="4"/>
      <c r="T3677" s="4"/>
      <c r="V3677" s="4"/>
      <c r="W3677" s="4"/>
      <c r="X3677" s="4"/>
      <c r="Y3677" s="4"/>
      <c r="Z3677" s="4"/>
      <c r="AA3677" s="4"/>
      <c r="AG3677" s="4"/>
    </row>
    <row r="3678" spans="1:33" x14ac:dyDescent="0.25">
      <c r="A3678" s="4"/>
      <c r="F3678" s="4"/>
      <c r="H3678" s="4"/>
      <c r="I3678" s="4"/>
      <c r="J3678" s="4"/>
      <c r="K3678" s="4"/>
      <c r="L3678" s="4"/>
      <c r="M3678" s="4"/>
      <c r="N3678" s="4"/>
      <c r="P3678" s="4"/>
      <c r="R3678" s="4"/>
      <c r="S3678" s="4"/>
      <c r="T3678" s="4"/>
      <c r="V3678" s="4"/>
      <c r="W3678" s="4"/>
      <c r="X3678" s="4"/>
      <c r="Y3678" s="4"/>
      <c r="Z3678" s="4"/>
      <c r="AA3678" s="4"/>
      <c r="AG3678" s="4"/>
    </row>
    <row r="3679" spans="1:33" x14ac:dyDescent="0.25">
      <c r="A3679" s="4"/>
      <c r="F3679" s="4"/>
      <c r="H3679" s="4"/>
      <c r="I3679" s="4"/>
      <c r="J3679" s="4"/>
      <c r="K3679" s="4"/>
      <c r="L3679" s="4"/>
      <c r="M3679" s="4"/>
      <c r="N3679" s="4"/>
      <c r="P3679" s="4"/>
      <c r="R3679" s="4"/>
      <c r="S3679" s="4"/>
      <c r="T3679" s="4"/>
      <c r="V3679" s="4"/>
      <c r="W3679" s="4"/>
      <c r="X3679" s="4"/>
      <c r="Y3679" s="4"/>
      <c r="Z3679" s="4"/>
      <c r="AA3679" s="4"/>
      <c r="AG3679" s="4"/>
    </row>
    <row r="3680" spans="1:33" x14ac:dyDescent="0.25">
      <c r="A3680" s="4"/>
      <c r="F3680" s="4"/>
      <c r="H3680" s="4"/>
      <c r="I3680" s="4"/>
      <c r="J3680" s="4"/>
      <c r="K3680" s="4"/>
      <c r="L3680" s="4"/>
      <c r="M3680" s="4"/>
      <c r="N3680" s="4"/>
      <c r="P3680" s="4"/>
      <c r="R3680" s="4"/>
      <c r="S3680" s="4"/>
      <c r="T3680" s="4"/>
      <c r="V3680" s="4"/>
      <c r="W3680" s="4"/>
      <c r="X3680" s="4"/>
      <c r="Y3680" s="4"/>
      <c r="Z3680" s="4"/>
      <c r="AA3680" s="4"/>
      <c r="AG3680" s="4"/>
    </row>
    <row r="3681" spans="1:33" x14ac:dyDescent="0.25">
      <c r="A3681" s="4"/>
      <c r="F3681" s="4"/>
      <c r="H3681" s="4"/>
      <c r="I3681" s="4"/>
      <c r="J3681" s="4"/>
      <c r="K3681" s="4"/>
      <c r="L3681" s="4"/>
      <c r="M3681" s="4"/>
      <c r="N3681" s="4"/>
      <c r="P3681" s="4"/>
      <c r="R3681" s="4"/>
      <c r="S3681" s="4"/>
      <c r="T3681" s="4"/>
      <c r="V3681" s="4"/>
      <c r="W3681" s="4"/>
      <c r="X3681" s="4"/>
      <c r="Y3681" s="4"/>
      <c r="Z3681" s="4"/>
      <c r="AA3681" s="4"/>
      <c r="AG3681" s="4"/>
    </row>
    <row r="3682" spans="1:33" x14ac:dyDescent="0.25">
      <c r="A3682" s="4"/>
      <c r="F3682" s="4"/>
      <c r="H3682" s="4"/>
      <c r="I3682" s="4"/>
      <c r="J3682" s="4"/>
      <c r="K3682" s="4"/>
      <c r="L3682" s="4"/>
      <c r="M3682" s="4"/>
      <c r="N3682" s="4"/>
      <c r="P3682" s="4"/>
      <c r="R3682" s="4"/>
      <c r="S3682" s="4"/>
      <c r="T3682" s="4"/>
      <c r="V3682" s="4"/>
      <c r="W3682" s="4"/>
      <c r="X3682" s="4"/>
      <c r="Y3682" s="4"/>
      <c r="Z3682" s="4"/>
      <c r="AA3682" s="4"/>
      <c r="AG3682" s="4"/>
    </row>
    <row r="3683" spans="1:33" x14ac:dyDescent="0.25">
      <c r="A3683" s="4"/>
      <c r="F3683" s="4"/>
      <c r="H3683" s="4"/>
      <c r="I3683" s="4"/>
      <c r="J3683" s="4"/>
      <c r="K3683" s="4"/>
      <c r="L3683" s="4"/>
      <c r="M3683" s="4"/>
      <c r="N3683" s="4"/>
      <c r="P3683" s="4"/>
      <c r="R3683" s="4"/>
      <c r="S3683" s="4"/>
      <c r="T3683" s="4"/>
      <c r="V3683" s="4"/>
      <c r="W3683" s="4"/>
      <c r="X3683" s="4"/>
      <c r="Y3683" s="4"/>
      <c r="Z3683" s="4"/>
      <c r="AA3683" s="4"/>
      <c r="AG3683" s="4"/>
    </row>
    <row r="3684" spans="1:33" x14ac:dyDescent="0.25">
      <c r="A3684" s="4"/>
      <c r="F3684" s="4"/>
      <c r="H3684" s="4"/>
      <c r="I3684" s="4"/>
      <c r="J3684" s="4"/>
      <c r="K3684" s="4"/>
      <c r="L3684" s="4"/>
      <c r="M3684" s="4"/>
      <c r="N3684" s="4"/>
      <c r="P3684" s="4"/>
      <c r="R3684" s="4"/>
      <c r="S3684" s="4"/>
      <c r="T3684" s="4"/>
      <c r="V3684" s="4"/>
      <c r="W3684" s="4"/>
      <c r="X3684" s="4"/>
      <c r="Y3684" s="4"/>
      <c r="Z3684" s="4"/>
      <c r="AA3684" s="4"/>
      <c r="AG3684" s="4"/>
    </row>
    <row r="3685" spans="1:33" x14ac:dyDescent="0.25">
      <c r="A3685" s="4"/>
      <c r="F3685" s="4"/>
      <c r="H3685" s="4"/>
      <c r="I3685" s="4"/>
      <c r="J3685" s="4"/>
      <c r="K3685" s="4"/>
      <c r="L3685" s="4"/>
      <c r="M3685" s="4"/>
      <c r="N3685" s="4"/>
      <c r="P3685" s="4"/>
      <c r="R3685" s="4"/>
      <c r="S3685" s="4"/>
      <c r="T3685" s="4"/>
      <c r="V3685" s="4"/>
      <c r="W3685" s="4"/>
      <c r="X3685" s="4"/>
      <c r="Y3685" s="4"/>
      <c r="Z3685" s="4"/>
      <c r="AA3685" s="4"/>
      <c r="AG3685" s="4"/>
    </row>
    <row r="3686" spans="1:33" x14ac:dyDescent="0.25">
      <c r="A3686" s="4"/>
      <c r="F3686" s="4"/>
      <c r="H3686" s="4"/>
      <c r="I3686" s="4"/>
      <c r="J3686" s="4"/>
      <c r="K3686" s="4"/>
      <c r="L3686" s="4"/>
      <c r="M3686" s="4"/>
      <c r="N3686" s="4"/>
      <c r="P3686" s="4"/>
      <c r="R3686" s="4"/>
      <c r="S3686" s="4"/>
      <c r="T3686" s="4"/>
      <c r="V3686" s="4"/>
      <c r="W3686" s="4"/>
      <c r="X3686" s="4"/>
      <c r="Y3686" s="4"/>
      <c r="Z3686" s="4"/>
      <c r="AA3686" s="4"/>
      <c r="AG3686" s="4"/>
    </row>
    <row r="3687" spans="1:33" x14ac:dyDescent="0.25">
      <c r="A3687" s="4"/>
      <c r="F3687" s="4"/>
      <c r="H3687" s="4"/>
      <c r="I3687" s="4"/>
      <c r="J3687" s="4"/>
      <c r="K3687" s="4"/>
      <c r="L3687" s="4"/>
      <c r="M3687" s="4"/>
      <c r="N3687" s="4"/>
      <c r="P3687" s="4"/>
      <c r="R3687" s="4"/>
      <c r="S3687" s="4"/>
      <c r="T3687" s="4"/>
      <c r="V3687" s="4"/>
      <c r="W3687" s="4"/>
      <c r="X3687" s="4"/>
      <c r="Y3687" s="4"/>
      <c r="Z3687" s="4"/>
      <c r="AA3687" s="4"/>
      <c r="AG3687" s="4"/>
    </row>
    <row r="3688" spans="1:33" x14ac:dyDescent="0.25">
      <c r="A3688" s="4"/>
      <c r="F3688" s="4"/>
      <c r="H3688" s="4"/>
      <c r="I3688" s="4"/>
      <c r="J3688" s="4"/>
      <c r="K3688" s="4"/>
      <c r="L3688" s="4"/>
      <c r="M3688" s="4"/>
      <c r="N3688" s="4"/>
      <c r="P3688" s="4"/>
      <c r="R3688" s="4"/>
      <c r="S3688" s="4"/>
      <c r="T3688" s="4"/>
      <c r="V3688" s="4"/>
      <c r="W3688" s="4"/>
      <c r="X3688" s="4"/>
      <c r="Y3688" s="4"/>
      <c r="Z3688" s="4"/>
      <c r="AA3688" s="4"/>
      <c r="AG3688" s="4"/>
    </row>
    <row r="3689" spans="1:33" x14ac:dyDescent="0.25">
      <c r="A3689" s="4"/>
      <c r="F3689" s="4"/>
      <c r="H3689" s="4"/>
      <c r="I3689" s="4"/>
      <c r="J3689" s="4"/>
      <c r="K3689" s="4"/>
      <c r="L3689" s="4"/>
      <c r="M3689" s="4"/>
      <c r="N3689" s="4"/>
      <c r="P3689" s="4"/>
      <c r="R3689" s="4"/>
      <c r="S3689" s="4"/>
      <c r="T3689" s="4"/>
      <c r="V3689" s="4"/>
      <c r="W3689" s="4"/>
      <c r="X3689" s="4"/>
      <c r="Y3689" s="4"/>
      <c r="Z3689" s="4"/>
      <c r="AA3689" s="4"/>
      <c r="AG3689" s="4"/>
    </row>
    <row r="3690" spans="1:33" x14ac:dyDescent="0.25">
      <c r="A3690" s="4"/>
      <c r="F3690" s="4"/>
      <c r="H3690" s="4"/>
      <c r="I3690" s="4"/>
      <c r="J3690" s="4"/>
      <c r="K3690" s="4"/>
      <c r="L3690" s="4"/>
      <c r="M3690" s="4"/>
      <c r="N3690" s="4"/>
      <c r="P3690" s="4"/>
      <c r="R3690" s="4"/>
      <c r="S3690" s="4"/>
      <c r="T3690" s="4"/>
      <c r="V3690" s="4"/>
      <c r="W3690" s="4"/>
      <c r="X3690" s="4"/>
      <c r="Y3690" s="4"/>
      <c r="Z3690" s="4"/>
      <c r="AA3690" s="4"/>
      <c r="AG3690" s="4"/>
    </row>
    <row r="3691" spans="1:33" x14ac:dyDescent="0.25">
      <c r="A3691" s="4"/>
      <c r="F3691" s="4"/>
      <c r="H3691" s="4"/>
      <c r="I3691" s="4"/>
      <c r="J3691" s="4"/>
      <c r="K3691" s="4"/>
      <c r="L3691" s="4"/>
      <c r="M3691" s="4"/>
      <c r="N3691" s="4"/>
      <c r="P3691" s="4"/>
      <c r="R3691" s="4"/>
      <c r="S3691" s="4"/>
      <c r="T3691" s="4"/>
      <c r="V3691" s="4"/>
      <c r="W3691" s="4"/>
      <c r="X3691" s="4"/>
      <c r="Y3691" s="4"/>
      <c r="Z3691" s="4"/>
      <c r="AA3691" s="4"/>
      <c r="AG3691" s="4"/>
    </row>
    <row r="3692" spans="1:33" x14ac:dyDescent="0.25">
      <c r="A3692" s="4"/>
      <c r="F3692" s="4"/>
      <c r="H3692" s="4"/>
      <c r="I3692" s="4"/>
      <c r="J3692" s="4"/>
      <c r="K3692" s="4"/>
      <c r="L3692" s="4"/>
      <c r="M3692" s="4"/>
      <c r="N3692" s="4"/>
      <c r="P3692" s="4"/>
      <c r="R3692" s="4"/>
      <c r="S3692" s="4"/>
      <c r="T3692" s="4"/>
      <c r="V3692" s="4"/>
      <c r="W3692" s="4"/>
      <c r="X3692" s="4"/>
      <c r="Y3692" s="4"/>
      <c r="Z3692" s="4"/>
      <c r="AA3692" s="4"/>
      <c r="AG3692" s="4"/>
    </row>
    <row r="3693" spans="1:33" x14ac:dyDescent="0.25">
      <c r="A3693" s="4"/>
      <c r="F3693" s="4"/>
      <c r="H3693" s="4"/>
      <c r="I3693" s="4"/>
      <c r="J3693" s="4"/>
      <c r="K3693" s="4"/>
      <c r="L3693" s="4"/>
      <c r="M3693" s="4"/>
      <c r="N3693" s="4"/>
      <c r="P3693" s="4"/>
      <c r="R3693" s="4"/>
      <c r="S3693" s="4"/>
      <c r="T3693" s="4"/>
      <c r="V3693" s="4"/>
      <c r="W3693" s="4"/>
      <c r="X3693" s="4"/>
      <c r="Y3693" s="4"/>
      <c r="Z3693" s="4"/>
      <c r="AA3693" s="4"/>
      <c r="AG3693" s="4"/>
    </row>
    <row r="3694" spans="1:33" x14ac:dyDescent="0.25">
      <c r="A3694" s="4"/>
      <c r="F3694" s="4"/>
      <c r="H3694" s="4"/>
      <c r="I3694" s="4"/>
      <c r="J3694" s="4"/>
      <c r="K3694" s="4"/>
      <c r="L3694" s="4"/>
      <c r="M3694" s="4"/>
      <c r="N3694" s="4"/>
      <c r="P3694" s="4"/>
      <c r="R3694" s="4"/>
      <c r="S3694" s="4"/>
      <c r="T3694" s="4"/>
      <c r="V3694" s="4"/>
      <c r="W3694" s="4"/>
      <c r="X3694" s="4"/>
      <c r="Y3694" s="4"/>
      <c r="Z3694" s="4"/>
      <c r="AA3694" s="4"/>
      <c r="AG3694" s="4"/>
    </row>
    <row r="3695" spans="1:33" x14ac:dyDescent="0.25">
      <c r="A3695" s="4"/>
      <c r="F3695" s="4"/>
      <c r="H3695" s="4"/>
      <c r="I3695" s="4"/>
      <c r="J3695" s="4"/>
      <c r="K3695" s="4"/>
      <c r="L3695" s="4"/>
      <c r="M3695" s="4"/>
      <c r="N3695" s="4"/>
      <c r="P3695" s="4"/>
      <c r="R3695" s="4"/>
      <c r="S3695" s="4"/>
      <c r="T3695" s="4"/>
      <c r="V3695" s="4"/>
      <c r="W3695" s="4"/>
      <c r="X3695" s="4"/>
      <c r="Y3695" s="4"/>
      <c r="Z3695" s="4"/>
      <c r="AA3695" s="4"/>
      <c r="AG3695" s="4"/>
    </row>
    <row r="3696" spans="1:33" x14ac:dyDescent="0.25">
      <c r="A3696" s="4"/>
      <c r="F3696" s="4"/>
      <c r="H3696" s="4"/>
      <c r="I3696" s="4"/>
      <c r="J3696" s="4"/>
      <c r="K3696" s="4"/>
      <c r="L3696" s="4"/>
      <c r="M3696" s="4"/>
      <c r="N3696" s="4"/>
      <c r="P3696" s="4"/>
      <c r="R3696" s="4"/>
      <c r="S3696" s="4"/>
      <c r="T3696" s="4"/>
      <c r="V3696" s="4"/>
      <c r="W3696" s="4"/>
      <c r="X3696" s="4"/>
      <c r="Y3696" s="4"/>
      <c r="Z3696" s="4"/>
      <c r="AA3696" s="4"/>
      <c r="AG3696" s="4"/>
    </row>
    <row r="3697" spans="1:33" x14ac:dyDescent="0.25">
      <c r="A3697" s="4"/>
      <c r="F3697" s="4"/>
      <c r="H3697" s="4"/>
      <c r="I3697" s="4"/>
      <c r="J3697" s="4"/>
      <c r="K3697" s="4"/>
      <c r="L3697" s="4"/>
      <c r="M3697" s="4"/>
      <c r="N3697" s="4"/>
      <c r="P3697" s="4"/>
      <c r="R3697" s="4"/>
      <c r="S3697" s="4"/>
      <c r="T3697" s="4"/>
      <c r="V3697" s="4"/>
      <c r="W3697" s="4"/>
      <c r="X3697" s="4"/>
      <c r="Y3697" s="4"/>
      <c r="Z3697" s="4"/>
      <c r="AA3697" s="4"/>
      <c r="AG3697" s="4"/>
    </row>
    <row r="3698" spans="1:33" x14ac:dyDescent="0.25">
      <c r="A3698" s="4"/>
      <c r="F3698" s="4"/>
      <c r="H3698" s="4"/>
      <c r="I3698" s="4"/>
      <c r="J3698" s="4"/>
      <c r="K3698" s="4"/>
      <c r="L3698" s="4"/>
      <c r="M3698" s="4"/>
      <c r="N3698" s="4"/>
      <c r="P3698" s="4"/>
      <c r="R3698" s="4"/>
      <c r="S3698" s="4"/>
      <c r="T3698" s="4"/>
      <c r="V3698" s="4"/>
      <c r="W3698" s="4"/>
      <c r="X3698" s="4"/>
      <c r="Y3698" s="4"/>
      <c r="Z3698" s="4"/>
      <c r="AA3698" s="4"/>
      <c r="AG3698" s="4"/>
    </row>
    <row r="3699" spans="1:33" x14ac:dyDescent="0.25">
      <c r="A3699" s="4"/>
      <c r="F3699" s="4"/>
      <c r="H3699" s="4"/>
      <c r="I3699" s="4"/>
      <c r="J3699" s="4"/>
      <c r="K3699" s="4"/>
      <c r="L3699" s="4"/>
      <c r="M3699" s="4"/>
      <c r="N3699" s="4"/>
      <c r="P3699" s="4"/>
      <c r="R3699" s="4"/>
      <c r="S3699" s="4"/>
      <c r="T3699" s="4"/>
      <c r="V3699" s="4"/>
      <c r="W3699" s="4"/>
      <c r="X3699" s="4"/>
      <c r="Y3699" s="4"/>
      <c r="Z3699" s="4"/>
      <c r="AA3699" s="4"/>
      <c r="AG3699" s="4"/>
    </row>
    <row r="3700" spans="1:33" x14ac:dyDescent="0.25">
      <c r="A3700" s="4"/>
      <c r="F3700" s="4"/>
      <c r="H3700" s="4"/>
      <c r="I3700" s="4"/>
      <c r="J3700" s="4"/>
      <c r="K3700" s="4"/>
      <c r="L3700" s="4"/>
      <c r="M3700" s="4"/>
      <c r="N3700" s="4"/>
      <c r="P3700" s="4"/>
      <c r="R3700" s="4"/>
      <c r="S3700" s="4"/>
      <c r="T3700" s="4"/>
      <c r="V3700" s="4"/>
      <c r="W3700" s="4"/>
      <c r="X3700" s="4"/>
      <c r="Y3700" s="4"/>
      <c r="Z3700" s="4"/>
      <c r="AA3700" s="4"/>
      <c r="AG3700" s="4"/>
    </row>
    <row r="3701" spans="1:33" x14ac:dyDescent="0.25">
      <c r="A3701" s="4"/>
      <c r="F3701" s="4"/>
      <c r="H3701" s="4"/>
      <c r="I3701" s="4"/>
      <c r="J3701" s="4"/>
      <c r="K3701" s="4"/>
      <c r="L3701" s="4"/>
      <c r="M3701" s="4"/>
      <c r="N3701" s="4"/>
      <c r="P3701" s="4"/>
      <c r="R3701" s="4"/>
      <c r="S3701" s="4"/>
      <c r="T3701" s="4"/>
      <c r="V3701" s="4"/>
      <c r="W3701" s="4"/>
      <c r="X3701" s="4"/>
      <c r="Y3701" s="4"/>
      <c r="Z3701" s="4"/>
      <c r="AA3701" s="4"/>
      <c r="AG3701" s="4"/>
    </row>
    <row r="3702" spans="1:33" x14ac:dyDescent="0.25">
      <c r="A3702" s="4"/>
      <c r="F3702" s="4"/>
      <c r="H3702" s="4"/>
      <c r="I3702" s="4"/>
      <c r="J3702" s="4"/>
      <c r="K3702" s="4"/>
      <c r="L3702" s="4"/>
      <c r="M3702" s="4"/>
      <c r="N3702" s="4"/>
      <c r="P3702" s="4"/>
      <c r="R3702" s="4"/>
      <c r="S3702" s="4"/>
      <c r="T3702" s="4"/>
      <c r="V3702" s="4"/>
      <c r="W3702" s="4"/>
      <c r="X3702" s="4"/>
      <c r="Y3702" s="4"/>
      <c r="Z3702" s="4"/>
      <c r="AA3702" s="4"/>
      <c r="AG3702" s="4"/>
    </row>
    <row r="3703" spans="1:33" x14ac:dyDescent="0.25">
      <c r="A3703" s="4"/>
      <c r="F3703" s="4"/>
      <c r="H3703" s="4"/>
      <c r="I3703" s="4"/>
      <c r="J3703" s="4"/>
      <c r="K3703" s="4"/>
      <c r="L3703" s="4"/>
      <c r="M3703" s="4"/>
      <c r="N3703" s="4"/>
      <c r="P3703" s="4"/>
      <c r="R3703" s="4"/>
      <c r="S3703" s="4"/>
      <c r="T3703" s="4"/>
      <c r="V3703" s="4"/>
      <c r="W3703" s="4"/>
      <c r="X3703" s="4"/>
      <c r="Y3703" s="4"/>
      <c r="Z3703" s="4"/>
      <c r="AA3703" s="4"/>
      <c r="AG3703" s="4"/>
    </row>
    <row r="3704" spans="1:33" x14ac:dyDescent="0.25">
      <c r="A3704" s="4"/>
      <c r="F3704" s="4"/>
      <c r="H3704" s="4"/>
      <c r="I3704" s="4"/>
      <c r="J3704" s="4"/>
      <c r="K3704" s="4"/>
      <c r="L3704" s="4"/>
      <c r="M3704" s="4"/>
      <c r="N3704" s="4"/>
      <c r="P3704" s="4"/>
      <c r="R3704" s="4"/>
      <c r="S3704" s="4"/>
      <c r="T3704" s="4"/>
      <c r="V3704" s="4"/>
      <c r="W3704" s="4"/>
      <c r="X3704" s="4"/>
      <c r="Y3704" s="4"/>
      <c r="Z3704" s="4"/>
      <c r="AA3704" s="4"/>
      <c r="AG3704" s="4"/>
    </row>
    <row r="3705" spans="1:33" x14ac:dyDescent="0.25">
      <c r="A3705" s="4"/>
      <c r="F3705" s="4"/>
      <c r="H3705" s="4"/>
      <c r="I3705" s="4"/>
      <c r="J3705" s="4"/>
      <c r="K3705" s="4"/>
      <c r="L3705" s="4"/>
      <c r="M3705" s="4"/>
      <c r="N3705" s="4"/>
      <c r="P3705" s="4"/>
      <c r="R3705" s="4"/>
      <c r="S3705" s="4"/>
      <c r="T3705" s="4"/>
      <c r="V3705" s="4"/>
      <c r="W3705" s="4"/>
      <c r="X3705" s="4"/>
      <c r="Y3705" s="4"/>
      <c r="Z3705" s="4"/>
      <c r="AA3705" s="4"/>
      <c r="AG3705" s="4"/>
    </row>
    <row r="3706" spans="1:33" x14ac:dyDescent="0.25">
      <c r="A3706" s="4"/>
      <c r="F3706" s="4"/>
      <c r="H3706" s="4"/>
      <c r="I3706" s="4"/>
      <c r="J3706" s="4"/>
      <c r="K3706" s="4"/>
      <c r="L3706" s="4"/>
      <c r="M3706" s="4"/>
      <c r="N3706" s="4"/>
      <c r="P3706" s="4"/>
      <c r="R3706" s="4"/>
      <c r="S3706" s="4"/>
      <c r="T3706" s="4"/>
      <c r="V3706" s="4"/>
      <c r="W3706" s="4"/>
      <c r="X3706" s="4"/>
      <c r="Y3706" s="4"/>
      <c r="Z3706" s="4"/>
      <c r="AA3706" s="4"/>
      <c r="AG3706" s="4"/>
    </row>
    <row r="3707" spans="1:33" x14ac:dyDescent="0.25">
      <c r="A3707" s="4"/>
      <c r="F3707" s="4"/>
      <c r="H3707" s="4"/>
      <c r="I3707" s="4"/>
      <c r="J3707" s="4"/>
      <c r="K3707" s="4"/>
      <c r="L3707" s="4"/>
      <c r="M3707" s="4"/>
      <c r="N3707" s="4"/>
      <c r="P3707" s="4"/>
      <c r="R3707" s="4"/>
      <c r="S3707" s="4"/>
      <c r="T3707" s="4"/>
      <c r="V3707" s="4"/>
      <c r="W3707" s="4"/>
      <c r="X3707" s="4"/>
      <c r="Y3707" s="4"/>
      <c r="Z3707" s="4"/>
      <c r="AA3707" s="4"/>
      <c r="AG3707" s="4"/>
    </row>
    <row r="3708" spans="1:33" x14ac:dyDescent="0.25">
      <c r="A3708" s="4"/>
      <c r="F3708" s="4"/>
      <c r="H3708" s="4"/>
      <c r="I3708" s="4"/>
      <c r="J3708" s="4"/>
      <c r="K3708" s="4"/>
      <c r="L3708" s="4"/>
      <c r="M3708" s="4"/>
      <c r="N3708" s="4"/>
      <c r="P3708" s="4"/>
      <c r="R3708" s="4"/>
      <c r="S3708" s="4"/>
      <c r="T3708" s="4"/>
      <c r="V3708" s="4"/>
      <c r="W3708" s="4"/>
      <c r="X3708" s="4"/>
      <c r="Y3708" s="4"/>
      <c r="Z3708" s="4"/>
      <c r="AA3708" s="4"/>
      <c r="AG3708" s="4"/>
    </row>
    <row r="3709" spans="1:33" x14ac:dyDescent="0.25">
      <c r="A3709" s="4"/>
      <c r="F3709" s="4"/>
      <c r="H3709" s="4"/>
      <c r="I3709" s="4"/>
      <c r="J3709" s="4"/>
      <c r="K3709" s="4"/>
      <c r="L3709" s="4"/>
      <c r="M3709" s="4"/>
      <c r="N3709" s="4"/>
      <c r="P3709" s="4"/>
      <c r="R3709" s="4"/>
      <c r="S3709" s="4"/>
      <c r="T3709" s="4"/>
      <c r="V3709" s="4"/>
      <c r="W3709" s="4"/>
      <c r="X3709" s="4"/>
      <c r="Y3709" s="4"/>
      <c r="Z3709" s="4"/>
      <c r="AA3709" s="4"/>
      <c r="AG3709" s="4"/>
    </row>
    <row r="3710" spans="1:33" x14ac:dyDescent="0.25">
      <c r="A3710" s="4"/>
      <c r="F3710" s="4"/>
      <c r="H3710" s="4"/>
      <c r="I3710" s="4"/>
      <c r="J3710" s="4"/>
      <c r="K3710" s="4"/>
      <c r="L3710" s="4"/>
      <c r="M3710" s="4"/>
      <c r="N3710" s="4"/>
      <c r="P3710" s="4"/>
      <c r="R3710" s="4"/>
      <c r="S3710" s="4"/>
      <c r="T3710" s="4"/>
      <c r="V3710" s="4"/>
      <c r="W3710" s="4"/>
      <c r="X3710" s="4"/>
      <c r="Y3710" s="4"/>
      <c r="Z3710" s="4"/>
      <c r="AA3710" s="4"/>
      <c r="AG3710" s="4"/>
    </row>
    <row r="3711" spans="1:33" x14ac:dyDescent="0.25">
      <c r="A3711" s="4"/>
      <c r="F3711" s="4"/>
      <c r="H3711" s="4"/>
      <c r="I3711" s="4"/>
      <c r="J3711" s="4"/>
      <c r="K3711" s="4"/>
      <c r="L3711" s="4"/>
      <c r="M3711" s="4"/>
      <c r="N3711" s="4"/>
      <c r="P3711" s="4"/>
      <c r="R3711" s="4"/>
      <c r="S3711" s="4"/>
      <c r="T3711" s="4"/>
      <c r="V3711" s="4"/>
      <c r="W3711" s="4"/>
      <c r="X3711" s="4"/>
      <c r="Y3711" s="4"/>
      <c r="Z3711" s="4"/>
      <c r="AA3711" s="4"/>
      <c r="AG3711" s="4"/>
    </row>
    <row r="3712" spans="1:33" x14ac:dyDescent="0.25">
      <c r="A3712" s="4"/>
      <c r="F3712" s="4"/>
      <c r="H3712" s="4"/>
      <c r="I3712" s="4"/>
      <c r="J3712" s="4"/>
      <c r="K3712" s="4"/>
      <c r="L3712" s="4"/>
      <c r="M3712" s="4"/>
      <c r="N3712" s="4"/>
      <c r="P3712" s="4"/>
      <c r="R3712" s="4"/>
      <c r="S3712" s="4"/>
      <c r="T3712" s="4"/>
      <c r="V3712" s="4"/>
      <c r="W3712" s="4"/>
      <c r="X3712" s="4"/>
      <c r="Y3712" s="4"/>
      <c r="Z3712" s="4"/>
      <c r="AA3712" s="4"/>
      <c r="AG3712" s="4"/>
    </row>
    <row r="3713" spans="1:33" x14ac:dyDescent="0.25">
      <c r="A3713" s="4"/>
      <c r="F3713" s="4"/>
      <c r="H3713" s="4"/>
      <c r="I3713" s="4"/>
      <c r="J3713" s="4"/>
      <c r="K3713" s="4"/>
      <c r="L3713" s="4"/>
      <c r="M3713" s="4"/>
      <c r="N3713" s="4"/>
      <c r="P3713" s="4"/>
      <c r="R3713" s="4"/>
      <c r="S3713" s="4"/>
      <c r="T3713" s="4"/>
      <c r="V3713" s="4"/>
      <c r="W3713" s="4"/>
      <c r="X3713" s="4"/>
      <c r="Y3713" s="4"/>
      <c r="Z3713" s="4"/>
      <c r="AA3713" s="4"/>
      <c r="AG3713" s="4"/>
    </row>
    <row r="3714" spans="1:33" x14ac:dyDescent="0.25">
      <c r="A3714" s="4"/>
      <c r="F3714" s="4"/>
      <c r="H3714" s="4"/>
      <c r="I3714" s="4"/>
      <c r="J3714" s="4"/>
      <c r="K3714" s="4"/>
      <c r="L3714" s="4"/>
      <c r="M3714" s="4"/>
      <c r="N3714" s="4"/>
      <c r="P3714" s="4"/>
      <c r="R3714" s="4"/>
      <c r="S3714" s="4"/>
      <c r="T3714" s="4"/>
      <c r="V3714" s="4"/>
      <c r="W3714" s="4"/>
      <c r="X3714" s="4"/>
      <c r="Y3714" s="4"/>
      <c r="Z3714" s="4"/>
      <c r="AA3714" s="4"/>
      <c r="AG3714" s="4"/>
    </row>
    <row r="3715" spans="1:33" x14ac:dyDescent="0.25">
      <c r="A3715" s="4"/>
      <c r="F3715" s="4"/>
      <c r="H3715" s="4"/>
      <c r="I3715" s="4"/>
      <c r="J3715" s="4"/>
      <c r="K3715" s="4"/>
      <c r="L3715" s="4"/>
      <c r="M3715" s="4"/>
      <c r="N3715" s="4"/>
      <c r="P3715" s="4"/>
      <c r="R3715" s="4"/>
      <c r="S3715" s="4"/>
      <c r="T3715" s="4"/>
      <c r="V3715" s="4"/>
      <c r="W3715" s="4"/>
      <c r="X3715" s="4"/>
      <c r="Y3715" s="4"/>
      <c r="Z3715" s="4"/>
      <c r="AA3715" s="4"/>
      <c r="AG3715" s="4"/>
    </row>
    <row r="3716" spans="1:33" x14ac:dyDescent="0.25">
      <c r="A3716" s="4"/>
      <c r="F3716" s="4"/>
      <c r="H3716" s="4"/>
      <c r="I3716" s="4"/>
      <c r="J3716" s="4"/>
      <c r="K3716" s="4"/>
      <c r="L3716" s="4"/>
      <c r="M3716" s="4"/>
      <c r="N3716" s="4"/>
      <c r="P3716" s="4"/>
      <c r="R3716" s="4"/>
      <c r="S3716" s="4"/>
      <c r="T3716" s="4"/>
      <c r="V3716" s="4"/>
      <c r="W3716" s="4"/>
      <c r="X3716" s="4"/>
      <c r="Y3716" s="4"/>
      <c r="Z3716" s="4"/>
      <c r="AA3716" s="4"/>
      <c r="AG3716" s="4"/>
    </row>
    <row r="3717" spans="1:33" x14ac:dyDescent="0.25">
      <c r="A3717" s="4"/>
      <c r="F3717" s="4"/>
      <c r="H3717" s="4"/>
      <c r="I3717" s="4"/>
      <c r="J3717" s="4"/>
      <c r="K3717" s="4"/>
      <c r="L3717" s="4"/>
      <c r="M3717" s="4"/>
      <c r="N3717" s="4"/>
      <c r="P3717" s="4"/>
      <c r="R3717" s="4"/>
      <c r="S3717" s="4"/>
      <c r="T3717" s="4"/>
      <c r="V3717" s="4"/>
      <c r="W3717" s="4"/>
      <c r="X3717" s="4"/>
      <c r="Y3717" s="4"/>
      <c r="Z3717" s="4"/>
      <c r="AA3717" s="4"/>
      <c r="AG3717" s="4"/>
    </row>
    <row r="3718" spans="1:33" x14ac:dyDescent="0.25">
      <c r="A3718" s="4"/>
      <c r="F3718" s="4"/>
      <c r="H3718" s="4"/>
      <c r="I3718" s="4"/>
      <c r="J3718" s="4"/>
      <c r="K3718" s="4"/>
      <c r="L3718" s="4"/>
      <c r="M3718" s="4"/>
      <c r="N3718" s="4"/>
      <c r="P3718" s="4"/>
      <c r="R3718" s="4"/>
      <c r="S3718" s="4"/>
      <c r="T3718" s="4"/>
      <c r="V3718" s="4"/>
      <c r="W3718" s="4"/>
      <c r="X3718" s="4"/>
      <c r="Y3718" s="4"/>
      <c r="Z3718" s="4"/>
      <c r="AA3718" s="4"/>
      <c r="AG3718" s="4"/>
    </row>
    <row r="3719" spans="1:33" x14ac:dyDescent="0.25">
      <c r="A3719" s="4"/>
      <c r="F3719" s="4"/>
      <c r="H3719" s="4"/>
      <c r="I3719" s="4"/>
      <c r="J3719" s="4"/>
      <c r="K3719" s="4"/>
      <c r="L3719" s="4"/>
      <c r="M3719" s="4"/>
      <c r="N3719" s="4"/>
      <c r="P3719" s="4"/>
      <c r="R3719" s="4"/>
      <c r="S3719" s="4"/>
      <c r="T3719" s="4"/>
      <c r="V3719" s="4"/>
      <c r="W3719" s="4"/>
      <c r="X3719" s="4"/>
      <c r="Y3719" s="4"/>
      <c r="Z3719" s="4"/>
      <c r="AA3719" s="4"/>
      <c r="AG3719" s="4"/>
    </row>
    <row r="3720" spans="1:33" x14ac:dyDescent="0.25">
      <c r="A3720" s="4"/>
      <c r="F3720" s="4"/>
      <c r="H3720" s="4"/>
      <c r="I3720" s="4"/>
      <c r="J3720" s="4"/>
      <c r="K3720" s="4"/>
      <c r="L3720" s="4"/>
      <c r="M3720" s="4"/>
      <c r="N3720" s="4"/>
      <c r="P3720" s="4"/>
      <c r="R3720" s="4"/>
      <c r="S3720" s="4"/>
      <c r="T3720" s="4"/>
      <c r="V3720" s="4"/>
      <c r="W3720" s="4"/>
      <c r="X3720" s="4"/>
      <c r="Y3720" s="4"/>
      <c r="Z3720" s="4"/>
      <c r="AA3720" s="4"/>
      <c r="AG3720" s="4"/>
    </row>
    <row r="3721" spans="1:33" x14ac:dyDescent="0.25">
      <c r="A3721" s="4"/>
      <c r="F3721" s="4"/>
      <c r="H3721" s="4"/>
      <c r="I3721" s="4"/>
      <c r="J3721" s="4"/>
      <c r="K3721" s="4"/>
      <c r="L3721" s="4"/>
      <c r="M3721" s="4"/>
      <c r="N3721" s="4"/>
      <c r="P3721" s="4"/>
      <c r="R3721" s="4"/>
      <c r="S3721" s="4"/>
      <c r="T3721" s="4"/>
      <c r="V3721" s="4"/>
      <c r="W3721" s="4"/>
      <c r="X3721" s="4"/>
      <c r="Y3721" s="4"/>
      <c r="Z3721" s="4"/>
      <c r="AA3721" s="4"/>
      <c r="AG3721" s="4"/>
    </row>
    <row r="3722" spans="1:33" x14ac:dyDescent="0.25">
      <c r="A3722" s="4"/>
      <c r="F3722" s="4"/>
      <c r="H3722" s="4"/>
      <c r="I3722" s="4"/>
      <c r="J3722" s="4"/>
      <c r="K3722" s="4"/>
      <c r="L3722" s="4"/>
      <c r="M3722" s="4"/>
      <c r="N3722" s="4"/>
      <c r="P3722" s="4"/>
      <c r="R3722" s="4"/>
      <c r="S3722" s="4"/>
      <c r="T3722" s="4"/>
      <c r="V3722" s="4"/>
      <c r="W3722" s="4"/>
      <c r="X3722" s="4"/>
      <c r="Y3722" s="4"/>
      <c r="Z3722" s="4"/>
      <c r="AA3722" s="4"/>
      <c r="AG3722" s="4"/>
    </row>
    <row r="3723" spans="1:33" x14ac:dyDescent="0.25">
      <c r="A3723" s="4"/>
      <c r="F3723" s="4"/>
      <c r="H3723" s="4"/>
      <c r="I3723" s="4"/>
      <c r="J3723" s="4"/>
      <c r="K3723" s="4"/>
      <c r="L3723" s="4"/>
      <c r="M3723" s="4"/>
      <c r="N3723" s="4"/>
      <c r="P3723" s="4"/>
      <c r="R3723" s="4"/>
      <c r="S3723" s="4"/>
      <c r="T3723" s="4"/>
      <c r="V3723" s="4"/>
      <c r="W3723" s="4"/>
      <c r="X3723" s="4"/>
      <c r="Y3723" s="4"/>
      <c r="Z3723" s="4"/>
      <c r="AA3723" s="4"/>
      <c r="AG3723" s="4"/>
    </row>
    <row r="3724" spans="1:33" x14ac:dyDescent="0.25">
      <c r="A3724" s="4"/>
      <c r="F3724" s="4"/>
      <c r="H3724" s="4"/>
      <c r="I3724" s="4"/>
      <c r="J3724" s="4"/>
      <c r="K3724" s="4"/>
      <c r="L3724" s="4"/>
      <c r="M3724" s="4"/>
      <c r="N3724" s="4"/>
      <c r="P3724" s="4"/>
      <c r="R3724" s="4"/>
      <c r="S3724" s="4"/>
      <c r="T3724" s="4"/>
      <c r="V3724" s="4"/>
      <c r="W3724" s="4"/>
      <c r="X3724" s="4"/>
      <c r="Y3724" s="4"/>
      <c r="Z3724" s="4"/>
      <c r="AA3724" s="4"/>
      <c r="AG3724" s="4"/>
    </row>
    <row r="3725" spans="1:33" x14ac:dyDescent="0.25">
      <c r="A3725" s="4"/>
      <c r="F3725" s="4"/>
      <c r="H3725" s="4"/>
      <c r="I3725" s="4"/>
      <c r="J3725" s="4"/>
      <c r="K3725" s="4"/>
      <c r="L3725" s="4"/>
      <c r="M3725" s="4"/>
      <c r="N3725" s="4"/>
      <c r="P3725" s="4"/>
      <c r="R3725" s="4"/>
      <c r="S3725" s="4"/>
      <c r="T3725" s="4"/>
      <c r="V3725" s="4"/>
      <c r="W3725" s="4"/>
      <c r="X3725" s="4"/>
      <c r="Y3725" s="4"/>
      <c r="Z3725" s="4"/>
      <c r="AA3725" s="4"/>
      <c r="AG3725" s="4"/>
    </row>
    <row r="3726" spans="1:33" x14ac:dyDescent="0.25">
      <c r="A3726" s="4"/>
      <c r="F3726" s="4"/>
      <c r="H3726" s="4"/>
      <c r="I3726" s="4"/>
      <c r="J3726" s="4"/>
      <c r="K3726" s="4"/>
      <c r="L3726" s="4"/>
      <c r="M3726" s="4"/>
      <c r="N3726" s="4"/>
      <c r="P3726" s="4"/>
      <c r="R3726" s="4"/>
      <c r="S3726" s="4"/>
      <c r="T3726" s="4"/>
      <c r="V3726" s="4"/>
      <c r="W3726" s="4"/>
      <c r="X3726" s="4"/>
      <c r="Y3726" s="4"/>
      <c r="Z3726" s="4"/>
      <c r="AA3726" s="4"/>
      <c r="AG3726" s="4"/>
    </row>
    <row r="3727" spans="1:33" x14ac:dyDescent="0.25">
      <c r="A3727" s="4"/>
      <c r="F3727" s="4"/>
      <c r="H3727" s="4"/>
      <c r="I3727" s="4"/>
      <c r="J3727" s="4"/>
      <c r="K3727" s="4"/>
      <c r="L3727" s="4"/>
      <c r="M3727" s="4"/>
      <c r="N3727" s="4"/>
      <c r="P3727" s="4"/>
      <c r="R3727" s="4"/>
      <c r="S3727" s="4"/>
      <c r="T3727" s="4"/>
      <c r="V3727" s="4"/>
      <c r="W3727" s="4"/>
      <c r="X3727" s="4"/>
      <c r="Y3727" s="4"/>
      <c r="Z3727" s="4"/>
      <c r="AA3727" s="4"/>
      <c r="AG3727" s="4"/>
    </row>
    <row r="3728" spans="1:33" x14ac:dyDescent="0.25">
      <c r="A3728" s="4"/>
      <c r="F3728" s="4"/>
      <c r="H3728" s="4"/>
      <c r="I3728" s="4"/>
      <c r="J3728" s="4"/>
      <c r="K3728" s="4"/>
      <c r="L3728" s="4"/>
      <c r="M3728" s="4"/>
      <c r="N3728" s="4"/>
      <c r="P3728" s="4"/>
      <c r="R3728" s="4"/>
      <c r="S3728" s="4"/>
      <c r="T3728" s="4"/>
      <c r="V3728" s="4"/>
      <c r="W3728" s="4"/>
      <c r="X3728" s="4"/>
      <c r="Y3728" s="4"/>
      <c r="Z3728" s="4"/>
      <c r="AA3728" s="4"/>
      <c r="AG3728" s="4"/>
    </row>
    <row r="3729" spans="1:33" x14ac:dyDescent="0.25">
      <c r="A3729" s="4"/>
      <c r="F3729" s="4"/>
      <c r="H3729" s="4"/>
      <c r="I3729" s="4"/>
      <c r="J3729" s="4"/>
      <c r="K3729" s="4"/>
      <c r="L3729" s="4"/>
      <c r="M3729" s="4"/>
      <c r="N3729" s="4"/>
      <c r="P3729" s="4"/>
      <c r="R3729" s="4"/>
      <c r="S3729" s="4"/>
      <c r="T3729" s="4"/>
      <c r="V3729" s="4"/>
      <c r="W3729" s="4"/>
      <c r="X3729" s="4"/>
      <c r="Y3729" s="4"/>
      <c r="Z3729" s="4"/>
      <c r="AA3729" s="4"/>
      <c r="AG3729" s="4"/>
    </row>
    <row r="3730" spans="1:33" x14ac:dyDescent="0.25">
      <c r="A3730" s="4"/>
      <c r="F3730" s="4"/>
      <c r="H3730" s="4"/>
      <c r="I3730" s="4"/>
      <c r="J3730" s="4"/>
      <c r="K3730" s="4"/>
      <c r="L3730" s="4"/>
      <c r="M3730" s="4"/>
      <c r="N3730" s="4"/>
      <c r="P3730" s="4"/>
      <c r="R3730" s="4"/>
      <c r="S3730" s="4"/>
      <c r="T3730" s="4"/>
      <c r="V3730" s="4"/>
      <c r="W3730" s="4"/>
      <c r="X3730" s="4"/>
      <c r="Y3730" s="4"/>
      <c r="Z3730" s="4"/>
      <c r="AA3730" s="4"/>
      <c r="AG3730" s="4"/>
    </row>
    <row r="3731" spans="1:33" x14ac:dyDescent="0.25">
      <c r="A3731" s="4"/>
      <c r="F3731" s="4"/>
      <c r="H3731" s="4"/>
      <c r="I3731" s="4"/>
      <c r="J3731" s="4"/>
      <c r="K3731" s="4"/>
      <c r="L3731" s="4"/>
      <c r="M3731" s="4"/>
      <c r="N3731" s="4"/>
      <c r="P3731" s="4"/>
      <c r="R3731" s="4"/>
      <c r="S3731" s="4"/>
      <c r="T3731" s="4"/>
      <c r="V3731" s="4"/>
      <c r="W3731" s="4"/>
      <c r="X3731" s="4"/>
      <c r="Y3731" s="4"/>
      <c r="Z3731" s="4"/>
      <c r="AA3731" s="4"/>
      <c r="AG3731" s="4"/>
    </row>
    <row r="3732" spans="1:33" x14ac:dyDescent="0.25">
      <c r="A3732" s="4"/>
      <c r="F3732" s="4"/>
      <c r="H3732" s="4"/>
      <c r="I3732" s="4"/>
      <c r="J3732" s="4"/>
      <c r="K3732" s="4"/>
      <c r="L3732" s="4"/>
      <c r="M3732" s="4"/>
      <c r="N3732" s="4"/>
      <c r="P3732" s="4"/>
      <c r="R3732" s="4"/>
      <c r="S3732" s="4"/>
      <c r="T3732" s="4"/>
      <c r="V3732" s="4"/>
      <c r="W3732" s="4"/>
      <c r="X3732" s="4"/>
      <c r="Y3732" s="4"/>
      <c r="Z3732" s="4"/>
      <c r="AA3732" s="4"/>
      <c r="AG3732" s="4"/>
    </row>
    <row r="3733" spans="1:33" x14ac:dyDescent="0.25">
      <c r="A3733" s="4"/>
      <c r="F3733" s="4"/>
      <c r="H3733" s="4"/>
      <c r="I3733" s="4"/>
      <c r="J3733" s="4"/>
      <c r="K3733" s="4"/>
      <c r="L3733" s="4"/>
      <c r="M3733" s="4"/>
      <c r="N3733" s="4"/>
      <c r="P3733" s="4"/>
      <c r="R3733" s="4"/>
      <c r="S3733" s="4"/>
      <c r="T3733" s="4"/>
      <c r="V3733" s="4"/>
      <c r="W3733" s="4"/>
      <c r="X3733" s="4"/>
      <c r="Y3733" s="4"/>
      <c r="Z3733" s="4"/>
      <c r="AA3733" s="4"/>
      <c r="AG3733" s="4"/>
    </row>
    <row r="3734" spans="1:33" x14ac:dyDescent="0.25">
      <c r="A3734" s="4"/>
      <c r="F3734" s="4"/>
      <c r="H3734" s="4"/>
      <c r="I3734" s="4"/>
      <c r="J3734" s="4"/>
      <c r="K3734" s="4"/>
      <c r="L3734" s="4"/>
      <c r="M3734" s="4"/>
      <c r="N3734" s="4"/>
      <c r="P3734" s="4"/>
      <c r="R3734" s="4"/>
      <c r="S3734" s="4"/>
      <c r="T3734" s="4"/>
      <c r="V3734" s="4"/>
      <c r="W3734" s="4"/>
      <c r="X3734" s="4"/>
      <c r="Y3734" s="4"/>
      <c r="Z3734" s="4"/>
      <c r="AA3734" s="4"/>
      <c r="AG3734" s="4"/>
    </row>
    <row r="3735" spans="1:33" x14ac:dyDescent="0.25">
      <c r="A3735" s="4"/>
      <c r="F3735" s="4"/>
      <c r="H3735" s="4"/>
      <c r="I3735" s="4"/>
      <c r="J3735" s="4"/>
      <c r="K3735" s="4"/>
      <c r="L3735" s="4"/>
      <c r="M3735" s="4"/>
      <c r="N3735" s="4"/>
      <c r="P3735" s="4"/>
      <c r="R3735" s="4"/>
      <c r="S3735" s="4"/>
      <c r="T3735" s="4"/>
      <c r="V3735" s="4"/>
      <c r="W3735" s="4"/>
      <c r="X3735" s="4"/>
      <c r="Y3735" s="4"/>
      <c r="Z3735" s="4"/>
      <c r="AA3735" s="4"/>
      <c r="AG3735" s="4"/>
    </row>
    <row r="3736" spans="1:33" x14ac:dyDescent="0.25">
      <c r="A3736" s="4"/>
      <c r="F3736" s="4"/>
      <c r="H3736" s="4"/>
      <c r="I3736" s="4"/>
      <c r="J3736" s="4"/>
      <c r="K3736" s="4"/>
      <c r="L3736" s="4"/>
      <c r="M3736" s="4"/>
      <c r="N3736" s="4"/>
      <c r="P3736" s="4"/>
      <c r="R3736" s="4"/>
      <c r="S3736" s="4"/>
      <c r="T3736" s="4"/>
      <c r="V3736" s="4"/>
      <c r="W3736" s="4"/>
      <c r="X3736" s="4"/>
      <c r="Y3736" s="4"/>
      <c r="Z3736" s="4"/>
      <c r="AA3736" s="4"/>
      <c r="AG3736" s="4"/>
    </row>
    <row r="3737" spans="1:33" x14ac:dyDescent="0.25">
      <c r="A3737" s="4"/>
      <c r="F3737" s="4"/>
      <c r="H3737" s="4"/>
      <c r="I3737" s="4"/>
      <c r="J3737" s="4"/>
      <c r="K3737" s="4"/>
      <c r="L3737" s="4"/>
      <c r="M3737" s="4"/>
      <c r="N3737" s="4"/>
      <c r="P3737" s="4"/>
      <c r="R3737" s="4"/>
      <c r="S3737" s="4"/>
      <c r="T3737" s="4"/>
      <c r="V3737" s="4"/>
      <c r="W3737" s="4"/>
      <c r="X3737" s="4"/>
      <c r="Y3737" s="4"/>
      <c r="Z3737" s="4"/>
      <c r="AA3737" s="4"/>
      <c r="AG3737" s="4"/>
    </row>
    <row r="3738" spans="1:33" x14ac:dyDescent="0.25">
      <c r="A3738" s="4"/>
      <c r="F3738" s="4"/>
      <c r="H3738" s="4"/>
      <c r="I3738" s="4"/>
      <c r="J3738" s="4"/>
      <c r="K3738" s="4"/>
      <c r="L3738" s="4"/>
      <c r="M3738" s="4"/>
      <c r="N3738" s="4"/>
      <c r="P3738" s="4"/>
      <c r="R3738" s="4"/>
      <c r="S3738" s="4"/>
      <c r="T3738" s="4"/>
      <c r="V3738" s="4"/>
      <c r="W3738" s="4"/>
      <c r="X3738" s="4"/>
      <c r="Y3738" s="4"/>
      <c r="Z3738" s="4"/>
      <c r="AA3738" s="4"/>
      <c r="AG3738" s="4"/>
    </row>
    <row r="3739" spans="1:33" x14ac:dyDescent="0.25">
      <c r="A3739" s="4"/>
      <c r="F3739" s="4"/>
      <c r="H3739" s="4"/>
      <c r="I3739" s="4"/>
      <c r="J3739" s="4"/>
      <c r="K3739" s="4"/>
      <c r="L3739" s="4"/>
      <c r="M3739" s="4"/>
      <c r="N3739" s="4"/>
      <c r="P3739" s="4"/>
      <c r="R3739" s="4"/>
      <c r="S3739" s="4"/>
      <c r="T3739" s="4"/>
      <c r="V3739" s="4"/>
      <c r="W3739" s="4"/>
      <c r="X3739" s="4"/>
      <c r="Y3739" s="4"/>
      <c r="Z3739" s="4"/>
      <c r="AA3739" s="4"/>
      <c r="AG3739" s="4"/>
    </row>
    <row r="3740" spans="1:33" x14ac:dyDescent="0.25">
      <c r="A3740" s="4"/>
      <c r="F3740" s="4"/>
      <c r="H3740" s="4"/>
      <c r="I3740" s="4"/>
      <c r="J3740" s="4"/>
      <c r="K3740" s="4"/>
      <c r="L3740" s="4"/>
      <c r="M3740" s="4"/>
      <c r="N3740" s="4"/>
      <c r="P3740" s="4"/>
      <c r="R3740" s="4"/>
      <c r="S3740" s="4"/>
      <c r="T3740" s="4"/>
      <c r="V3740" s="4"/>
      <c r="W3740" s="4"/>
      <c r="X3740" s="4"/>
      <c r="Y3740" s="4"/>
      <c r="Z3740" s="4"/>
      <c r="AA3740" s="4"/>
      <c r="AG3740" s="4"/>
    </row>
    <row r="3741" spans="1:33" x14ac:dyDescent="0.25">
      <c r="A3741" s="4"/>
      <c r="F3741" s="4"/>
      <c r="H3741" s="4"/>
      <c r="I3741" s="4"/>
      <c r="J3741" s="4"/>
      <c r="K3741" s="4"/>
      <c r="L3741" s="4"/>
      <c r="M3741" s="4"/>
      <c r="N3741" s="4"/>
      <c r="P3741" s="4"/>
      <c r="R3741" s="4"/>
      <c r="S3741" s="4"/>
      <c r="T3741" s="4"/>
      <c r="V3741" s="4"/>
      <c r="W3741" s="4"/>
      <c r="X3741" s="4"/>
      <c r="Y3741" s="4"/>
      <c r="Z3741" s="4"/>
      <c r="AA3741" s="4"/>
      <c r="AG3741" s="4"/>
    </row>
    <row r="3742" spans="1:33" x14ac:dyDescent="0.25">
      <c r="A3742" s="4"/>
      <c r="F3742" s="4"/>
      <c r="H3742" s="4"/>
      <c r="I3742" s="4"/>
      <c r="J3742" s="4"/>
      <c r="K3742" s="4"/>
      <c r="L3742" s="4"/>
      <c r="M3742" s="4"/>
      <c r="N3742" s="4"/>
      <c r="P3742" s="4"/>
      <c r="R3742" s="4"/>
      <c r="S3742" s="4"/>
      <c r="T3742" s="4"/>
      <c r="V3742" s="4"/>
      <c r="W3742" s="4"/>
      <c r="X3742" s="4"/>
      <c r="Y3742" s="4"/>
      <c r="Z3742" s="4"/>
      <c r="AA3742" s="4"/>
      <c r="AG3742" s="4"/>
    </row>
    <row r="3743" spans="1:33" x14ac:dyDescent="0.25">
      <c r="A3743" s="4"/>
      <c r="F3743" s="4"/>
      <c r="H3743" s="4"/>
      <c r="I3743" s="4"/>
      <c r="J3743" s="4"/>
      <c r="K3743" s="4"/>
      <c r="L3743" s="4"/>
      <c r="M3743" s="4"/>
      <c r="N3743" s="4"/>
      <c r="P3743" s="4"/>
      <c r="R3743" s="4"/>
      <c r="S3743" s="4"/>
      <c r="T3743" s="4"/>
      <c r="V3743" s="4"/>
      <c r="W3743" s="4"/>
      <c r="X3743" s="4"/>
      <c r="Y3743" s="4"/>
      <c r="Z3743" s="4"/>
      <c r="AA3743" s="4"/>
      <c r="AG3743" s="4"/>
    </row>
    <row r="3744" spans="1:33" x14ac:dyDescent="0.25">
      <c r="A3744" s="4"/>
      <c r="F3744" s="4"/>
      <c r="H3744" s="4"/>
      <c r="I3744" s="4"/>
      <c r="J3744" s="4"/>
      <c r="K3744" s="4"/>
      <c r="L3744" s="4"/>
      <c r="M3744" s="4"/>
      <c r="N3744" s="4"/>
      <c r="P3744" s="4"/>
      <c r="R3744" s="4"/>
      <c r="S3744" s="4"/>
      <c r="T3744" s="4"/>
      <c r="V3744" s="4"/>
      <c r="W3744" s="4"/>
      <c r="X3744" s="4"/>
      <c r="Y3744" s="4"/>
      <c r="Z3744" s="4"/>
      <c r="AA3744" s="4"/>
      <c r="AG3744" s="4"/>
    </row>
    <row r="3745" spans="1:33" x14ac:dyDescent="0.25">
      <c r="A3745" s="4"/>
      <c r="F3745" s="4"/>
      <c r="H3745" s="4"/>
      <c r="I3745" s="4"/>
      <c r="J3745" s="4"/>
      <c r="K3745" s="4"/>
      <c r="L3745" s="4"/>
      <c r="M3745" s="4"/>
      <c r="N3745" s="4"/>
      <c r="P3745" s="4"/>
      <c r="R3745" s="4"/>
      <c r="S3745" s="4"/>
      <c r="T3745" s="4"/>
      <c r="V3745" s="4"/>
      <c r="W3745" s="4"/>
      <c r="X3745" s="4"/>
      <c r="Y3745" s="4"/>
      <c r="Z3745" s="4"/>
      <c r="AA3745" s="4"/>
      <c r="AG3745" s="4"/>
    </row>
    <row r="3746" spans="1:33" x14ac:dyDescent="0.25">
      <c r="A3746" s="4"/>
      <c r="F3746" s="4"/>
      <c r="H3746" s="4"/>
      <c r="I3746" s="4"/>
      <c r="J3746" s="4"/>
      <c r="K3746" s="4"/>
      <c r="L3746" s="4"/>
      <c r="M3746" s="4"/>
      <c r="N3746" s="4"/>
      <c r="P3746" s="4"/>
      <c r="R3746" s="4"/>
      <c r="S3746" s="4"/>
      <c r="T3746" s="4"/>
      <c r="V3746" s="4"/>
      <c r="W3746" s="4"/>
      <c r="X3746" s="4"/>
      <c r="Y3746" s="4"/>
      <c r="Z3746" s="4"/>
      <c r="AA3746" s="4"/>
      <c r="AG3746" s="4"/>
    </row>
    <row r="3747" spans="1:33" x14ac:dyDescent="0.25">
      <c r="A3747" s="4"/>
      <c r="F3747" s="4"/>
      <c r="H3747" s="4"/>
      <c r="I3747" s="4"/>
      <c r="J3747" s="4"/>
      <c r="K3747" s="4"/>
      <c r="L3747" s="4"/>
      <c r="M3747" s="4"/>
      <c r="N3747" s="4"/>
      <c r="P3747" s="4"/>
      <c r="R3747" s="4"/>
      <c r="S3747" s="4"/>
      <c r="T3747" s="4"/>
      <c r="V3747" s="4"/>
      <c r="W3747" s="4"/>
      <c r="X3747" s="4"/>
      <c r="Y3747" s="4"/>
      <c r="Z3747" s="4"/>
      <c r="AA3747" s="4"/>
      <c r="AG3747" s="4"/>
    </row>
    <row r="3748" spans="1:33" x14ac:dyDescent="0.25">
      <c r="A3748" s="4"/>
      <c r="F3748" s="4"/>
      <c r="H3748" s="4"/>
      <c r="I3748" s="4"/>
      <c r="J3748" s="4"/>
      <c r="K3748" s="4"/>
      <c r="L3748" s="4"/>
      <c r="M3748" s="4"/>
      <c r="N3748" s="4"/>
      <c r="P3748" s="4"/>
      <c r="R3748" s="4"/>
      <c r="S3748" s="4"/>
      <c r="T3748" s="4"/>
      <c r="V3748" s="4"/>
      <c r="W3748" s="4"/>
      <c r="X3748" s="4"/>
      <c r="Y3748" s="4"/>
      <c r="Z3748" s="4"/>
      <c r="AA3748" s="4"/>
      <c r="AG3748" s="4"/>
    </row>
    <row r="3749" spans="1:33" x14ac:dyDescent="0.25">
      <c r="A3749" s="4"/>
      <c r="F3749" s="4"/>
      <c r="H3749" s="4"/>
      <c r="I3749" s="4"/>
      <c r="J3749" s="4"/>
      <c r="K3749" s="4"/>
      <c r="L3749" s="4"/>
      <c r="M3749" s="4"/>
      <c r="N3749" s="4"/>
      <c r="P3749" s="4"/>
      <c r="R3749" s="4"/>
      <c r="S3749" s="4"/>
      <c r="T3749" s="4"/>
      <c r="V3749" s="4"/>
      <c r="W3749" s="4"/>
      <c r="X3749" s="4"/>
      <c r="Y3749" s="4"/>
      <c r="Z3749" s="4"/>
      <c r="AA3749" s="4"/>
      <c r="AG3749" s="4"/>
    </row>
    <row r="3750" spans="1:33" x14ac:dyDescent="0.25">
      <c r="A3750" s="4"/>
      <c r="F3750" s="4"/>
      <c r="H3750" s="4"/>
      <c r="I3750" s="4"/>
      <c r="J3750" s="4"/>
      <c r="K3750" s="4"/>
      <c r="L3750" s="4"/>
      <c r="M3750" s="4"/>
      <c r="N3750" s="4"/>
      <c r="P3750" s="4"/>
      <c r="R3750" s="4"/>
      <c r="S3750" s="4"/>
      <c r="T3750" s="4"/>
      <c r="V3750" s="4"/>
      <c r="W3750" s="4"/>
      <c r="X3750" s="4"/>
      <c r="Y3750" s="4"/>
      <c r="Z3750" s="4"/>
      <c r="AA3750" s="4"/>
      <c r="AG3750" s="4"/>
    </row>
    <row r="3751" spans="1:33" x14ac:dyDescent="0.25">
      <c r="A3751" s="4"/>
      <c r="F3751" s="4"/>
      <c r="H3751" s="4"/>
      <c r="I3751" s="4"/>
      <c r="J3751" s="4"/>
      <c r="K3751" s="4"/>
      <c r="L3751" s="4"/>
      <c r="M3751" s="4"/>
      <c r="N3751" s="4"/>
      <c r="P3751" s="4"/>
      <c r="R3751" s="4"/>
      <c r="S3751" s="4"/>
      <c r="T3751" s="4"/>
      <c r="V3751" s="4"/>
      <c r="W3751" s="4"/>
      <c r="X3751" s="4"/>
      <c r="Y3751" s="4"/>
      <c r="Z3751" s="4"/>
      <c r="AA3751" s="4"/>
      <c r="AG3751" s="4"/>
    </row>
    <row r="3752" spans="1:33" x14ac:dyDescent="0.25">
      <c r="A3752" s="4"/>
      <c r="F3752" s="4"/>
      <c r="H3752" s="4"/>
      <c r="I3752" s="4"/>
      <c r="J3752" s="4"/>
      <c r="K3752" s="4"/>
      <c r="L3752" s="4"/>
      <c r="M3752" s="4"/>
      <c r="N3752" s="4"/>
      <c r="P3752" s="4"/>
      <c r="R3752" s="4"/>
      <c r="S3752" s="4"/>
      <c r="T3752" s="4"/>
      <c r="V3752" s="4"/>
      <c r="W3752" s="4"/>
      <c r="X3752" s="4"/>
      <c r="Y3752" s="4"/>
      <c r="Z3752" s="4"/>
      <c r="AA3752" s="4"/>
      <c r="AG3752" s="4"/>
    </row>
    <row r="3753" spans="1:33" x14ac:dyDescent="0.25">
      <c r="A3753" s="4"/>
      <c r="F3753" s="4"/>
      <c r="H3753" s="4"/>
      <c r="I3753" s="4"/>
      <c r="J3753" s="4"/>
      <c r="K3753" s="4"/>
      <c r="L3753" s="4"/>
      <c r="M3753" s="4"/>
      <c r="N3753" s="4"/>
      <c r="P3753" s="4"/>
      <c r="R3753" s="4"/>
      <c r="S3753" s="4"/>
      <c r="T3753" s="4"/>
      <c r="V3753" s="4"/>
      <c r="W3753" s="4"/>
      <c r="X3753" s="4"/>
      <c r="Y3753" s="4"/>
      <c r="Z3753" s="4"/>
      <c r="AA3753" s="4"/>
      <c r="AG3753" s="4"/>
    </row>
    <row r="3754" spans="1:33" x14ac:dyDescent="0.25">
      <c r="A3754" s="4"/>
      <c r="F3754" s="4"/>
      <c r="H3754" s="4"/>
      <c r="I3754" s="4"/>
      <c r="J3754" s="4"/>
      <c r="K3754" s="4"/>
      <c r="L3754" s="4"/>
      <c r="M3754" s="4"/>
      <c r="N3754" s="4"/>
      <c r="P3754" s="4"/>
      <c r="R3754" s="4"/>
      <c r="S3754" s="4"/>
      <c r="T3754" s="4"/>
      <c r="V3754" s="4"/>
      <c r="W3754" s="4"/>
      <c r="X3754" s="4"/>
      <c r="Y3754" s="4"/>
      <c r="Z3754" s="4"/>
      <c r="AA3754" s="4"/>
      <c r="AG3754" s="4"/>
    </row>
    <row r="3755" spans="1:33" x14ac:dyDescent="0.25">
      <c r="A3755" s="4"/>
      <c r="F3755" s="4"/>
      <c r="H3755" s="4"/>
      <c r="I3755" s="4"/>
      <c r="J3755" s="4"/>
      <c r="K3755" s="4"/>
      <c r="L3755" s="4"/>
      <c r="M3755" s="4"/>
      <c r="N3755" s="4"/>
      <c r="P3755" s="4"/>
      <c r="R3755" s="4"/>
      <c r="S3755" s="4"/>
      <c r="T3755" s="4"/>
      <c r="V3755" s="4"/>
      <c r="W3755" s="4"/>
      <c r="X3755" s="4"/>
      <c r="Y3755" s="4"/>
      <c r="Z3755" s="4"/>
      <c r="AA3755" s="4"/>
      <c r="AG3755" s="4"/>
    </row>
    <row r="3756" spans="1:33" x14ac:dyDescent="0.25">
      <c r="A3756" s="4"/>
      <c r="F3756" s="4"/>
      <c r="H3756" s="4"/>
      <c r="I3756" s="4"/>
      <c r="J3756" s="4"/>
      <c r="K3756" s="4"/>
      <c r="L3756" s="4"/>
      <c r="M3756" s="4"/>
      <c r="N3756" s="4"/>
      <c r="P3756" s="4"/>
      <c r="R3756" s="4"/>
      <c r="S3756" s="4"/>
      <c r="T3756" s="4"/>
      <c r="V3756" s="4"/>
      <c r="W3756" s="4"/>
      <c r="X3756" s="4"/>
      <c r="Y3756" s="4"/>
      <c r="Z3756" s="4"/>
      <c r="AA3756" s="4"/>
      <c r="AG3756" s="4"/>
    </row>
    <row r="3757" spans="1:33" x14ac:dyDescent="0.25">
      <c r="A3757" s="4"/>
      <c r="F3757" s="4"/>
      <c r="H3757" s="4"/>
      <c r="I3757" s="4"/>
      <c r="J3757" s="4"/>
      <c r="K3757" s="4"/>
      <c r="L3757" s="4"/>
      <c r="M3757" s="4"/>
      <c r="N3757" s="4"/>
      <c r="P3757" s="4"/>
      <c r="R3757" s="4"/>
      <c r="S3757" s="4"/>
      <c r="T3757" s="4"/>
      <c r="V3757" s="4"/>
      <c r="W3757" s="4"/>
      <c r="X3757" s="4"/>
      <c r="Y3757" s="4"/>
      <c r="Z3757" s="4"/>
      <c r="AA3757" s="4"/>
      <c r="AG3757" s="4"/>
    </row>
    <row r="3758" spans="1:33" x14ac:dyDescent="0.25">
      <c r="A3758" s="4"/>
      <c r="F3758" s="4"/>
      <c r="H3758" s="4"/>
      <c r="I3758" s="4"/>
      <c r="J3758" s="4"/>
      <c r="K3758" s="4"/>
      <c r="L3758" s="4"/>
      <c r="M3758" s="4"/>
      <c r="N3758" s="4"/>
      <c r="P3758" s="4"/>
      <c r="R3758" s="4"/>
      <c r="S3758" s="4"/>
      <c r="T3758" s="4"/>
      <c r="V3758" s="4"/>
      <c r="W3758" s="4"/>
      <c r="X3758" s="4"/>
      <c r="Y3758" s="4"/>
      <c r="Z3758" s="4"/>
      <c r="AA3758" s="4"/>
      <c r="AG3758" s="4"/>
    </row>
    <row r="3759" spans="1:33" x14ac:dyDescent="0.25">
      <c r="A3759" s="4"/>
      <c r="F3759" s="4"/>
      <c r="H3759" s="4"/>
      <c r="I3759" s="4"/>
      <c r="J3759" s="4"/>
      <c r="K3759" s="4"/>
      <c r="L3759" s="4"/>
      <c r="M3759" s="4"/>
      <c r="N3759" s="4"/>
      <c r="P3759" s="4"/>
      <c r="R3759" s="4"/>
      <c r="S3759" s="4"/>
      <c r="T3759" s="4"/>
      <c r="V3759" s="4"/>
      <c r="W3759" s="4"/>
      <c r="X3759" s="4"/>
      <c r="Y3759" s="4"/>
      <c r="Z3759" s="4"/>
      <c r="AA3759" s="4"/>
      <c r="AG3759" s="4"/>
    </row>
    <row r="3760" spans="1:33" x14ac:dyDescent="0.25">
      <c r="A3760" s="4"/>
      <c r="F3760" s="4"/>
      <c r="H3760" s="4"/>
      <c r="I3760" s="4"/>
      <c r="J3760" s="4"/>
      <c r="K3760" s="4"/>
      <c r="L3760" s="4"/>
      <c r="M3760" s="4"/>
      <c r="N3760" s="4"/>
      <c r="P3760" s="4"/>
      <c r="R3760" s="4"/>
      <c r="S3760" s="4"/>
      <c r="T3760" s="4"/>
      <c r="V3760" s="4"/>
      <c r="W3760" s="4"/>
      <c r="X3760" s="4"/>
      <c r="Y3760" s="4"/>
      <c r="Z3760" s="4"/>
      <c r="AA3760" s="4"/>
      <c r="AG3760" s="4"/>
    </row>
    <row r="3761" spans="1:33" x14ac:dyDescent="0.25">
      <c r="A3761" s="4"/>
      <c r="F3761" s="4"/>
      <c r="H3761" s="4"/>
      <c r="I3761" s="4"/>
      <c r="J3761" s="4"/>
      <c r="K3761" s="4"/>
      <c r="L3761" s="4"/>
      <c r="M3761" s="4"/>
      <c r="N3761" s="4"/>
      <c r="P3761" s="4"/>
      <c r="R3761" s="4"/>
      <c r="S3761" s="4"/>
      <c r="T3761" s="4"/>
      <c r="V3761" s="4"/>
      <c r="W3761" s="4"/>
      <c r="X3761" s="4"/>
      <c r="Y3761" s="4"/>
      <c r="Z3761" s="4"/>
      <c r="AA3761" s="4"/>
      <c r="AG3761" s="4"/>
    </row>
    <row r="3762" spans="1:33" x14ac:dyDescent="0.25">
      <c r="A3762" s="4"/>
      <c r="F3762" s="4"/>
      <c r="H3762" s="4"/>
      <c r="I3762" s="4"/>
      <c r="J3762" s="4"/>
      <c r="K3762" s="4"/>
      <c r="L3762" s="4"/>
      <c r="M3762" s="4"/>
      <c r="N3762" s="4"/>
      <c r="P3762" s="4"/>
      <c r="R3762" s="4"/>
      <c r="S3762" s="4"/>
      <c r="T3762" s="4"/>
      <c r="V3762" s="4"/>
      <c r="W3762" s="4"/>
      <c r="X3762" s="4"/>
      <c r="Y3762" s="4"/>
      <c r="Z3762" s="4"/>
      <c r="AA3762" s="4"/>
      <c r="AG3762" s="4"/>
    </row>
    <row r="3763" spans="1:33" x14ac:dyDescent="0.25">
      <c r="A3763" s="4"/>
      <c r="F3763" s="4"/>
      <c r="H3763" s="4"/>
      <c r="I3763" s="4"/>
      <c r="J3763" s="4"/>
      <c r="K3763" s="4"/>
      <c r="L3763" s="4"/>
      <c r="M3763" s="4"/>
      <c r="N3763" s="4"/>
      <c r="P3763" s="4"/>
      <c r="R3763" s="4"/>
      <c r="S3763" s="4"/>
      <c r="T3763" s="4"/>
      <c r="V3763" s="4"/>
      <c r="W3763" s="4"/>
      <c r="X3763" s="4"/>
      <c r="Y3763" s="4"/>
      <c r="Z3763" s="4"/>
      <c r="AA3763" s="4"/>
      <c r="AG3763" s="4"/>
    </row>
    <row r="3764" spans="1:33" x14ac:dyDescent="0.25">
      <c r="A3764" s="4"/>
      <c r="F3764" s="4"/>
      <c r="H3764" s="4"/>
      <c r="I3764" s="4"/>
      <c r="J3764" s="4"/>
      <c r="K3764" s="4"/>
      <c r="L3764" s="4"/>
      <c r="M3764" s="4"/>
      <c r="N3764" s="4"/>
      <c r="P3764" s="4"/>
      <c r="R3764" s="4"/>
      <c r="S3764" s="4"/>
      <c r="T3764" s="4"/>
      <c r="V3764" s="4"/>
      <c r="W3764" s="4"/>
      <c r="X3764" s="4"/>
      <c r="Y3764" s="4"/>
      <c r="Z3764" s="4"/>
      <c r="AA3764" s="4"/>
      <c r="AG3764" s="4"/>
    </row>
    <row r="3765" spans="1:33" x14ac:dyDescent="0.25">
      <c r="A3765" s="4"/>
      <c r="F3765" s="4"/>
      <c r="H3765" s="4"/>
      <c r="I3765" s="4"/>
      <c r="J3765" s="4"/>
      <c r="K3765" s="4"/>
      <c r="L3765" s="4"/>
      <c r="M3765" s="4"/>
      <c r="N3765" s="4"/>
      <c r="P3765" s="4"/>
      <c r="R3765" s="4"/>
      <c r="S3765" s="4"/>
      <c r="T3765" s="4"/>
      <c r="V3765" s="4"/>
      <c r="W3765" s="4"/>
      <c r="X3765" s="4"/>
      <c r="Y3765" s="4"/>
      <c r="Z3765" s="4"/>
      <c r="AA3765" s="4"/>
      <c r="AG3765" s="4"/>
    </row>
    <row r="3766" spans="1:33" x14ac:dyDescent="0.25">
      <c r="A3766" s="4"/>
      <c r="F3766" s="4"/>
      <c r="H3766" s="4"/>
      <c r="I3766" s="4"/>
      <c r="J3766" s="4"/>
      <c r="K3766" s="4"/>
      <c r="L3766" s="4"/>
      <c r="M3766" s="4"/>
      <c r="N3766" s="4"/>
      <c r="P3766" s="4"/>
      <c r="R3766" s="4"/>
      <c r="S3766" s="4"/>
      <c r="T3766" s="4"/>
      <c r="V3766" s="4"/>
      <c r="W3766" s="4"/>
      <c r="X3766" s="4"/>
      <c r="Y3766" s="4"/>
      <c r="Z3766" s="4"/>
      <c r="AA3766" s="4"/>
      <c r="AG3766" s="4"/>
    </row>
    <row r="3767" spans="1:33" x14ac:dyDescent="0.25">
      <c r="A3767" s="4"/>
      <c r="F3767" s="4"/>
      <c r="H3767" s="4"/>
      <c r="I3767" s="4"/>
      <c r="J3767" s="4"/>
      <c r="K3767" s="4"/>
      <c r="L3767" s="4"/>
      <c r="M3767" s="4"/>
      <c r="N3767" s="4"/>
      <c r="P3767" s="4"/>
      <c r="R3767" s="4"/>
      <c r="S3767" s="4"/>
      <c r="T3767" s="4"/>
      <c r="V3767" s="4"/>
      <c r="W3767" s="4"/>
      <c r="X3767" s="4"/>
      <c r="Y3767" s="4"/>
      <c r="Z3767" s="4"/>
      <c r="AA3767" s="4"/>
      <c r="AG3767" s="4"/>
    </row>
    <row r="3768" spans="1:33" x14ac:dyDescent="0.25">
      <c r="A3768" s="4"/>
      <c r="F3768" s="4"/>
      <c r="H3768" s="4"/>
      <c r="I3768" s="4"/>
      <c r="J3768" s="4"/>
      <c r="K3768" s="4"/>
      <c r="L3768" s="4"/>
      <c r="M3768" s="4"/>
      <c r="N3768" s="4"/>
      <c r="P3768" s="4"/>
      <c r="R3768" s="4"/>
      <c r="S3768" s="4"/>
      <c r="T3768" s="4"/>
      <c r="V3768" s="4"/>
      <c r="W3768" s="4"/>
      <c r="X3768" s="4"/>
      <c r="Y3768" s="4"/>
      <c r="Z3768" s="4"/>
      <c r="AA3768" s="4"/>
      <c r="AG3768" s="4"/>
    </row>
    <row r="3769" spans="1:33" x14ac:dyDescent="0.25">
      <c r="A3769" s="4"/>
      <c r="F3769" s="4"/>
      <c r="H3769" s="4"/>
      <c r="I3769" s="4"/>
      <c r="J3769" s="4"/>
      <c r="K3769" s="4"/>
      <c r="L3769" s="4"/>
      <c r="M3769" s="4"/>
      <c r="N3769" s="4"/>
      <c r="P3769" s="4"/>
      <c r="R3769" s="4"/>
      <c r="S3769" s="4"/>
      <c r="T3769" s="4"/>
      <c r="V3769" s="4"/>
      <c r="W3769" s="4"/>
      <c r="X3769" s="4"/>
      <c r="Y3769" s="4"/>
      <c r="Z3769" s="4"/>
      <c r="AA3769" s="4"/>
      <c r="AG3769" s="4"/>
    </row>
    <row r="3770" spans="1:33" x14ac:dyDescent="0.25">
      <c r="A3770" s="4"/>
      <c r="F3770" s="4"/>
      <c r="H3770" s="4"/>
      <c r="I3770" s="4"/>
      <c r="J3770" s="4"/>
      <c r="K3770" s="4"/>
      <c r="L3770" s="4"/>
      <c r="M3770" s="4"/>
      <c r="N3770" s="4"/>
      <c r="P3770" s="4"/>
      <c r="R3770" s="4"/>
      <c r="S3770" s="4"/>
      <c r="T3770" s="4"/>
      <c r="V3770" s="4"/>
      <c r="W3770" s="4"/>
      <c r="X3770" s="4"/>
      <c r="Y3770" s="4"/>
      <c r="Z3770" s="4"/>
      <c r="AA3770" s="4"/>
      <c r="AG3770" s="4"/>
    </row>
    <row r="3771" spans="1:33" x14ac:dyDescent="0.25">
      <c r="A3771" s="4"/>
      <c r="F3771" s="4"/>
      <c r="H3771" s="4"/>
      <c r="I3771" s="4"/>
      <c r="J3771" s="4"/>
      <c r="K3771" s="4"/>
      <c r="L3771" s="4"/>
      <c r="M3771" s="4"/>
      <c r="N3771" s="4"/>
      <c r="P3771" s="4"/>
      <c r="R3771" s="4"/>
      <c r="S3771" s="4"/>
      <c r="T3771" s="4"/>
      <c r="V3771" s="4"/>
      <c r="W3771" s="4"/>
      <c r="X3771" s="4"/>
      <c r="Y3771" s="4"/>
      <c r="Z3771" s="4"/>
      <c r="AA3771" s="4"/>
      <c r="AG3771" s="4"/>
    </row>
    <row r="3772" spans="1:33" x14ac:dyDescent="0.25">
      <c r="A3772" s="4"/>
      <c r="F3772" s="4"/>
      <c r="H3772" s="4"/>
      <c r="I3772" s="4"/>
      <c r="J3772" s="4"/>
      <c r="K3772" s="4"/>
      <c r="L3772" s="4"/>
      <c r="M3772" s="4"/>
      <c r="N3772" s="4"/>
      <c r="P3772" s="4"/>
      <c r="R3772" s="4"/>
      <c r="S3772" s="4"/>
      <c r="T3772" s="4"/>
      <c r="V3772" s="4"/>
      <c r="W3772" s="4"/>
      <c r="X3772" s="4"/>
      <c r="Y3772" s="4"/>
      <c r="Z3772" s="4"/>
      <c r="AA3772" s="4"/>
      <c r="AG3772" s="4"/>
    </row>
    <row r="3773" spans="1:33" x14ac:dyDescent="0.25">
      <c r="A3773" s="4"/>
      <c r="F3773" s="4"/>
      <c r="H3773" s="4"/>
      <c r="I3773" s="4"/>
      <c r="J3773" s="4"/>
      <c r="K3773" s="4"/>
      <c r="L3773" s="4"/>
      <c r="M3773" s="4"/>
      <c r="N3773" s="4"/>
      <c r="P3773" s="4"/>
      <c r="R3773" s="4"/>
      <c r="S3773" s="4"/>
      <c r="T3773" s="4"/>
      <c r="V3773" s="4"/>
      <c r="W3773" s="4"/>
      <c r="X3773" s="4"/>
      <c r="Y3773" s="4"/>
      <c r="Z3773" s="4"/>
      <c r="AA3773" s="4"/>
      <c r="AG3773" s="4"/>
    </row>
    <row r="3774" spans="1:33" x14ac:dyDescent="0.25">
      <c r="A3774" s="4"/>
      <c r="F3774" s="4"/>
      <c r="H3774" s="4"/>
      <c r="I3774" s="4"/>
      <c r="J3774" s="4"/>
      <c r="K3774" s="4"/>
      <c r="L3774" s="4"/>
      <c r="M3774" s="4"/>
      <c r="N3774" s="4"/>
      <c r="P3774" s="4"/>
      <c r="R3774" s="4"/>
      <c r="S3774" s="4"/>
      <c r="T3774" s="4"/>
      <c r="V3774" s="4"/>
      <c r="W3774" s="4"/>
      <c r="X3774" s="4"/>
      <c r="Y3774" s="4"/>
      <c r="Z3774" s="4"/>
      <c r="AA3774" s="4"/>
      <c r="AG3774" s="4"/>
    </row>
    <row r="3775" spans="1:33" x14ac:dyDescent="0.25">
      <c r="A3775" s="4"/>
      <c r="F3775" s="4"/>
      <c r="H3775" s="4"/>
      <c r="I3775" s="4"/>
      <c r="J3775" s="4"/>
      <c r="K3775" s="4"/>
      <c r="L3775" s="4"/>
      <c r="M3775" s="4"/>
      <c r="N3775" s="4"/>
      <c r="P3775" s="4"/>
      <c r="R3775" s="4"/>
      <c r="S3775" s="4"/>
      <c r="T3775" s="4"/>
      <c r="V3775" s="4"/>
      <c r="W3775" s="4"/>
      <c r="X3775" s="4"/>
      <c r="Y3775" s="4"/>
      <c r="Z3775" s="4"/>
      <c r="AA3775" s="4"/>
      <c r="AG3775" s="4"/>
    </row>
    <row r="3776" spans="1:33" x14ac:dyDescent="0.25">
      <c r="A3776" s="4"/>
      <c r="F3776" s="4"/>
      <c r="H3776" s="4"/>
      <c r="I3776" s="4"/>
      <c r="J3776" s="4"/>
      <c r="K3776" s="4"/>
      <c r="L3776" s="4"/>
      <c r="M3776" s="4"/>
      <c r="N3776" s="4"/>
      <c r="P3776" s="4"/>
      <c r="R3776" s="4"/>
      <c r="S3776" s="4"/>
      <c r="T3776" s="4"/>
      <c r="V3776" s="4"/>
      <c r="W3776" s="4"/>
      <c r="X3776" s="4"/>
      <c r="Y3776" s="4"/>
      <c r="Z3776" s="4"/>
      <c r="AA3776" s="4"/>
      <c r="AG3776" s="4"/>
    </row>
    <row r="3777" spans="1:33" x14ac:dyDescent="0.25">
      <c r="A3777" s="4"/>
      <c r="F3777" s="4"/>
      <c r="H3777" s="4"/>
      <c r="I3777" s="4"/>
      <c r="J3777" s="4"/>
      <c r="K3777" s="4"/>
      <c r="L3777" s="4"/>
      <c r="M3777" s="4"/>
      <c r="N3777" s="4"/>
      <c r="P3777" s="4"/>
      <c r="R3777" s="4"/>
      <c r="S3777" s="4"/>
      <c r="T3777" s="4"/>
      <c r="V3777" s="4"/>
      <c r="W3777" s="4"/>
      <c r="X3777" s="4"/>
      <c r="Y3777" s="4"/>
      <c r="Z3777" s="4"/>
      <c r="AA3777" s="4"/>
      <c r="AG3777" s="4"/>
    </row>
    <row r="3778" spans="1:33" x14ac:dyDescent="0.25">
      <c r="A3778" s="4"/>
      <c r="F3778" s="4"/>
      <c r="H3778" s="4"/>
      <c r="I3778" s="4"/>
      <c r="J3778" s="4"/>
      <c r="K3778" s="4"/>
      <c r="L3778" s="4"/>
      <c r="M3778" s="4"/>
      <c r="N3778" s="4"/>
      <c r="P3778" s="4"/>
      <c r="R3778" s="4"/>
      <c r="S3778" s="4"/>
      <c r="T3778" s="4"/>
      <c r="V3778" s="4"/>
      <c r="W3778" s="4"/>
      <c r="X3778" s="4"/>
      <c r="Y3778" s="4"/>
      <c r="Z3778" s="4"/>
      <c r="AA3778" s="4"/>
      <c r="AG3778" s="4"/>
    </row>
    <row r="3779" spans="1:33" x14ac:dyDescent="0.25">
      <c r="A3779" s="4"/>
      <c r="F3779" s="4"/>
      <c r="H3779" s="4"/>
      <c r="I3779" s="4"/>
      <c r="J3779" s="4"/>
      <c r="K3779" s="4"/>
      <c r="L3779" s="4"/>
      <c r="M3779" s="4"/>
      <c r="N3779" s="4"/>
      <c r="P3779" s="4"/>
      <c r="R3779" s="4"/>
      <c r="S3779" s="4"/>
      <c r="T3779" s="4"/>
      <c r="V3779" s="4"/>
      <c r="W3779" s="4"/>
      <c r="X3779" s="4"/>
      <c r="Y3779" s="4"/>
      <c r="Z3779" s="4"/>
      <c r="AA3779" s="4"/>
      <c r="AG3779" s="4"/>
    </row>
    <row r="3780" spans="1:33" x14ac:dyDescent="0.25">
      <c r="A3780" s="4"/>
      <c r="F3780" s="4"/>
      <c r="H3780" s="4"/>
      <c r="I3780" s="4"/>
      <c r="J3780" s="4"/>
      <c r="K3780" s="4"/>
      <c r="L3780" s="4"/>
      <c r="M3780" s="4"/>
      <c r="N3780" s="4"/>
      <c r="P3780" s="4"/>
      <c r="R3780" s="4"/>
      <c r="S3780" s="4"/>
      <c r="T3780" s="4"/>
      <c r="V3780" s="4"/>
      <c r="W3780" s="4"/>
      <c r="X3780" s="4"/>
      <c r="Y3780" s="4"/>
      <c r="Z3780" s="4"/>
      <c r="AA3780" s="4"/>
      <c r="AG3780" s="4"/>
    </row>
    <row r="3781" spans="1:33" x14ac:dyDescent="0.25">
      <c r="A3781" s="4"/>
      <c r="F3781" s="4"/>
      <c r="H3781" s="4"/>
      <c r="I3781" s="4"/>
      <c r="J3781" s="4"/>
      <c r="K3781" s="4"/>
      <c r="L3781" s="4"/>
      <c r="M3781" s="4"/>
      <c r="N3781" s="4"/>
      <c r="P3781" s="4"/>
      <c r="R3781" s="4"/>
      <c r="S3781" s="4"/>
      <c r="T3781" s="4"/>
      <c r="V3781" s="4"/>
      <c r="W3781" s="4"/>
      <c r="X3781" s="4"/>
      <c r="Y3781" s="4"/>
      <c r="Z3781" s="4"/>
      <c r="AA3781" s="4"/>
      <c r="AG3781" s="4"/>
    </row>
    <row r="3782" spans="1:33" x14ac:dyDescent="0.25">
      <c r="A3782" s="4"/>
      <c r="F3782" s="4"/>
      <c r="H3782" s="4"/>
      <c r="I3782" s="4"/>
      <c r="J3782" s="4"/>
      <c r="K3782" s="4"/>
      <c r="L3782" s="4"/>
      <c r="M3782" s="4"/>
      <c r="N3782" s="4"/>
      <c r="P3782" s="4"/>
      <c r="R3782" s="4"/>
      <c r="S3782" s="4"/>
      <c r="T3782" s="4"/>
      <c r="V3782" s="4"/>
      <c r="W3782" s="4"/>
      <c r="X3782" s="4"/>
      <c r="Y3782" s="4"/>
      <c r="Z3782" s="4"/>
      <c r="AA3782" s="4"/>
      <c r="AG3782" s="4"/>
    </row>
    <row r="3783" spans="1:33" x14ac:dyDescent="0.25">
      <c r="A3783" s="4"/>
      <c r="F3783" s="4"/>
      <c r="H3783" s="4"/>
      <c r="I3783" s="4"/>
      <c r="J3783" s="4"/>
      <c r="K3783" s="4"/>
      <c r="L3783" s="4"/>
      <c r="M3783" s="4"/>
      <c r="N3783" s="4"/>
      <c r="P3783" s="4"/>
      <c r="R3783" s="4"/>
      <c r="S3783" s="4"/>
      <c r="T3783" s="4"/>
      <c r="V3783" s="4"/>
      <c r="W3783" s="4"/>
      <c r="X3783" s="4"/>
      <c r="Y3783" s="4"/>
      <c r="Z3783" s="4"/>
      <c r="AA3783" s="4"/>
      <c r="AG3783" s="4"/>
    </row>
    <row r="3784" spans="1:33" x14ac:dyDescent="0.25">
      <c r="A3784" s="4"/>
      <c r="F3784" s="4"/>
      <c r="H3784" s="4"/>
      <c r="I3784" s="4"/>
      <c r="J3784" s="4"/>
      <c r="K3784" s="4"/>
      <c r="L3784" s="4"/>
      <c r="M3784" s="4"/>
      <c r="N3784" s="4"/>
      <c r="P3784" s="4"/>
      <c r="R3784" s="4"/>
      <c r="S3784" s="4"/>
      <c r="T3784" s="4"/>
      <c r="V3784" s="4"/>
      <c r="W3784" s="4"/>
      <c r="X3784" s="4"/>
      <c r="Y3784" s="4"/>
      <c r="Z3784" s="4"/>
      <c r="AA3784" s="4"/>
      <c r="AG3784" s="4"/>
    </row>
    <row r="3785" spans="1:33" x14ac:dyDescent="0.25">
      <c r="A3785" s="4"/>
      <c r="F3785" s="4"/>
      <c r="H3785" s="4"/>
      <c r="I3785" s="4"/>
      <c r="J3785" s="4"/>
      <c r="K3785" s="4"/>
      <c r="L3785" s="4"/>
      <c r="M3785" s="4"/>
      <c r="N3785" s="4"/>
      <c r="P3785" s="4"/>
      <c r="R3785" s="4"/>
      <c r="S3785" s="4"/>
      <c r="T3785" s="4"/>
      <c r="V3785" s="4"/>
      <c r="W3785" s="4"/>
      <c r="X3785" s="4"/>
      <c r="Y3785" s="4"/>
      <c r="Z3785" s="4"/>
      <c r="AA3785" s="4"/>
      <c r="AG3785" s="4"/>
    </row>
    <row r="3786" spans="1:33" x14ac:dyDescent="0.25">
      <c r="A3786" s="4"/>
      <c r="F3786" s="4"/>
      <c r="H3786" s="4"/>
      <c r="I3786" s="4"/>
      <c r="J3786" s="4"/>
      <c r="K3786" s="4"/>
      <c r="L3786" s="4"/>
      <c r="M3786" s="4"/>
      <c r="N3786" s="4"/>
      <c r="P3786" s="4"/>
      <c r="R3786" s="4"/>
      <c r="S3786" s="4"/>
      <c r="T3786" s="4"/>
      <c r="V3786" s="4"/>
      <c r="W3786" s="4"/>
      <c r="X3786" s="4"/>
      <c r="Y3786" s="4"/>
      <c r="Z3786" s="4"/>
      <c r="AA3786" s="4"/>
      <c r="AG3786" s="4"/>
    </row>
    <row r="3787" spans="1:33" x14ac:dyDescent="0.25">
      <c r="A3787" s="4"/>
      <c r="F3787" s="4"/>
      <c r="H3787" s="4"/>
      <c r="I3787" s="4"/>
      <c r="J3787" s="4"/>
      <c r="K3787" s="4"/>
      <c r="L3787" s="4"/>
      <c r="M3787" s="4"/>
      <c r="N3787" s="4"/>
      <c r="P3787" s="4"/>
      <c r="R3787" s="4"/>
      <c r="S3787" s="4"/>
      <c r="T3787" s="4"/>
      <c r="V3787" s="4"/>
      <c r="W3787" s="4"/>
      <c r="X3787" s="4"/>
      <c r="Y3787" s="4"/>
      <c r="Z3787" s="4"/>
      <c r="AA3787" s="4"/>
      <c r="AG3787" s="4"/>
    </row>
    <row r="3788" spans="1:33" x14ac:dyDescent="0.25">
      <c r="A3788" s="4"/>
      <c r="F3788" s="4"/>
      <c r="H3788" s="4"/>
      <c r="I3788" s="4"/>
      <c r="J3788" s="4"/>
      <c r="K3788" s="4"/>
      <c r="L3788" s="4"/>
      <c r="M3788" s="4"/>
      <c r="N3788" s="4"/>
      <c r="P3788" s="4"/>
      <c r="R3788" s="4"/>
      <c r="S3788" s="4"/>
      <c r="T3788" s="4"/>
      <c r="V3788" s="4"/>
      <c r="W3788" s="4"/>
      <c r="X3788" s="4"/>
      <c r="Y3788" s="4"/>
      <c r="Z3788" s="4"/>
      <c r="AA3788" s="4"/>
      <c r="AG3788" s="4"/>
    </row>
    <row r="3789" spans="1:33" x14ac:dyDescent="0.25">
      <c r="A3789" s="4"/>
      <c r="F3789" s="4"/>
      <c r="H3789" s="4"/>
      <c r="I3789" s="4"/>
      <c r="J3789" s="4"/>
      <c r="K3789" s="4"/>
      <c r="L3789" s="4"/>
      <c r="M3789" s="4"/>
      <c r="N3789" s="4"/>
      <c r="P3789" s="4"/>
      <c r="R3789" s="4"/>
      <c r="S3789" s="4"/>
      <c r="T3789" s="4"/>
      <c r="V3789" s="4"/>
      <c r="W3789" s="4"/>
      <c r="X3789" s="4"/>
      <c r="Y3789" s="4"/>
      <c r="Z3789" s="4"/>
      <c r="AA3789" s="4"/>
      <c r="AG3789" s="4"/>
    </row>
    <row r="3790" spans="1:33" x14ac:dyDescent="0.25">
      <c r="A3790" s="4"/>
      <c r="F3790" s="4"/>
      <c r="H3790" s="4"/>
      <c r="I3790" s="4"/>
      <c r="J3790" s="4"/>
      <c r="K3790" s="4"/>
      <c r="L3790" s="4"/>
      <c r="M3790" s="4"/>
      <c r="N3790" s="4"/>
      <c r="P3790" s="4"/>
      <c r="R3790" s="4"/>
      <c r="S3790" s="4"/>
      <c r="T3790" s="4"/>
      <c r="V3790" s="4"/>
      <c r="W3790" s="4"/>
      <c r="X3790" s="4"/>
      <c r="Y3790" s="4"/>
      <c r="Z3790" s="4"/>
      <c r="AA3790" s="4"/>
      <c r="AG3790" s="4"/>
    </row>
    <row r="3791" spans="1:33" x14ac:dyDescent="0.25">
      <c r="A3791" s="4"/>
      <c r="F3791" s="4"/>
      <c r="H3791" s="4"/>
      <c r="I3791" s="4"/>
      <c r="J3791" s="4"/>
      <c r="K3791" s="4"/>
      <c r="L3791" s="4"/>
      <c r="M3791" s="4"/>
      <c r="N3791" s="4"/>
      <c r="P3791" s="4"/>
      <c r="R3791" s="4"/>
      <c r="S3791" s="4"/>
      <c r="T3791" s="4"/>
      <c r="V3791" s="4"/>
      <c r="W3791" s="4"/>
      <c r="X3791" s="4"/>
      <c r="Y3791" s="4"/>
      <c r="Z3791" s="4"/>
      <c r="AA3791" s="4"/>
      <c r="AG3791" s="4"/>
    </row>
    <row r="3792" spans="1:33" x14ac:dyDescent="0.25">
      <c r="A3792" s="4"/>
      <c r="F3792" s="4"/>
      <c r="H3792" s="4"/>
      <c r="I3792" s="4"/>
      <c r="J3792" s="4"/>
      <c r="K3792" s="4"/>
      <c r="L3792" s="4"/>
      <c r="M3792" s="4"/>
      <c r="N3792" s="4"/>
      <c r="P3792" s="4"/>
      <c r="R3792" s="4"/>
      <c r="S3792" s="4"/>
      <c r="T3792" s="4"/>
      <c r="V3792" s="4"/>
      <c r="W3792" s="4"/>
      <c r="X3792" s="4"/>
      <c r="Y3792" s="4"/>
      <c r="Z3792" s="4"/>
      <c r="AA3792" s="4"/>
      <c r="AG3792" s="4"/>
    </row>
    <row r="3793" spans="1:33" x14ac:dyDescent="0.25">
      <c r="A3793" s="4"/>
      <c r="F3793" s="4"/>
      <c r="H3793" s="4"/>
      <c r="I3793" s="4"/>
      <c r="J3793" s="4"/>
      <c r="K3793" s="4"/>
      <c r="L3793" s="4"/>
      <c r="M3793" s="4"/>
      <c r="N3793" s="4"/>
      <c r="P3793" s="4"/>
      <c r="R3793" s="4"/>
      <c r="S3793" s="4"/>
      <c r="T3793" s="4"/>
      <c r="V3793" s="4"/>
      <c r="W3793" s="4"/>
      <c r="X3793" s="4"/>
      <c r="Y3793" s="4"/>
      <c r="Z3793" s="4"/>
      <c r="AA3793" s="4"/>
      <c r="AG3793" s="4"/>
    </row>
    <row r="3794" spans="1:33" x14ac:dyDescent="0.25">
      <c r="A3794" s="4"/>
      <c r="F3794" s="4"/>
      <c r="H3794" s="4"/>
      <c r="I3794" s="4"/>
      <c r="J3794" s="4"/>
      <c r="K3794" s="4"/>
      <c r="L3794" s="4"/>
      <c r="M3794" s="4"/>
      <c r="N3794" s="4"/>
      <c r="P3794" s="4"/>
      <c r="R3794" s="4"/>
      <c r="S3794" s="4"/>
      <c r="T3794" s="4"/>
      <c r="V3794" s="4"/>
      <c r="W3794" s="4"/>
      <c r="X3794" s="4"/>
      <c r="Y3794" s="4"/>
      <c r="Z3794" s="4"/>
      <c r="AA3794" s="4"/>
      <c r="AG3794" s="4"/>
    </row>
    <row r="3795" spans="1:33" x14ac:dyDescent="0.25">
      <c r="A3795" s="4"/>
      <c r="F3795" s="4"/>
      <c r="H3795" s="4"/>
      <c r="I3795" s="4"/>
      <c r="J3795" s="4"/>
      <c r="K3795" s="4"/>
      <c r="L3795" s="4"/>
      <c r="M3795" s="4"/>
      <c r="N3795" s="4"/>
      <c r="P3795" s="4"/>
      <c r="R3795" s="4"/>
      <c r="S3795" s="4"/>
      <c r="T3795" s="4"/>
      <c r="V3795" s="4"/>
      <c r="W3795" s="4"/>
      <c r="X3795" s="4"/>
      <c r="Y3795" s="4"/>
      <c r="Z3795" s="4"/>
      <c r="AA3795" s="4"/>
      <c r="AG3795" s="4"/>
    </row>
    <row r="3796" spans="1:33" x14ac:dyDescent="0.25">
      <c r="A3796" s="4"/>
      <c r="F3796" s="4"/>
      <c r="H3796" s="4"/>
      <c r="I3796" s="4"/>
      <c r="J3796" s="4"/>
      <c r="K3796" s="4"/>
      <c r="L3796" s="4"/>
      <c r="M3796" s="4"/>
      <c r="N3796" s="4"/>
      <c r="P3796" s="4"/>
      <c r="R3796" s="4"/>
      <c r="S3796" s="4"/>
      <c r="T3796" s="4"/>
      <c r="V3796" s="4"/>
      <c r="W3796" s="4"/>
      <c r="X3796" s="4"/>
      <c r="Y3796" s="4"/>
      <c r="Z3796" s="4"/>
      <c r="AA3796" s="4"/>
      <c r="AG3796" s="4"/>
    </row>
    <row r="3797" spans="1:33" x14ac:dyDescent="0.25">
      <c r="A3797" s="4"/>
      <c r="F3797" s="4"/>
      <c r="H3797" s="4"/>
      <c r="I3797" s="4"/>
      <c r="J3797" s="4"/>
      <c r="K3797" s="4"/>
      <c r="L3797" s="4"/>
      <c r="M3797" s="4"/>
      <c r="N3797" s="4"/>
      <c r="P3797" s="4"/>
      <c r="R3797" s="4"/>
      <c r="S3797" s="4"/>
      <c r="T3797" s="4"/>
      <c r="V3797" s="4"/>
      <c r="W3797" s="4"/>
      <c r="X3797" s="4"/>
      <c r="Y3797" s="4"/>
      <c r="Z3797" s="4"/>
      <c r="AA3797" s="4"/>
      <c r="AG3797" s="4"/>
    </row>
    <row r="3798" spans="1:33" x14ac:dyDescent="0.25">
      <c r="A3798" s="4"/>
      <c r="F3798" s="4"/>
      <c r="H3798" s="4"/>
      <c r="I3798" s="4"/>
      <c r="J3798" s="4"/>
      <c r="K3798" s="4"/>
      <c r="L3798" s="4"/>
      <c r="M3798" s="4"/>
      <c r="N3798" s="4"/>
      <c r="P3798" s="4"/>
      <c r="R3798" s="4"/>
      <c r="S3798" s="4"/>
      <c r="T3798" s="4"/>
      <c r="V3798" s="4"/>
      <c r="W3798" s="4"/>
      <c r="X3798" s="4"/>
      <c r="Y3798" s="4"/>
      <c r="Z3798" s="4"/>
      <c r="AA3798" s="4"/>
      <c r="AG3798" s="4"/>
    </row>
    <row r="3799" spans="1:33" x14ac:dyDescent="0.25">
      <c r="A3799" s="4"/>
      <c r="F3799" s="4"/>
      <c r="H3799" s="4"/>
      <c r="I3799" s="4"/>
      <c r="J3799" s="4"/>
      <c r="K3799" s="4"/>
      <c r="L3799" s="4"/>
      <c r="M3799" s="4"/>
      <c r="N3799" s="4"/>
      <c r="P3799" s="4"/>
      <c r="R3799" s="4"/>
      <c r="S3799" s="4"/>
      <c r="T3799" s="4"/>
      <c r="V3799" s="4"/>
      <c r="W3799" s="4"/>
      <c r="X3799" s="4"/>
      <c r="Y3799" s="4"/>
      <c r="Z3799" s="4"/>
      <c r="AA3799" s="4"/>
      <c r="AG3799" s="4"/>
    </row>
    <row r="3800" spans="1:33" x14ac:dyDescent="0.25">
      <c r="A3800" s="4"/>
      <c r="F3800" s="4"/>
      <c r="H3800" s="4"/>
      <c r="I3800" s="4"/>
      <c r="J3800" s="4"/>
      <c r="K3800" s="4"/>
      <c r="L3800" s="4"/>
      <c r="M3800" s="4"/>
      <c r="N3800" s="4"/>
      <c r="P3800" s="4"/>
      <c r="R3800" s="4"/>
      <c r="S3800" s="4"/>
      <c r="T3800" s="4"/>
      <c r="V3800" s="4"/>
      <c r="W3800" s="4"/>
      <c r="X3800" s="4"/>
      <c r="Y3800" s="4"/>
      <c r="Z3800" s="4"/>
      <c r="AA3800" s="4"/>
      <c r="AG3800" s="4"/>
    </row>
    <row r="3801" spans="1:33" x14ac:dyDescent="0.25">
      <c r="A3801" s="4"/>
      <c r="F3801" s="4"/>
      <c r="H3801" s="4"/>
      <c r="I3801" s="4"/>
      <c r="J3801" s="4"/>
      <c r="K3801" s="4"/>
      <c r="L3801" s="4"/>
      <c r="M3801" s="4"/>
      <c r="N3801" s="4"/>
      <c r="P3801" s="4"/>
      <c r="R3801" s="4"/>
      <c r="S3801" s="4"/>
      <c r="T3801" s="4"/>
      <c r="V3801" s="4"/>
      <c r="W3801" s="4"/>
      <c r="X3801" s="4"/>
      <c r="Y3801" s="4"/>
      <c r="Z3801" s="4"/>
      <c r="AA3801" s="4"/>
      <c r="AG3801" s="4"/>
    </row>
    <row r="3802" spans="1:33" x14ac:dyDescent="0.25">
      <c r="A3802" s="4"/>
      <c r="F3802" s="4"/>
      <c r="H3802" s="4"/>
      <c r="I3802" s="4"/>
      <c r="J3802" s="4"/>
      <c r="K3802" s="4"/>
      <c r="L3802" s="4"/>
      <c r="M3802" s="4"/>
      <c r="N3802" s="4"/>
      <c r="P3802" s="4"/>
      <c r="R3802" s="4"/>
      <c r="S3802" s="4"/>
      <c r="T3802" s="4"/>
      <c r="V3802" s="4"/>
      <c r="W3802" s="4"/>
      <c r="X3802" s="4"/>
      <c r="Y3802" s="4"/>
      <c r="Z3802" s="4"/>
      <c r="AA3802" s="4"/>
      <c r="AG3802" s="4"/>
    </row>
    <row r="3803" spans="1:33" x14ac:dyDescent="0.25">
      <c r="A3803" s="4"/>
      <c r="F3803" s="4"/>
      <c r="H3803" s="4"/>
      <c r="I3803" s="4"/>
      <c r="J3803" s="4"/>
      <c r="K3803" s="4"/>
      <c r="L3803" s="4"/>
      <c r="M3803" s="4"/>
      <c r="N3803" s="4"/>
      <c r="P3803" s="4"/>
      <c r="R3803" s="4"/>
      <c r="S3803" s="4"/>
      <c r="T3803" s="4"/>
      <c r="V3803" s="4"/>
      <c r="W3803" s="4"/>
      <c r="X3803" s="4"/>
      <c r="Y3803" s="4"/>
      <c r="Z3803" s="4"/>
      <c r="AA3803" s="4"/>
      <c r="AG3803" s="4"/>
    </row>
    <row r="3804" spans="1:33" x14ac:dyDescent="0.25">
      <c r="A3804" s="4"/>
      <c r="F3804" s="4"/>
      <c r="H3804" s="4"/>
      <c r="I3804" s="4"/>
      <c r="J3804" s="4"/>
      <c r="K3804" s="4"/>
      <c r="L3804" s="4"/>
      <c r="M3804" s="4"/>
      <c r="N3804" s="4"/>
      <c r="P3804" s="4"/>
      <c r="R3804" s="4"/>
      <c r="S3804" s="4"/>
      <c r="T3804" s="4"/>
      <c r="V3804" s="4"/>
      <c r="W3804" s="4"/>
      <c r="X3804" s="4"/>
      <c r="Y3804" s="4"/>
      <c r="Z3804" s="4"/>
      <c r="AA3804" s="4"/>
      <c r="AG3804" s="4"/>
    </row>
    <row r="3805" spans="1:33" x14ac:dyDescent="0.25">
      <c r="A3805" s="4"/>
      <c r="F3805" s="4"/>
      <c r="H3805" s="4"/>
      <c r="I3805" s="4"/>
      <c r="J3805" s="4"/>
      <c r="K3805" s="4"/>
      <c r="L3805" s="4"/>
      <c r="M3805" s="4"/>
      <c r="N3805" s="4"/>
      <c r="P3805" s="4"/>
      <c r="R3805" s="4"/>
      <c r="S3805" s="4"/>
      <c r="T3805" s="4"/>
      <c r="V3805" s="4"/>
      <c r="W3805" s="4"/>
      <c r="X3805" s="4"/>
      <c r="Y3805" s="4"/>
      <c r="Z3805" s="4"/>
      <c r="AA3805" s="4"/>
      <c r="AG3805" s="4"/>
    </row>
    <row r="3806" spans="1:33" x14ac:dyDescent="0.25">
      <c r="A3806" s="4"/>
      <c r="F3806" s="4"/>
      <c r="H3806" s="4"/>
      <c r="I3806" s="4"/>
      <c r="J3806" s="4"/>
      <c r="K3806" s="4"/>
      <c r="L3806" s="4"/>
      <c r="M3806" s="4"/>
      <c r="N3806" s="4"/>
      <c r="P3806" s="4"/>
      <c r="R3806" s="4"/>
      <c r="S3806" s="4"/>
      <c r="T3806" s="4"/>
      <c r="V3806" s="4"/>
      <c r="W3806" s="4"/>
      <c r="X3806" s="4"/>
      <c r="Y3806" s="4"/>
      <c r="Z3806" s="4"/>
      <c r="AA3806" s="4"/>
      <c r="AG3806" s="4"/>
    </row>
    <row r="3807" spans="1:33" x14ac:dyDescent="0.25">
      <c r="A3807" s="4"/>
      <c r="F3807" s="4"/>
      <c r="H3807" s="4"/>
      <c r="I3807" s="4"/>
      <c r="J3807" s="4"/>
      <c r="K3807" s="4"/>
      <c r="L3807" s="4"/>
      <c r="M3807" s="4"/>
      <c r="N3807" s="4"/>
      <c r="P3807" s="4"/>
      <c r="R3807" s="4"/>
      <c r="S3807" s="4"/>
      <c r="T3807" s="4"/>
      <c r="V3807" s="4"/>
      <c r="W3807" s="4"/>
      <c r="X3807" s="4"/>
      <c r="Y3807" s="4"/>
      <c r="Z3807" s="4"/>
      <c r="AA3807" s="4"/>
      <c r="AG3807" s="4"/>
    </row>
    <row r="3808" spans="1:33" x14ac:dyDescent="0.25">
      <c r="A3808" s="4"/>
      <c r="F3808" s="4"/>
      <c r="H3808" s="4"/>
      <c r="I3808" s="4"/>
      <c r="J3808" s="4"/>
      <c r="K3808" s="4"/>
      <c r="L3808" s="4"/>
      <c r="M3808" s="4"/>
      <c r="N3808" s="4"/>
      <c r="P3808" s="4"/>
      <c r="R3808" s="4"/>
      <c r="S3808" s="4"/>
      <c r="T3808" s="4"/>
      <c r="V3808" s="4"/>
      <c r="W3808" s="4"/>
      <c r="X3808" s="4"/>
      <c r="Y3808" s="4"/>
      <c r="Z3808" s="4"/>
      <c r="AA3808" s="4"/>
      <c r="AG3808" s="4"/>
    </row>
    <row r="3809" spans="1:33" x14ac:dyDescent="0.25">
      <c r="A3809" s="4"/>
      <c r="F3809" s="4"/>
      <c r="H3809" s="4"/>
      <c r="I3809" s="4"/>
      <c r="J3809" s="4"/>
      <c r="K3809" s="4"/>
      <c r="L3809" s="4"/>
      <c r="M3809" s="4"/>
      <c r="N3809" s="4"/>
      <c r="P3809" s="4"/>
      <c r="R3809" s="4"/>
      <c r="S3809" s="4"/>
      <c r="T3809" s="4"/>
      <c r="V3809" s="4"/>
      <c r="W3809" s="4"/>
      <c r="X3809" s="4"/>
      <c r="Y3809" s="4"/>
      <c r="Z3809" s="4"/>
      <c r="AA3809" s="4"/>
      <c r="AG3809" s="4"/>
    </row>
    <row r="3810" spans="1:33" x14ac:dyDescent="0.25">
      <c r="A3810" s="4"/>
      <c r="F3810" s="4"/>
      <c r="H3810" s="4"/>
      <c r="I3810" s="4"/>
      <c r="J3810" s="4"/>
      <c r="K3810" s="4"/>
      <c r="L3810" s="4"/>
      <c r="M3810" s="4"/>
      <c r="N3810" s="4"/>
      <c r="P3810" s="4"/>
      <c r="R3810" s="4"/>
      <c r="S3810" s="4"/>
      <c r="T3810" s="4"/>
      <c r="V3810" s="4"/>
      <c r="W3810" s="4"/>
      <c r="X3810" s="4"/>
      <c r="Y3810" s="4"/>
      <c r="Z3810" s="4"/>
      <c r="AA3810" s="4"/>
      <c r="AG3810" s="4"/>
    </row>
    <row r="3811" spans="1:33" x14ac:dyDescent="0.25">
      <c r="A3811" s="4"/>
      <c r="F3811" s="4"/>
      <c r="H3811" s="4"/>
      <c r="I3811" s="4"/>
      <c r="J3811" s="4"/>
      <c r="K3811" s="4"/>
      <c r="L3811" s="4"/>
      <c r="M3811" s="4"/>
      <c r="N3811" s="4"/>
      <c r="P3811" s="4"/>
      <c r="R3811" s="4"/>
      <c r="S3811" s="4"/>
      <c r="T3811" s="4"/>
      <c r="V3811" s="4"/>
      <c r="W3811" s="4"/>
      <c r="X3811" s="4"/>
      <c r="Y3811" s="4"/>
      <c r="Z3811" s="4"/>
      <c r="AA3811" s="4"/>
      <c r="AG3811" s="4"/>
    </row>
    <row r="3812" spans="1:33" x14ac:dyDescent="0.25">
      <c r="A3812" s="4"/>
      <c r="F3812" s="4"/>
      <c r="H3812" s="4"/>
      <c r="I3812" s="4"/>
      <c r="J3812" s="4"/>
      <c r="K3812" s="4"/>
      <c r="L3812" s="4"/>
      <c r="M3812" s="4"/>
      <c r="N3812" s="4"/>
      <c r="P3812" s="4"/>
      <c r="R3812" s="4"/>
      <c r="S3812" s="4"/>
      <c r="T3812" s="4"/>
      <c r="V3812" s="4"/>
      <c r="W3812" s="4"/>
      <c r="X3812" s="4"/>
      <c r="Y3812" s="4"/>
      <c r="Z3812" s="4"/>
      <c r="AA3812" s="4"/>
      <c r="AG3812" s="4"/>
    </row>
    <row r="3813" spans="1:33" x14ac:dyDescent="0.25">
      <c r="A3813" s="4"/>
      <c r="F3813" s="4"/>
      <c r="H3813" s="4"/>
      <c r="I3813" s="4"/>
      <c r="J3813" s="4"/>
      <c r="K3813" s="4"/>
      <c r="L3813" s="4"/>
      <c r="M3813" s="4"/>
      <c r="N3813" s="4"/>
      <c r="P3813" s="4"/>
      <c r="R3813" s="4"/>
      <c r="S3813" s="4"/>
      <c r="T3813" s="4"/>
      <c r="V3813" s="4"/>
      <c r="W3813" s="4"/>
      <c r="X3813" s="4"/>
      <c r="Y3813" s="4"/>
      <c r="Z3813" s="4"/>
      <c r="AA3813" s="4"/>
      <c r="AG3813" s="4"/>
    </row>
    <row r="3814" spans="1:33" x14ac:dyDescent="0.25">
      <c r="A3814" s="4"/>
      <c r="F3814" s="4"/>
      <c r="H3814" s="4"/>
      <c r="I3814" s="4"/>
      <c r="J3814" s="4"/>
      <c r="K3814" s="4"/>
      <c r="L3814" s="4"/>
      <c r="M3814" s="4"/>
      <c r="N3814" s="4"/>
      <c r="P3814" s="4"/>
      <c r="R3814" s="4"/>
      <c r="S3814" s="4"/>
      <c r="T3814" s="4"/>
      <c r="V3814" s="4"/>
      <c r="W3814" s="4"/>
      <c r="X3814" s="4"/>
      <c r="Y3814" s="4"/>
      <c r="Z3814" s="4"/>
      <c r="AA3814" s="4"/>
      <c r="AG3814" s="4"/>
    </row>
    <row r="3815" spans="1:33" x14ac:dyDescent="0.25">
      <c r="A3815" s="4"/>
      <c r="F3815" s="4"/>
      <c r="H3815" s="4"/>
      <c r="I3815" s="4"/>
      <c r="J3815" s="4"/>
      <c r="K3815" s="4"/>
      <c r="L3815" s="4"/>
      <c r="M3815" s="4"/>
      <c r="N3815" s="4"/>
      <c r="P3815" s="4"/>
      <c r="R3815" s="4"/>
      <c r="S3815" s="4"/>
      <c r="T3815" s="4"/>
      <c r="V3815" s="4"/>
      <c r="W3815" s="4"/>
      <c r="X3815" s="4"/>
      <c r="Y3815" s="4"/>
      <c r="Z3815" s="4"/>
      <c r="AA3815" s="4"/>
      <c r="AG3815" s="4"/>
    </row>
    <row r="3816" spans="1:33" x14ac:dyDescent="0.25">
      <c r="A3816" s="4"/>
      <c r="F3816" s="4"/>
      <c r="H3816" s="4"/>
      <c r="I3816" s="4"/>
      <c r="J3816" s="4"/>
      <c r="K3816" s="4"/>
      <c r="L3816" s="4"/>
      <c r="M3816" s="4"/>
      <c r="N3816" s="4"/>
      <c r="P3816" s="4"/>
      <c r="R3816" s="4"/>
      <c r="S3816" s="4"/>
      <c r="T3816" s="4"/>
      <c r="V3816" s="4"/>
      <c r="W3816" s="4"/>
      <c r="X3816" s="4"/>
      <c r="Y3816" s="4"/>
      <c r="Z3816" s="4"/>
      <c r="AA3816" s="4"/>
      <c r="AG3816" s="4"/>
    </row>
    <row r="3817" spans="1:33" x14ac:dyDescent="0.25">
      <c r="A3817" s="4"/>
      <c r="F3817" s="4"/>
      <c r="H3817" s="4"/>
      <c r="I3817" s="4"/>
      <c r="J3817" s="4"/>
      <c r="K3817" s="4"/>
      <c r="L3817" s="4"/>
      <c r="M3817" s="4"/>
      <c r="N3817" s="4"/>
      <c r="P3817" s="4"/>
      <c r="R3817" s="4"/>
      <c r="S3817" s="4"/>
      <c r="T3817" s="4"/>
      <c r="V3817" s="4"/>
      <c r="W3817" s="4"/>
      <c r="X3817" s="4"/>
      <c r="Y3817" s="4"/>
      <c r="Z3817" s="4"/>
      <c r="AA3817" s="4"/>
      <c r="AG3817" s="4"/>
    </row>
    <row r="3818" spans="1:33" x14ac:dyDescent="0.25">
      <c r="A3818" s="4"/>
      <c r="F3818" s="4"/>
      <c r="H3818" s="4"/>
      <c r="I3818" s="4"/>
      <c r="J3818" s="4"/>
      <c r="K3818" s="4"/>
      <c r="L3818" s="4"/>
      <c r="M3818" s="4"/>
      <c r="N3818" s="4"/>
      <c r="P3818" s="4"/>
      <c r="R3818" s="4"/>
      <c r="S3818" s="4"/>
      <c r="T3818" s="4"/>
      <c r="V3818" s="4"/>
      <c r="W3818" s="4"/>
      <c r="X3818" s="4"/>
      <c r="Y3818" s="4"/>
      <c r="Z3818" s="4"/>
      <c r="AA3818" s="4"/>
      <c r="AG3818" s="4"/>
    </row>
    <row r="3819" spans="1:33" x14ac:dyDescent="0.25">
      <c r="A3819" s="4"/>
      <c r="F3819" s="4"/>
      <c r="H3819" s="4"/>
      <c r="I3819" s="4"/>
      <c r="J3819" s="4"/>
      <c r="K3819" s="4"/>
      <c r="L3819" s="4"/>
      <c r="M3819" s="4"/>
      <c r="N3819" s="4"/>
      <c r="P3819" s="4"/>
      <c r="R3819" s="4"/>
      <c r="S3819" s="4"/>
      <c r="T3819" s="4"/>
      <c r="V3819" s="4"/>
      <c r="W3819" s="4"/>
      <c r="X3819" s="4"/>
      <c r="Y3819" s="4"/>
      <c r="Z3819" s="4"/>
      <c r="AA3819" s="4"/>
      <c r="AG3819" s="4"/>
    </row>
    <row r="3820" spans="1:33" x14ac:dyDescent="0.25">
      <c r="A3820" s="4"/>
      <c r="F3820" s="4"/>
      <c r="H3820" s="4"/>
      <c r="I3820" s="4"/>
      <c r="J3820" s="4"/>
      <c r="K3820" s="4"/>
      <c r="L3820" s="4"/>
      <c r="M3820" s="4"/>
      <c r="N3820" s="4"/>
      <c r="P3820" s="4"/>
      <c r="R3820" s="4"/>
      <c r="S3820" s="4"/>
      <c r="T3820" s="4"/>
      <c r="V3820" s="4"/>
      <c r="W3820" s="4"/>
      <c r="X3820" s="4"/>
      <c r="Y3820" s="4"/>
      <c r="Z3820" s="4"/>
      <c r="AA3820" s="4"/>
      <c r="AG3820" s="4"/>
    </row>
    <row r="3821" spans="1:33" x14ac:dyDescent="0.25">
      <c r="A3821" s="4"/>
      <c r="F3821" s="4"/>
      <c r="H3821" s="4"/>
      <c r="I3821" s="4"/>
      <c r="J3821" s="4"/>
      <c r="K3821" s="4"/>
      <c r="L3821" s="4"/>
      <c r="M3821" s="4"/>
      <c r="N3821" s="4"/>
      <c r="P3821" s="4"/>
      <c r="R3821" s="4"/>
      <c r="S3821" s="4"/>
      <c r="T3821" s="4"/>
      <c r="V3821" s="4"/>
      <c r="W3821" s="4"/>
      <c r="X3821" s="4"/>
      <c r="Y3821" s="4"/>
      <c r="Z3821" s="4"/>
      <c r="AA3821" s="4"/>
      <c r="AG3821" s="4"/>
    </row>
    <row r="3822" spans="1:33" x14ac:dyDescent="0.25">
      <c r="A3822" s="4"/>
      <c r="F3822" s="4"/>
      <c r="H3822" s="4"/>
      <c r="I3822" s="4"/>
      <c r="J3822" s="4"/>
      <c r="K3822" s="4"/>
      <c r="L3822" s="4"/>
      <c r="M3822" s="4"/>
      <c r="N3822" s="4"/>
      <c r="P3822" s="4"/>
      <c r="R3822" s="4"/>
      <c r="S3822" s="4"/>
      <c r="T3822" s="4"/>
      <c r="V3822" s="4"/>
      <c r="W3822" s="4"/>
      <c r="X3822" s="4"/>
      <c r="Y3822" s="4"/>
      <c r="Z3822" s="4"/>
      <c r="AA3822" s="4"/>
      <c r="AG3822" s="4"/>
    </row>
    <row r="3823" spans="1:33" x14ac:dyDescent="0.25">
      <c r="A3823" s="4"/>
      <c r="F3823" s="4"/>
      <c r="H3823" s="4"/>
      <c r="I3823" s="4"/>
      <c r="J3823" s="4"/>
      <c r="K3823" s="4"/>
      <c r="L3823" s="4"/>
      <c r="M3823" s="4"/>
      <c r="N3823" s="4"/>
      <c r="P3823" s="4"/>
      <c r="R3823" s="4"/>
      <c r="S3823" s="4"/>
      <c r="T3823" s="4"/>
      <c r="V3823" s="4"/>
      <c r="W3823" s="4"/>
      <c r="X3823" s="4"/>
      <c r="Y3823" s="4"/>
      <c r="Z3823" s="4"/>
      <c r="AA3823" s="4"/>
      <c r="AG3823" s="4"/>
    </row>
    <row r="3824" spans="1:33" x14ac:dyDescent="0.25">
      <c r="A3824" s="4"/>
      <c r="F3824" s="4"/>
      <c r="H3824" s="4"/>
      <c r="I3824" s="4"/>
      <c r="J3824" s="4"/>
      <c r="K3824" s="4"/>
      <c r="L3824" s="4"/>
      <c r="M3824" s="4"/>
      <c r="N3824" s="4"/>
      <c r="P3824" s="4"/>
      <c r="R3824" s="4"/>
      <c r="S3824" s="4"/>
      <c r="T3824" s="4"/>
      <c r="V3824" s="4"/>
      <c r="W3824" s="4"/>
      <c r="X3824" s="4"/>
      <c r="Y3824" s="4"/>
      <c r="Z3824" s="4"/>
      <c r="AA3824" s="4"/>
      <c r="AG3824" s="4"/>
    </row>
    <row r="3825" spans="1:33" x14ac:dyDescent="0.25">
      <c r="A3825" s="4"/>
      <c r="F3825" s="4"/>
      <c r="H3825" s="4"/>
      <c r="I3825" s="4"/>
      <c r="J3825" s="4"/>
      <c r="K3825" s="4"/>
      <c r="L3825" s="4"/>
      <c r="M3825" s="4"/>
      <c r="N3825" s="4"/>
      <c r="P3825" s="4"/>
      <c r="R3825" s="4"/>
      <c r="S3825" s="4"/>
      <c r="T3825" s="4"/>
      <c r="V3825" s="4"/>
      <c r="W3825" s="4"/>
      <c r="X3825" s="4"/>
      <c r="Y3825" s="4"/>
      <c r="Z3825" s="4"/>
      <c r="AA3825" s="4"/>
      <c r="AG3825" s="4"/>
    </row>
    <row r="3826" spans="1:33" x14ac:dyDescent="0.25">
      <c r="A3826" s="4"/>
      <c r="F3826" s="4"/>
      <c r="H3826" s="4"/>
      <c r="I3826" s="4"/>
      <c r="J3826" s="4"/>
      <c r="K3826" s="4"/>
      <c r="L3826" s="4"/>
      <c r="M3826" s="4"/>
      <c r="N3826" s="4"/>
      <c r="P3826" s="4"/>
      <c r="R3826" s="4"/>
      <c r="S3826" s="4"/>
      <c r="T3826" s="4"/>
      <c r="V3826" s="4"/>
      <c r="W3826" s="4"/>
      <c r="X3826" s="4"/>
      <c r="Y3826" s="4"/>
      <c r="Z3826" s="4"/>
      <c r="AA3826" s="4"/>
      <c r="AG3826" s="4"/>
    </row>
    <row r="3827" spans="1:33" x14ac:dyDescent="0.25">
      <c r="A3827" s="4"/>
      <c r="F3827" s="4"/>
      <c r="H3827" s="4"/>
      <c r="I3827" s="4"/>
      <c r="J3827" s="4"/>
      <c r="K3827" s="4"/>
      <c r="L3827" s="4"/>
      <c r="M3827" s="4"/>
      <c r="N3827" s="4"/>
      <c r="P3827" s="4"/>
      <c r="R3827" s="4"/>
      <c r="S3827" s="4"/>
      <c r="T3827" s="4"/>
      <c r="V3827" s="4"/>
      <c r="W3827" s="4"/>
      <c r="X3827" s="4"/>
      <c r="Y3827" s="4"/>
      <c r="Z3827" s="4"/>
      <c r="AA3827" s="4"/>
      <c r="AG3827" s="4"/>
    </row>
    <row r="3828" spans="1:33" x14ac:dyDescent="0.25">
      <c r="A3828" s="4"/>
      <c r="F3828" s="4"/>
      <c r="H3828" s="4"/>
      <c r="I3828" s="4"/>
      <c r="J3828" s="4"/>
      <c r="K3828" s="4"/>
      <c r="L3828" s="4"/>
      <c r="M3828" s="4"/>
      <c r="N3828" s="4"/>
      <c r="P3828" s="4"/>
      <c r="R3828" s="4"/>
      <c r="S3828" s="4"/>
      <c r="T3828" s="4"/>
      <c r="V3828" s="4"/>
      <c r="W3828" s="4"/>
      <c r="X3828" s="4"/>
      <c r="Y3828" s="4"/>
      <c r="Z3828" s="4"/>
      <c r="AA3828" s="4"/>
      <c r="AG3828" s="4"/>
    </row>
    <row r="3829" spans="1:33" x14ac:dyDescent="0.25">
      <c r="A3829" s="4"/>
      <c r="F3829" s="4"/>
      <c r="H3829" s="4"/>
      <c r="I3829" s="4"/>
      <c r="J3829" s="4"/>
      <c r="K3829" s="4"/>
      <c r="L3829" s="4"/>
      <c r="M3829" s="4"/>
      <c r="N3829" s="4"/>
      <c r="P3829" s="4"/>
      <c r="R3829" s="4"/>
      <c r="S3829" s="4"/>
      <c r="T3829" s="4"/>
      <c r="V3829" s="4"/>
      <c r="W3829" s="4"/>
      <c r="X3829" s="4"/>
      <c r="Y3829" s="4"/>
      <c r="Z3829" s="4"/>
      <c r="AA3829" s="4"/>
      <c r="AG3829" s="4"/>
    </row>
    <row r="3830" spans="1:33" x14ac:dyDescent="0.25">
      <c r="A3830" s="4"/>
      <c r="F3830" s="4"/>
      <c r="H3830" s="4"/>
      <c r="I3830" s="4"/>
      <c r="J3830" s="4"/>
      <c r="K3830" s="4"/>
      <c r="L3830" s="4"/>
      <c r="M3830" s="4"/>
      <c r="N3830" s="4"/>
      <c r="P3830" s="4"/>
      <c r="R3830" s="4"/>
      <c r="S3830" s="4"/>
      <c r="T3830" s="4"/>
      <c r="V3830" s="4"/>
      <c r="W3830" s="4"/>
      <c r="X3830" s="4"/>
      <c r="Y3830" s="4"/>
      <c r="Z3830" s="4"/>
      <c r="AA3830" s="4"/>
      <c r="AG3830" s="4"/>
    </row>
    <row r="3831" spans="1:33" x14ac:dyDescent="0.25">
      <c r="A3831" s="4"/>
      <c r="F3831" s="4"/>
      <c r="H3831" s="4"/>
      <c r="I3831" s="4"/>
      <c r="J3831" s="4"/>
      <c r="K3831" s="4"/>
      <c r="L3831" s="4"/>
      <c r="M3831" s="4"/>
      <c r="N3831" s="4"/>
      <c r="P3831" s="4"/>
      <c r="R3831" s="4"/>
      <c r="S3831" s="4"/>
      <c r="T3831" s="4"/>
      <c r="V3831" s="4"/>
      <c r="W3831" s="4"/>
      <c r="X3831" s="4"/>
      <c r="Y3831" s="4"/>
      <c r="Z3831" s="4"/>
      <c r="AA3831" s="4"/>
      <c r="AG3831" s="4"/>
    </row>
    <row r="3832" spans="1:33" x14ac:dyDescent="0.25">
      <c r="A3832" s="4"/>
      <c r="F3832" s="4"/>
      <c r="H3832" s="4"/>
      <c r="I3832" s="4"/>
      <c r="J3832" s="4"/>
      <c r="K3832" s="4"/>
      <c r="L3832" s="4"/>
      <c r="M3832" s="4"/>
      <c r="N3832" s="4"/>
      <c r="P3832" s="4"/>
      <c r="R3832" s="4"/>
      <c r="S3832" s="4"/>
      <c r="T3832" s="4"/>
      <c r="V3832" s="4"/>
      <c r="W3832" s="4"/>
      <c r="X3832" s="4"/>
      <c r="Y3832" s="4"/>
      <c r="Z3832" s="4"/>
      <c r="AA3832" s="4"/>
      <c r="AG3832" s="4"/>
    </row>
    <row r="3833" spans="1:33" x14ac:dyDescent="0.25">
      <c r="A3833" s="4"/>
      <c r="F3833" s="4"/>
      <c r="H3833" s="4"/>
      <c r="I3833" s="4"/>
      <c r="J3833" s="4"/>
      <c r="K3833" s="4"/>
      <c r="L3833" s="4"/>
      <c r="M3833" s="4"/>
      <c r="N3833" s="4"/>
      <c r="P3833" s="4"/>
      <c r="R3833" s="4"/>
      <c r="S3833" s="4"/>
      <c r="T3833" s="4"/>
      <c r="V3833" s="4"/>
      <c r="W3833" s="4"/>
      <c r="X3833" s="4"/>
      <c r="Y3833" s="4"/>
      <c r="Z3833" s="4"/>
      <c r="AA3833" s="4"/>
      <c r="AG3833" s="4"/>
    </row>
    <row r="3834" spans="1:33" x14ac:dyDescent="0.25">
      <c r="A3834" s="4"/>
      <c r="F3834" s="4"/>
      <c r="H3834" s="4"/>
      <c r="I3834" s="4"/>
      <c r="J3834" s="4"/>
      <c r="K3834" s="4"/>
      <c r="L3834" s="4"/>
      <c r="M3834" s="4"/>
      <c r="N3834" s="4"/>
      <c r="P3834" s="4"/>
      <c r="R3834" s="4"/>
      <c r="S3834" s="4"/>
      <c r="T3834" s="4"/>
      <c r="V3834" s="4"/>
      <c r="W3834" s="4"/>
      <c r="X3834" s="4"/>
      <c r="Y3834" s="4"/>
      <c r="Z3834" s="4"/>
      <c r="AA3834" s="4"/>
      <c r="AG3834" s="4"/>
    </row>
    <row r="3835" spans="1:33" x14ac:dyDescent="0.25">
      <c r="A3835" s="4"/>
      <c r="F3835" s="4"/>
      <c r="H3835" s="4"/>
      <c r="I3835" s="4"/>
      <c r="J3835" s="4"/>
      <c r="K3835" s="4"/>
      <c r="L3835" s="4"/>
      <c r="M3835" s="4"/>
      <c r="N3835" s="4"/>
      <c r="P3835" s="4"/>
      <c r="R3835" s="4"/>
      <c r="S3835" s="4"/>
      <c r="T3835" s="4"/>
      <c r="V3835" s="4"/>
      <c r="W3835" s="4"/>
      <c r="X3835" s="4"/>
      <c r="Y3835" s="4"/>
      <c r="Z3835" s="4"/>
      <c r="AA3835" s="4"/>
      <c r="AG3835" s="4"/>
    </row>
    <row r="3836" spans="1:33" x14ac:dyDescent="0.25">
      <c r="A3836" s="4"/>
      <c r="F3836" s="4"/>
      <c r="H3836" s="4"/>
      <c r="I3836" s="4"/>
      <c r="J3836" s="4"/>
      <c r="K3836" s="4"/>
      <c r="L3836" s="4"/>
      <c r="M3836" s="4"/>
      <c r="N3836" s="4"/>
      <c r="P3836" s="4"/>
      <c r="R3836" s="4"/>
      <c r="S3836" s="4"/>
      <c r="T3836" s="4"/>
      <c r="V3836" s="4"/>
      <c r="W3836" s="4"/>
      <c r="X3836" s="4"/>
      <c r="Y3836" s="4"/>
      <c r="Z3836" s="4"/>
      <c r="AA3836" s="4"/>
      <c r="AG3836" s="4"/>
    </row>
    <row r="3837" spans="1:33" x14ac:dyDescent="0.25">
      <c r="A3837" s="4"/>
      <c r="F3837" s="4"/>
      <c r="H3837" s="4"/>
      <c r="I3837" s="4"/>
      <c r="J3837" s="4"/>
      <c r="K3837" s="4"/>
      <c r="L3837" s="4"/>
      <c r="M3837" s="4"/>
      <c r="N3837" s="4"/>
      <c r="P3837" s="4"/>
      <c r="R3837" s="4"/>
      <c r="S3837" s="4"/>
      <c r="T3837" s="4"/>
      <c r="V3837" s="4"/>
      <c r="W3837" s="4"/>
      <c r="X3837" s="4"/>
      <c r="Y3837" s="4"/>
      <c r="Z3837" s="4"/>
      <c r="AA3837" s="4"/>
      <c r="AG3837" s="4"/>
    </row>
    <row r="3838" spans="1:33" x14ac:dyDescent="0.25">
      <c r="A3838" s="4"/>
      <c r="F3838" s="4"/>
      <c r="H3838" s="4"/>
      <c r="I3838" s="4"/>
      <c r="J3838" s="4"/>
      <c r="K3838" s="4"/>
      <c r="L3838" s="4"/>
      <c r="M3838" s="4"/>
      <c r="N3838" s="4"/>
      <c r="P3838" s="4"/>
      <c r="R3838" s="4"/>
      <c r="S3838" s="4"/>
      <c r="T3838" s="4"/>
      <c r="V3838" s="4"/>
      <c r="W3838" s="4"/>
      <c r="X3838" s="4"/>
      <c r="Y3838" s="4"/>
      <c r="Z3838" s="4"/>
      <c r="AA3838" s="4"/>
      <c r="AG3838" s="4"/>
    </row>
    <row r="3839" spans="1:33" x14ac:dyDescent="0.25">
      <c r="A3839" s="4"/>
      <c r="F3839" s="4"/>
      <c r="H3839" s="4"/>
      <c r="I3839" s="4"/>
      <c r="J3839" s="4"/>
      <c r="K3839" s="4"/>
      <c r="L3839" s="4"/>
      <c r="M3839" s="4"/>
      <c r="N3839" s="4"/>
      <c r="P3839" s="4"/>
      <c r="R3839" s="4"/>
      <c r="S3839" s="4"/>
      <c r="T3839" s="4"/>
      <c r="V3839" s="4"/>
      <c r="W3839" s="4"/>
      <c r="X3839" s="4"/>
      <c r="Y3839" s="4"/>
      <c r="Z3839" s="4"/>
      <c r="AA3839" s="4"/>
      <c r="AG3839" s="4"/>
    </row>
    <row r="3840" spans="1:33" x14ac:dyDescent="0.25">
      <c r="A3840" s="4"/>
      <c r="F3840" s="4"/>
      <c r="H3840" s="4"/>
      <c r="I3840" s="4"/>
      <c r="J3840" s="4"/>
      <c r="K3840" s="4"/>
      <c r="L3840" s="4"/>
      <c r="M3840" s="4"/>
      <c r="N3840" s="4"/>
      <c r="P3840" s="4"/>
      <c r="R3840" s="4"/>
      <c r="S3840" s="4"/>
      <c r="T3840" s="4"/>
      <c r="V3840" s="4"/>
      <c r="W3840" s="4"/>
      <c r="X3840" s="4"/>
      <c r="Y3840" s="4"/>
      <c r="Z3840" s="4"/>
      <c r="AA3840" s="4"/>
      <c r="AG3840" s="4"/>
    </row>
    <row r="3841" spans="1:33" x14ac:dyDescent="0.25">
      <c r="A3841" s="4"/>
      <c r="F3841" s="4"/>
      <c r="H3841" s="4"/>
      <c r="I3841" s="4"/>
      <c r="J3841" s="4"/>
      <c r="K3841" s="4"/>
      <c r="L3841" s="4"/>
      <c r="M3841" s="4"/>
      <c r="N3841" s="4"/>
      <c r="P3841" s="4"/>
      <c r="R3841" s="4"/>
      <c r="S3841" s="4"/>
      <c r="T3841" s="4"/>
      <c r="V3841" s="4"/>
      <c r="W3841" s="4"/>
      <c r="X3841" s="4"/>
      <c r="Y3841" s="4"/>
      <c r="Z3841" s="4"/>
      <c r="AA3841" s="4"/>
      <c r="AG3841" s="4"/>
    </row>
    <row r="3842" spans="1:33" x14ac:dyDescent="0.25">
      <c r="A3842" s="4"/>
      <c r="F3842" s="4"/>
      <c r="H3842" s="4"/>
      <c r="I3842" s="4"/>
      <c r="J3842" s="4"/>
      <c r="K3842" s="4"/>
      <c r="L3842" s="4"/>
      <c r="M3842" s="4"/>
      <c r="N3842" s="4"/>
      <c r="P3842" s="4"/>
      <c r="R3842" s="4"/>
      <c r="S3842" s="4"/>
      <c r="T3842" s="4"/>
      <c r="V3842" s="4"/>
      <c r="W3842" s="4"/>
      <c r="X3842" s="4"/>
      <c r="Y3842" s="4"/>
      <c r="Z3842" s="4"/>
      <c r="AA3842" s="4"/>
      <c r="AG3842" s="4"/>
    </row>
    <row r="3843" spans="1:33" x14ac:dyDescent="0.25">
      <c r="A3843" s="4"/>
      <c r="F3843" s="4"/>
      <c r="H3843" s="4"/>
      <c r="I3843" s="4"/>
      <c r="J3843" s="4"/>
      <c r="K3843" s="4"/>
      <c r="L3843" s="4"/>
      <c r="M3843" s="4"/>
      <c r="N3843" s="4"/>
      <c r="P3843" s="4"/>
      <c r="R3843" s="4"/>
      <c r="S3843" s="4"/>
      <c r="T3843" s="4"/>
      <c r="V3843" s="4"/>
      <c r="W3843" s="4"/>
      <c r="X3843" s="4"/>
      <c r="Y3843" s="4"/>
      <c r="Z3843" s="4"/>
      <c r="AA3843" s="4"/>
      <c r="AG3843" s="4"/>
    </row>
    <row r="3844" spans="1:33" x14ac:dyDescent="0.25">
      <c r="A3844" s="4"/>
      <c r="F3844" s="4"/>
      <c r="H3844" s="4"/>
      <c r="I3844" s="4"/>
      <c r="J3844" s="4"/>
      <c r="K3844" s="4"/>
      <c r="L3844" s="4"/>
      <c r="M3844" s="4"/>
      <c r="N3844" s="4"/>
      <c r="P3844" s="4"/>
      <c r="R3844" s="4"/>
      <c r="S3844" s="4"/>
      <c r="T3844" s="4"/>
      <c r="V3844" s="4"/>
      <c r="W3844" s="4"/>
      <c r="X3844" s="4"/>
      <c r="Y3844" s="4"/>
      <c r="Z3844" s="4"/>
      <c r="AA3844" s="4"/>
      <c r="AG3844" s="4"/>
    </row>
    <row r="3845" spans="1:33" x14ac:dyDescent="0.25">
      <c r="A3845" s="4"/>
      <c r="F3845" s="4"/>
      <c r="H3845" s="4"/>
      <c r="I3845" s="4"/>
      <c r="J3845" s="4"/>
      <c r="K3845" s="4"/>
      <c r="L3845" s="4"/>
      <c r="M3845" s="4"/>
      <c r="N3845" s="4"/>
      <c r="P3845" s="4"/>
      <c r="R3845" s="4"/>
      <c r="S3845" s="4"/>
      <c r="T3845" s="4"/>
      <c r="V3845" s="4"/>
      <c r="W3845" s="4"/>
      <c r="X3845" s="4"/>
      <c r="Y3845" s="4"/>
      <c r="Z3845" s="4"/>
      <c r="AA3845" s="4"/>
      <c r="AG3845" s="4"/>
    </row>
    <row r="3846" spans="1:33" x14ac:dyDescent="0.25">
      <c r="A3846" s="4"/>
      <c r="F3846" s="4"/>
      <c r="H3846" s="4"/>
      <c r="I3846" s="4"/>
      <c r="J3846" s="4"/>
      <c r="K3846" s="4"/>
      <c r="L3846" s="4"/>
      <c r="M3846" s="4"/>
      <c r="N3846" s="4"/>
      <c r="P3846" s="4"/>
      <c r="R3846" s="4"/>
      <c r="S3846" s="4"/>
      <c r="T3846" s="4"/>
      <c r="V3846" s="4"/>
      <c r="W3846" s="4"/>
      <c r="X3846" s="4"/>
      <c r="Y3846" s="4"/>
      <c r="Z3846" s="4"/>
      <c r="AA3846" s="4"/>
      <c r="AG3846" s="4"/>
    </row>
    <row r="3847" spans="1:33" x14ac:dyDescent="0.25">
      <c r="A3847" s="4"/>
      <c r="F3847" s="4"/>
      <c r="H3847" s="4"/>
      <c r="I3847" s="4"/>
      <c r="J3847" s="4"/>
      <c r="K3847" s="4"/>
      <c r="L3847" s="4"/>
      <c r="M3847" s="4"/>
      <c r="N3847" s="4"/>
      <c r="P3847" s="4"/>
      <c r="R3847" s="4"/>
      <c r="S3847" s="4"/>
      <c r="T3847" s="4"/>
      <c r="V3847" s="4"/>
      <c r="W3847" s="4"/>
      <c r="X3847" s="4"/>
      <c r="Y3847" s="4"/>
      <c r="Z3847" s="4"/>
      <c r="AA3847" s="4"/>
      <c r="AG3847" s="4"/>
    </row>
    <row r="3848" spans="1:33" x14ac:dyDescent="0.25">
      <c r="A3848" s="4"/>
      <c r="F3848" s="4"/>
      <c r="H3848" s="4"/>
      <c r="I3848" s="4"/>
      <c r="J3848" s="4"/>
      <c r="K3848" s="4"/>
      <c r="L3848" s="4"/>
      <c r="M3848" s="4"/>
      <c r="N3848" s="4"/>
      <c r="P3848" s="4"/>
      <c r="R3848" s="4"/>
      <c r="S3848" s="4"/>
      <c r="T3848" s="4"/>
      <c r="V3848" s="4"/>
      <c r="W3848" s="4"/>
      <c r="X3848" s="4"/>
      <c r="Y3848" s="4"/>
      <c r="Z3848" s="4"/>
      <c r="AA3848" s="4"/>
      <c r="AG3848" s="4"/>
    </row>
    <row r="3849" spans="1:33" x14ac:dyDescent="0.25">
      <c r="A3849" s="4"/>
      <c r="F3849" s="4"/>
      <c r="H3849" s="4"/>
      <c r="I3849" s="4"/>
      <c r="J3849" s="4"/>
      <c r="K3849" s="4"/>
      <c r="L3849" s="4"/>
      <c r="M3849" s="4"/>
      <c r="N3849" s="4"/>
      <c r="P3849" s="4"/>
      <c r="R3849" s="4"/>
      <c r="S3849" s="4"/>
      <c r="T3849" s="4"/>
      <c r="V3849" s="4"/>
      <c r="W3849" s="4"/>
      <c r="X3849" s="4"/>
      <c r="Y3849" s="4"/>
      <c r="Z3849" s="4"/>
      <c r="AA3849" s="4"/>
      <c r="AG3849" s="4"/>
    </row>
    <row r="3850" spans="1:33" x14ac:dyDescent="0.25">
      <c r="A3850" s="4"/>
      <c r="F3850" s="4"/>
      <c r="H3850" s="4"/>
      <c r="I3850" s="4"/>
      <c r="J3850" s="4"/>
      <c r="K3850" s="4"/>
      <c r="L3850" s="4"/>
      <c r="M3850" s="4"/>
      <c r="N3850" s="4"/>
      <c r="P3850" s="4"/>
      <c r="R3850" s="4"/>
      <c r="S3850" s="4"/>
      <c r="T3850" s="4"/>
      <c r="V3850" s="4"/>
      <c r="W3850" s="4"/>
      <c r="X3850" s="4"/>
      <c r="Y3850" s="4"/>
      <c r="Z3850" s="4"/>
      <c r="AA3850" s="4"/>
      <c r="AG3850" s="4"/>
    </row>
    <row r="3851" spans="1:33" x14ac:dyDescent="0.25">
      <c r="A3851" s="4"/>
      <c r="F3851" s="4"/>
      <c r="H3851" s="4"/>
      <c r="I3851" s="4"/>
      <c r="J3851" s="4"/>
      <c r="K3851" s="4"/>
      <c r="L3851" s="4"/>
      <c r="M3851" s="4"/>
      <c r="N3851" s="4"/>
      <c r="P3851" s="4"/>
      <c r="R3851" s="4"/>
      <c r="S3851" s="4"/>
      <c r="T3851" s="4"/>
      <c r="V3851" s="4"/>
      <c r="W3851" s="4"/>
      <c r="X3851" s="4"/>
      <c r="Y3851" s="4"/>
      <c r="Z3851" s="4"/>
      <c r="AA3851" s="4"/>
      <c r="AG3851" s="4"/>
    </row>
    <row r="3852" spans="1:33" x14ac:dyDescent="0.25">
      <c r="A3852" s="4"/>
      <c r="F3852" s="4"/>
      <c r="H3852" s="4"/>
      <c r="I3852" s="4"/>
      <c r="J3852" s="4"/>
      <c r="K3852" s="4"/>
      <c r="L3852" s="4"/>
      <c r="M3852" s="4"/>
      <c r="N3852" s="4"/>
      <c r="P3852" s="4"/>
      <c r="R3852" s="4"/>
      <c r="S3852" s="4"/>
      <c r="T3852" s="4"/>
      <c r="V3852" s="4"/>
      <c r="W3852" s="4"/>
      <c r="X3852" s="4"/>
      <c r="Y3852" s="4"/>
      <c r="Z3852" s="4"/>
      <c r="AA3852" s="4"/>
      <c r="AG3852" s="4"/>
    </row>
    <row r="3853" spans="1:33" x14ac:dyDescent="0.25">
      <c r="A3853" s="4"/>
      <c r="F3853" s="4"/>
      <c r="H3853" s="4"/>
      <c r="I3853" s="4"/>
      <c r="J3853" s="4"/>
      <c r="K3853" s="4"/>
      <c r="L3853" s="4"/>
      <c r="M3853" s="4"/>
      <c r="N3853" s="4"/>
      <c r="P3853" s="4"/>
      <c r="R3853" s="4"/>
      <c r="S3853" s="4"/>
      <c r="T3853" s="4"/>
      <c r="V3853" s="4"/>
      <c r="W3853" s="4"/>
      <c r="X3853" s="4"/>
      <c r="Y3853" s="4"/>
      <c r="Z3853" s="4"/>
      <c r="AA3853" s="4"/>
      <c r="AG3853" s="4"/>
    </row>
    <row r="3854" spans="1:33" x14ac:dyDescent="0.25">
      <c r="A3854" s="4"/>
      <c r="F3854" s="4"/>
      <c r="H3854" s="4"/>
      <c r="I3854" s="4"/>
      <c r="J3854" s="4"/>
      <c r="K3854" s="4"/>
      <c r="L3854" s="4"/>
      <c r="M3854" s="4"/>
      <c r="N3854" s="4"/>
      <c r="P3854" s="4"/>
      <c r="R3854" s="4"/>
      <c r="S3854" s="4"/>
      <c r="T3854" s="4"/>
      <c r="V3854" s="4"/>
      <c r="W3854" s="4"/>
      <c r="X3854" s="4"/>
      <c r="Y3854" s="4"/>
      <c r="Z3854" s="4"/>
      <c r="AA3854" s="4"/>
      <c r="AG3854" s="4"/>
    </row>
    <row r="3855" spans="1:33" x14ac:dyDescent="0.25">
      <c r="A3855" s="4"/>
      <c r="F3855" s="4"/>
      <c r="H3855" s="4"/>
      <c r="I3855" s="4"/>
      <c r="J3855" s="4"/>
      <c r="K3855" s="4"/>
      <c r="L3855" s="4"/>
      <c r="M3855" s="4"/>
      <c r="N3855" s="4"/>
      <c r="P3855" s="4"/>
      <c r="R3855" s="4"/>
      <c r="S3855" s="4"/>
      <c r="T3855" s="4"/>
      <c r="V3855" s="4"/>
      <c r="W3855" s="4"/>
      <c r="X3855" s="4"/>
      <c r="Y3855" s="4"/>
      <c r="Z3855" s="4"/>
      <c r="AA3855" s="4"/>
      <c r="AG3855" s="4"/>
    </row>
    <row r="3856" spans="1:33" x14ac:dyDescent="0.25">
      <c r="A3856" s="4"/>
      <c r="F3856" s="4"/>
      <c r="H3856" s="4"/>
      <c r="I3856" s="4"/>
      <c r="J3856" s="4"/>
      <c r="K3856" s="4"/>
      <c r="L3856" s="4"/>
      <c r="M3856" s="4"/>
      <c r="N3856" s="4"/>
      <c r="P3856" s="4"/>
      <c r="R3856" s="4"/>
      <c r="S3856" s="4"/>
      <c r="T3856" s="4"/>
      <c r="V3856" s="4"/>
      <c r="W3856" s="4"/>
      <c r="X3856" s="4"/>
      <c r="Y3856" s="4"/>
      <c r="Z3856" s="4"/>
      <c r="AA3856" s="4"/>
      <c r="AG3856" s="4"/>
    </row>
    <row r="3857" spans="1:33" x14ac:dyDescent="0.25">
      <c r="A3857" s="4"/>
      <c r="F3857" s="4"/>
      <c r="H3857" s="4"/>
      <c r="I3857" s="4"/>
      <c r="J3857" s="4"/>
      <c r="K3857" s="4"/>
      <c r="L3857" s="4"/>
      <c r="M3857" s="4"/>
      <c r="N3857" s="4"/>
      <c r="P3857" s="4"/>
      <c r="R3857" s="4"/>
      <c r="S3857" s="4"/>
      <c r="T3857" s="4"/>
      <c r="V3857" s="4"/>
      <c r="W3857" s="4"/>
      <c r="X3857" s="4"/>
      <c r="Y3857" s="4"/>
      <c r="Z3857" s="4"/>
      <c r="AA3857" s="4"/>
      <c r="AG3857" s="4"/>
    </row>
    <row r="3858" spans="1:33" x14ac:dyDescent="0.25">
      <c r="A3858" s="4"/>
      <c r="F3858" s="4"/>
      <c r="H3858" s="4"/>
      <c r="I3858" s="4"/>
      <c r="J3858" s="4"/>
      <c r="K3858" s="4"/>
      <c r="L3858" s="4"/>
      <c r="M3858" s="4"/>
      <c r="N3858" s="4"/>
      <c r="P3858" s="4"/>
      <c r="R3858" s="4"/>
      <c r="S3858" s="4"/>
      <c r="T3858" s="4"/>
      <c r="V3858" s="4"/>
      <c r="W3858" s="4"/>
      <c r="X3858" s="4"/>
      <c r="Y3858" s="4"/>
      <c r="Z3858" s="4"/>
      <c r="AA3858" s="4"/>
      <c r="AG3858" s="4"/>
    </row>
    <row r="3859" spans="1:33" x14ac:dyDescent="0.25">
      <c r="A3859" s="4"/>
      <c r="F3859" s="4"/>
      <c r="H3859" s="4"/>
      <c r="I3859" s="4"/>
      <c r="J3859" s="4"/>
      <c r="K3859" s="4"/>
      <c r="L3859" s="4"/>
      <c r="M3859" s="4"/>
      <c r="N3859" s="4"/>
      <c r="P3859" s="4"/>
      <c r="R3859" s="4"/>
      <c r="S3859" s="4"/>
      <c r="T3859" s="4"/>
      <c r="V3859" s="4"/>
      <c r="W3859" s="4"/>
      <c r="X3859" s="4"/>
      <c r="Y3859" s="4"/>
      <c r="Z3859" s="4"/>
      <c r="AA3859" s="4"/>
      <c r="AG3859" s="4"/>
    </row>
    <row r="3860" spans="1:33" x14ac:dyDescent="0.25">
      <c r="A3860" s="4"/>
      <c r="F3860" s="4"/>
      <c r="H3860" s="4"/>
      <c r="I3860" s="4"/>
      <c r="J3860" s="4"/>
      <c r="K3860" s="4"/>
      <c r="L3860" s="4"/>
      <c r="M3860" s="4"/>
      <c r="N3860" s="4"/>
      <c r="P3860" s="4"/>
      <c r="R3860" s="4"/>
      <c r="S3860" s="4"/>
      <c r="T3860" s="4"/>
      <c r="V3860" s="4"/>
      <c r="W3860" s="4"/>
      <c r="X3860" s="4"/>
      <c r="Y3860" s="4"/>
      <c r="Z3860" s="4"/>
      <c r="AA3860" s="4"/>
      <c r="AG3860" s="4"/>
    </row>
    <row r="3861" spans="1:33" x14ac:dyDescent="0.25">
      <c r="A3861" s="4"/>
      <c r="F3861" s="4"/>
      <c r="H3861" s="4"/>
      <c r="I3861" s="4"/>
      <c r="J3861" s="4"/>
      <c r="K3861" s="4"/>
      <c r="L3861" s="4"/>
      <c r="M3861" s="4"/>
      <c r="N3861" s="4"/>
      <c r="P3861" s="4"/>
      <c r="R3861" s="4"/>
      <c r="S3861" s="4"/>
      <c r="T3861" s="4"/>
      <c r="V3861" s="4"/>
      <c r="W3861" s="4"/>
      <c r="X3861" s="4"/>
      <c r="Y3861" s="4"/>
      <c r="Z3861" s="4"/>
      <c r="AA3861" s="4"/>
      <c r="AG3861" s="4"/>
    </row>
    <row r="3862" spans="1:33" x14ac:dyDescent="0.25">
      <c r="A3862" s="4"/>
      <c r="F3862" s="4"/>
      <c r="H3862" s="4"/>
      <c r="I3862" s="4"/>
      <c r="J3862" s="4"/>
      <c r="K3862" s="4"/>
      <c r="L3862" s="4"/>
      <c r="M3862" s="4"/>
      <c r="N3862" s="4"/>
      <c r="P3862" s="4"/>
      <c r="R3862" s="4"/>
      <c r="S3862" s="4"/>
      <c r="T3862" s="4"/>
      <c r="V3862" s="4"/>
      <c r="W3862" s="4"/>
      <c r="X3862" s="4"/>
      <c r="Y3862" s="4"/>
      <c r="Z3862" s="4"/>
      <c r="AA3862" s="4"/>
      <c r="AG3862" s="4"/>
    </row>
    <row r="3863" spans="1:33" x14ac:dyDescent="0.25">
      <c r="A3863" s="4"/>
      <c r="F3863" s="4"/>
      <c r="H3863" s="4"/>
      <c r="I3863" s="4"/>
      <c r="J3863" s="4"/>
      <c r="K3863" s="4"/>
      <c r="L3863" s="4"/>
      <c r="M3863" s="4"/>
      <c r="N3863" s="4"/>
      <c r="P3863" s="4"/>
      <c r="R3863" s="4"/>
      <c r="S3863" s="4"/>
      <c r="T3863" s="4"/>
      <c r="V3863" s="4"/>
      <c r="W3863" s="4"/>
      <c r="X3863" s="4"/>
      <c r="Y3863" s="4"/>
      <c r="Z3863" s="4"/>
      <c r="AA3863" s="4"/>
      <c r="AG3863" s="4"/>
    </row>
    <row r="3864" spans="1:33" x14ac:dyDescent="0.25">
      <c r="A3864" s="4"/>
      <c r="F3864" s="4"/>
      <c r="H3864" s="4"/>
      <c r="I3864" s="4"/>
      <c r="J3864" s="4"/>
      <c r="K3864" s="4"/>
      <c r="L3864" s="4"/>
      <c r="M3864" s="4"/>
      <c r="N3864" s="4"/>
      <c r="P3864" s="4"/>
      <c r="R3864" s="4"/>
      <c r="S3864" s="4"/>
      <c r="T3864" s="4"/>
      <c r="V3864" s="4"/>
      <c r="W3864" s="4"/>
      <c r="X3864" s="4"/>
      <c r="Y3864" s="4"/>
      <c r="Z3864" s="4"/>
      <c r="AA3864" s="4"/>
      <c r="AG3864" s="4"/>
    </row>
    <row r="3865" spans="1:33" x14ac:dyDescent="0.25">
      <c r="A3865" s="4"/>
      <c r="F3865" s="4"/>
      <c r="H3865" s="4"/>
      <c r="I3865" s="4"/>
      <c r="J3865" s="4"/>
      <c r="K3865" s="4"/>
      <c r="L3865" s="4"/>
      <c r="M3865" s="4"/>
      <c r="N3865" s="4"/>
      <c r="P3865" s="4"/>
      <c r="R3865" s="4"/>
      <c r="S3865" s="4"/>
      <c r="T3865" s="4"/>
      <c r="V3865" s="4"/>
      <c r="W3865" s="4"/>
      <c r="X3865" s="4"/>
      <c r="Y3865" s="4"/>
      <c r="Z3865" s="4"/>
      <c r="AA3865" s="4"/>
      <c r="AG3865" s="4"/>
    </row>
    <row r="3866" spans="1:33" x14ac:dyDescent="0.25">
      <c r="A3866" s="4"/>
      <c r="F3866" s="4"/>
      <c r="H3866" s="4"/>
      <c r="I3866" s="4"/>
      <c r="J3866" s="4"/>
      <c r="K3866" s="4"/>
      <c r="L3866" s="4"/>
      <c r="M3866" s="4"/>
      <c r="N3866" s="4"/>
      <c r="P3866" s="4"/>
      <c r="R3866" s="4"/>
      <c r="S3866" s="4"/>
      <c r="T3866" s="4"/>
      <c r="V3866" s="4"/>
      <c r="W3866" s="4"/>
      <c r="X3866" s="4"/>
      <c r="Y3866" s="4"/>
      <c r="Z3866" s="4"/>
      <c r="AA3866" s="4"/>
      <c r="AG3866" s="4"/>
    </row>
    <row r="3867" spans="1:33" x14ac:dyDescent="0.25">
      <c r="A3867" s="4"/>
      <c r="F3867" s="4"/>
      <c r="H3867" s="4"/>
      <c r="I3867" s="4"/>
      <c r="J3867" s="4"/>
      <c r="K3867" s="4"/>
      <c r="L3867" s="4"/>
      <c r="M3867" s="4"/>
      <c r="N3867" s="4"/>
      <c r="P3867" s="4"/>
      <c r="R3867" s="4"/>
      <c r="S3867" s="4"/>
      <c r="T3867" s="4"/>
      <c r="V3867" s="4"/>
      <c r="W3867" s="4"/>
      <c r="X3867" s="4"/>
      <c r="Y3867" s="4"/>
      <c r="Z3867" s="4"/>
      <c r="AA3867" s="4"/>
      <c r="AG3867" s="4"/>
    </row>
    <row r="3868" spans="1:33" x14ac:dyDescent="0.25">
      <c r="A3868" s="4"/>
      <c r="F3868" s="4"/>
      <c r="H3868" s="4"/>
      <c r="I3868" s="4"/>
      <c r="J3868" s="4"/>
      <c r="K3868" s="4"/>
      <c r="L3868" s="4"/>
      <c r="M3868" s="4"/>
      <c r="N3868" s="4"/>
      <c r="P3868" s="4"/>
      <c r="R3868" s="4"/>
      <c r="S3868" s="4"/>
      <c r="T3868" s="4"/>
      <c r="V3868" s="4"/>
      <c r="W3868" s="4"/>
      <c r="X3868" s="4"/>
      <c r="Y3868" s="4"/>
      <c r="Z3868" s="4"/>
      <c r="AA3868" s="4"/>
      <c r="AG3868" s="4"/>
    </row>
    <row r="3869" spans="1:33" x14ac:dyDescent="0.25">
      <c r="A3869" s="4"/>
      <c r="F3869" s="4"/>
      <c r="H3869" s="4"/>
      <c r="I3869" s="4"/>
      <c r="J3869" s="4"/>
      <c r="K3869" s="4"/>
      <c r="L3869" s="4"/>
      <c r="M3869" s="4"/>
      <c r="N3869" s="4"/>
      <c r="P3869" s="4"/>
      <c r="R3869" s="4"/>
      <c r="S3869" s="4"/>
      <c r="T3869" s="4"/>
      <c r="V3869" s="4"/>
      <c r="W3869" s="4"/>
      <c r="X3869" s="4"/>
      <c r="Y3869" s="4"/>
      <c r="Z3869" s="4"/>
      <c r="AA3869" s="4"/>
      <c r="AG3869" s="4"/>
    </row>
    <row r="3870" spans="1:33" x14ac:dyDescent="0.25">
      <c r="A3870" s="4"/>
      <c r="F3870" s="4"/>
      <c r="H3870" s="4"/>
      <c r="I3870" s="4"/>
      <c r="J3870" s="4"/>
      <c r="K3870" s="4"/>
      <c r="L3870" s="4"/>
      <c r="M3870" s="4"/>
      <c r="N3870" s="4"/>
      <c r="P3870" s="4"/>
      <c r="R3870" s="4"/>
      <c r="S3870" s="4"/>
      <c r="T3870" s="4"/>
      <c r="V3870" s="4"/>
      <c r="W3870" s="4"/>
      <c r="X3870" s="4"/>
      <c r="Y3870" s="4"/>
      <c r="Z3870" s="4"/>
      <c r="AA3870" s="4"/>
      <c r="AG3870" s="4"/>
    </row>
    <row r="3871" spans="1:33" x14ac:dyDescent="0.25">
      <c r="A3871" s="4"/>
      <c r="F3871" s="4"/>
      <c r="H3871" s="4"/>
      <c r="I3871" s="4"/>
      <c r="J3871" s="4"/>
      <c r="K3871" s="4"/>
      <c r="L3871" s="4"/>
      <c r="M3871" s="4"/>
      <c r="N3871" s="4"/>
      <c r="P3871" s="4"/>
      <c r="R3871" s="4"/>
      <c r="S3871" s="4"/>
      <c r="T3871" s="4"/>
      <c r="V3871" s="4"/>
      <c r="W3871" s="4"/>
      <c r="X3871" s="4"/>
      <c r="Y3871" s="4"/>
      <c r="Z3871" s="4"/>
      <c r="AA3871" s="4"/>
      <c r="AG3871" s="4"/>
    </row>
    <row r="3872" spans="1:33" x14ac:dyDescent="0.25">
      <c r="A3872" s="4"/>
      <c r="F3872" s="4"/>
      <c r="H3872" s="4"/>
      <c r="I3872" s="4"/>
      <c r="J3872" s="4"/>
      <c r="K3872" s="4"/>
      <c r="L3872" s="4"/>
      <c r="M3872" s="4"/>
      <c r="N3872" s="4"/>
      <c r="P3872" s="4"/>
      <c r="R3872" s="4"/>
      <c r="S3872" s="4"/>
      <c r="T3872" s="4"/>
      <c r="V3872" s="4"/>
      <c r="W3872" s="4"/>
      <c r="X3872" s="4"/>
      <c r="Y3872" s="4"/>
      <c r="Z3872" s="4"/>
      <c r="AA3872" s="4"/>
      <c r="AG3872" s="4"/>
    </row>
    <row r="3873" spans="1:33" x14ac:dyDescent="0.25">
      <c r="A3873" s="4"/>
      <c r="F3873" s="4"/>
      <c r="H3873" s="4"/>
      <c r="I3873" s="4"/>
      <c r="J3873" s="4"/>
      <c r="K3873" s="4"/>
      <c r="L3873" s="4"/>
      <c r="M3873" s="4"/>
      <c r="N3873" s="4"/>
      <c r="P3873" s="4"/>
      <c r="R3873" s="4"/>
      <c r="S3873" s="4"/>
      <c r="T3873" s="4"/>
      <c r="V3873" s="4"/>
      <c r="W3873" s="4"/>
      <c r="X3873" s="4"/>
      <c r="Y3873" s="4"/>
      <c r="Z3873" s="4"/>
      <c r="AA3873" s="4"/>
      <c r="AG3873" s="4"/>
    </row>
    <row r="3874" spans="1:33" x14ac:dyDescent="0.25">
      <c r="A3874" s="4"/>
      <c r="F3874" s="4"/>
      <c r="H3874" s="4"/>
      <c r="I3874" s="4"/>
      <c r="J3874" s="4"/>
      <c r="K3874" s="4"/>
      <c r="L3874" s="4"/>
      <c r="M3874" s="4"/>
      <c r="N3874" s="4"/>
      <c r="P3874" s="4"/>
      <c r="R3874" s="4"/>
      <c r="S3874" s="4"/>
      <c r="T3874" s="4"/>
      <c r="V3874" s="4"/>
      <c r="W3874" s="4"/>
      <c r="X3874" s="4"/>
      <c r="Y3874" s="4"/>
      <c r="Z3874" s="4"/>
      <c r="AA3874" s="4"/>
      <c r="AG3874" s="4"/>
    </row>
    <row r="3875" spans="1:33" x14ac:dyDescent="0.25">
      <c r="A3875" s="4"/>
      <c r="F3875" s="4"/>
      <c r="H3875" s="4"/>
      <c r="I3875" s="4"/>
      <c r="J3875" s="4"/>
      <c r="K3875" s="4"/>
      <c r="L3875" s="4"/>
      <c r="M3875" s="4"/>
      <c r="N3875" s="4"/>
      <c r="P3875" s="4"/>
      <c r="R3875" s="4"/>
      <c r="S3875" s="4"/>
      <c r="T3875" s="4"/>
      <c r="V3875" s="4"/>
      <c r="W3875" s="4"/>
      <c r="X3875" s="4"/>
      <c r="Y3875" s="4"/>
      <c r="Z3875" s="4"/>
      <c r="AA3875" s="4"/>
      <c r="AG3875" s="4"/>
    </row>
    <row r="3876" spans="1:33" x14ac:dyDescent="0.25">
      <c r="A3876" s="4"/>
      <c r="F3876" s="4"/>
      <c r="H3876" s="4"/>
      <c r="I3876" s="4"/>
      <c r="J3876" s="4"/>
      <c r="K3876" s="4"/>
      <c r="L3876" s="4"/>
      <c r="M3876" s="4"/>
      <c r="N3876" s="4"/>
      <c r="P3876" s="4"/>
      <c r="R3876" s="4"/>
      <c r="S3876" s="4"/>
      <c r="T3876" s="4"/>
      <c r="V3876" s="4"/>
      <c r="W3876" s="4"/>
      <c r="X3876" s="4"/>
      <c r="Y3876" s="4"/>
      <c r="Z3876" s="4"/>
      <c r="AA3876" s="4"/>
      <c r="AG3876" s="4"/>
    </row>
    <row r="3877" spans="1:33" x14ac:dyDescent="0.25">
      <c r="A3877" s="4"/>
      <c r="F3877" s="4"/>
      <c r="H3877" s="4"/>
      <c r="I3877" s="4"/>
      <c r="J3877" s="4"/>
      <c r="K3877" s="4"/>
      <c r="L3877" s="4"/>
      <c r="M3877" s="4"/>
      <c r="N3877" s="4"/>
      <c r="P3877" s="4"/>
      <c r="R3877" s="4"/>
      <c r="S3877" s="4"/>
      <c r="T3877" s="4"/>
      <c r="V3877" s="4"/>
      <c r="W3877" s="4"/>
      <c r="X3877" s="4"/>
      <c r="Y3877" s="4"/>
      <c r="Z3877" s="4"/>
      <c r="AA3877" s="4"/>
      <c r="AG3877" s="4"/>
    </row>
    <row r="3878" spans="1:33" x14ac:dyDescent="0.25">
      <c r="A3878" s="4"/>
      <c r="F3878" s="4"/>
      <c r="H3878" s="4"/>
      <c r="I3878" s="4"/>
      <c r="J3878" s="4"/>
      <c r="K3878" s="4"/>
      <c r="L3878" s="4"/>
      <c r="M3878" s="4"/>
      <c r="N3878" s="4"/>
      <c r="P3878" s="4"/>
      <c r="R3878" s="4"/>
      <c r="S3878" s="4"/>
      <c r="T3878" s="4"/>
      <c r="V3878" s="4"/>
      <c r="W3878" s="4"/>
      <c r="X3878" s="4"/>
      <c r="Y3878" s="4"/>
      <c r="Z3878" s="4"/>
      <c r="AA3878" s="4"/>
      <c r="AG3878" s="4"/>
    </row>
    <row r="3879" spans="1:33" x14ac:dyDescent="0.25">
      <c r="A3879" s="4"/>
      <c r="F3879" s="4"/>
      <c r="H3879" s="4"/>
      <c r="I3879" s="4"/>
      <c r="J3879" s="4"/>
      <c r="K3879" s="4"/>
      <c r="L3879" s="4"/>
      <c r="M3879" s="4"/>
      <c r="N3879" s="4"/>
      <c r="P3879" s="4"/>
      <c r="R3879" s="4"/>
      <c r="S3879" s="4"/>
      <c r="T3879" s="4"/>
      <c r="V3879" s="4"/>
      <c r="W3879" s="4"/>
      <c r="X3879" s="4"/>
      <c r="Y3879" s="4"/>
      <c r="Z3879" s="4"/>
      <c r="AA3879" s="4"/>
      <c r="AG3879" s="4"/>
    </row>
    <row r="3880" spans="1:33" x14ac:dyDescent="0.25">
      <c r="A3880" s="4"/>
      <c r="F3880" s="4"/>
      <c r="H3880" s="4"/>
      <c r="I3880" s="4"/>
      <c r="J3880" s="4"/>
      <c r="K3880" s="4"/>
      <c r="L3880" s="4"/>
      <c r="M3880" s="4"/>
      <c r="N3880" s="4"/>
      <c r="P3880" s="4"/>
      <c r="R3880" s="4"/>
      <c r="S3880" s="4"/>
      <c r="T3880" s="4"/>
      <c r="V3880" s="4"/>
      <c r="W3880" s="4"/>
      <c r="X3880" s="4"/>
      <c r="Y3880" s="4"/>
      <c r="Z3880" s="4"/>
      <c r="AA3880" s="4"/>
      <c r="AG3880" s="4"/>
    </row>
    <row r="3881" spans="1:33" x14ac:dyDescent="0.25">
      <c r="A3881" s="4"/>
      <c r="F3881" s="4"/>
      <c r="H3881" s="4"/>
      <c r="I3881" s="4"/>
      <c r="J3881" s="4"/>
      <c r="K3881" s="4"/>
      <c r="L3881" s="4"/>
      <c r="M3881" s="4"/>
      <c r="N3881" s="4"/>
      <c r="P3881" s="4"/>
      <c r="R3881" s="4"/>
      <c r="S3881" s="4"/>
      <c r="T3881" s="4"/>
      <c r="V3881" s="4"/>
      <c r="W3881" s="4"/>
      <c r="X3881" s="4"/>
      <c r="Y3881" s="4"/>
      <c r="Z3881" s="4"/>
      <c r="AA3881" s="4"/>
      <c r="AG3881" s="4"/>
    </row>
    <row r="3882" spans="1:33" x14ac:dyDescent="0.25">
      <c r="A3882" s="4"/>
      <c r="F3882" s="4"/>
      <c r="H3882" s="4"/>
      <c r="I3882" s="4"/>
      <c r="J3882" s="4"/>
      <c r="K3882" s="4"/>
      <c r="L3882" s="4"/>
      <c r="M3882" s="4"/>
      <c r="N3882" s="4"/>
      <c r="P3882" s="4"/>
      <c r="R3882" s="4"/>
      <c r="S3882" s="4"/>
      <c r="T3882" s="4"/>
      <c r="V3882" s="4"/>
      <c r="W3882" s="4"/>
      <c r="X3882" s="4"/>
      <c r="Y3882" s="4"/>
      <c r="Z3882" s="4"/>
      <c r="AA3882" s="4"/>
      <c r="AG3882" s="4"/>
    </row>
    <row r="3883" spans="1:33" x14ac:dyDescent="0.25">
      <c r="A3883" s="4"/>
      <c r="F3883" s="4"/>
      <c r="H3883" s="4"/>
      <c r="I3883" s="4"/>
      <c r="J3883" s="4"/>
      <c r="K3883" s="4"/>
      <c r="L3883" s="4"/>
      <c r="M3883" s="4"/>
      <c r="N3883" s="4"/>
      <c r="P3883" s="4"/>
      <c r="R3883" s="4"/>
      <c r="S3883" s="4"/>
      <c r="T3883" s="4"/>
      <c r="V3883" s="4"/>
      <c r="W3883" s="4"/>
      <c r="X3883" s="4"/>
      <c r="Y3883" s="4"/>
      <c r="Z3883" s="4"/>
      <c r="AA3883" s="4"/>
      <c r="AG3883" s="4"/>
    </row>
    <row r="3884" spans="1:33" x14ac:dyDescent="0.25">
      <c r="A3884" s="4"/>
      <c r="F3884" s="4"/>
      <c r="H3884" s="4"/>
      <c r="I3884" s="4"/>
      <c r="J3884" s="4"/>
      <c r="K3884" s="4"/>
      <c r="L3884" s="4"/>
      <c r="M3884" s="4"/>
      <c r="N3884" s="4"/>
      <c r="P3884" s="4"/>
      <c r="R3884" s="4"/>
      <c r="S3884" s="4"/>
      <c r="T3884" s="4"/>
      <c r="V3884" s="4"/>
      <c r="W3884" s="4"/>
      <c r="X3884" s="4"/>
      <c r="Y3884" s="4"/>
      <c r="Z3884" s="4"/>
      <c r="AA3884" s="4"/>
      <c r="AG3884" s="4"/>
    </row>
    <row r="3885" spans="1:33" x14ac:dyDescent="0.25">
      <c r="A3885" s="4"/>
      <c r="F3885" s="4"/>
      <c r="H3885" s="4"/>
      <c r="I3885" s="4"/>
      <c r="J3885" s="4"/>
      <c r="K3885" s="4"/>
      <c r="L3885" s="4"/>
      <c r="M3885" s="4"/>
      <c r="N3885" s="4"/>
      <c r="P3885" s="4"/>
      <c r="R3885" s="4"/>
      <c r="S3885" s="4"/>
      <c r="T3885" s="4"/>
      <c r="V3885" s="4"/>
      <c r="W3885" s="4"/>
      <c r="X3885" s="4"/>
      <c r="Y3885" s="4"/>
      <c r="Z3885" s="4"/>
      <c r="AA3885" s="4"/>
      <c r="AG3885" s="4"/>
    </row>
    <row r="3886" spans="1:33" x14ac:dyDescent="0.25">
      <c r="A3886" s="4"/>
      <c r="F3886" s="4"/>
      <c r="H3886" s="4"/>
      <c r="I3886" s="4"/>
      <c r="J3886" s="4"/>
      <c r="K3886" s="4"/>
      <c r="L3886" s="4"/>
      <c r="M3886" s="4"/>
      <c r="N3886" s="4"/>
      <c r="P3886" s="4"/>
      <c r="R3886" s="4"/>
      <c r="S3886" s="4"/>
      <c r="T3886" s="4"/>
      <c r="V3886" s="4"/>
      <c r="W3886" s="4"/>
      <c r="X3886" s="4"/>
      <c r="Y3886" s="4"/>
      <c r="Z3886" s="4"/>
      <c r="AA3886" s="4"/>
      <c r="AG3886" s="4"/>
    </row>
    <row r="3887" spans="1:33" x14ac:dyDescent="0.25">
      <c r="A3887" s="4"/>
      <c r="F3887" s="4"/>
      <c r="H3887" s="4"/>
      <c r="I3887" s="4"/>
      <c r="J3887" s="4"/>
      <c r="K3887" s="4"/>
      <c r="L3887" s="4"/>
      <c r="M3887" s="4"/>
      <c r="N3887" s="4"/>
      <c r="P3887" s="4"/>
      <c r="R3887" s="4"/>
      <c r="S3887" s="4"/>
      <c r="T3887" s="4"/>
      <c r="V3887" s="4"/>
      <c r="W3887" s="4"/>
      <c r="X3887" s="4"/>
      <c r="Y3887" s="4"/>
      <c r="Z3887" s="4"/>
      <c r="AA3887" s="4"/>
      <c r="AG3887" s="4"/>
    </row>
    <row r="3888" spans="1:33" x14ac:dyDescent="0.25">
      <c r="A3888" s="4"/>
      <c r="F3888" s="4"/>
      <c r="H3888" s="4"/>
      <c r="I3888" s="4"/>
      <c r="J3888" s="4"/>
      <c r="K3888" s="4"/>
      <c r="L3888" s="4"/>
      <c r="M3888" s="4"/>
      <c r="N3888" s="4"/>
      <c r="P3888" s="4"/>
      <c r="R3888" s="4"/>
      <c r="S3888" s="4"/>
      <c r="T3888" s="4"/>
      <c r="V3888" s="4"/>
      <c r="W3888" s="4"/>
      <c r="X3888" s="4"/>
      <c r="Y3888" s="4"/>
      <c r="Z3888" s="4"/>
      <c r="AA3888" s="4"/>
      <c r="AG3888" s="4"/>
    </row>
    <row r="3889" spans="1:33" x14ac:dyDescent="0.25">
      <c r="A3889" s="4"/>
      <c r="F3889" s="4"/>
      <c r="H3889" s="4"/>
      <c r="I3889" s="4"/>
      <c r="J3889" s="4"/>
      <c r="K3889" s="4"/>
      <c r="L3889" s="4"/>
      <c r="M3889" s="4"/>
      <c r="N3889" s="4"/>
      <c r="P3889" s="4"/>
      <c r="R3889" s="4"/>
      <c r="S3889" s="4"/>
      <c r="T3889" s="4"/>
      <c r="V3889" s="4"/>
      <c r="W3889" s="4"/>
      <c r="X3889" s="4"/>
      <c r="Y3889" s="4"/>
      <c r="Z3889" s="4"/>
      <c r="AA3889" s="4"/>
      <c r="AG3889" s="4"/>
    </row>
    <row r="3890" spans="1:33" x14ac:dyDescent="0.25">
      <c r="A3890" s="4"/>
      <c r="F3890" s="4"/>
      <c r="H3890" s="4"/>
      <c r="I3890" s="4"/>
      <c r="J3890" s="4"/>
      <c r="K3890" s="4"/>
      <c r="L3890" s="4"/>
      <c r="M3890" s="4"/>
      <c r="N3890" s="4"/>
      <c r="P3890" s="4"/>
      <c r="R3890" s="4"/>
      <c r="S3890" s="4"/>
      <c r="T3890" s="4"/>
      <c r="V3890" s="4"/>
      <c r="W3890" s="4"/>
      <c r="X3890" s="4"/>
      <c r="Y3890" s="4"/>
      <c r="Z3890" s="4"/>
      <c r="AA3890" s="4"/>
      <c r="AG3890" s="4"/>
    </row>
    <row r="3891" spans="1:33" x14ac:dyDescent="0.25">
      <c r="A3891" s="4"/>
      <c r="F3891" s="4"/>
      <c r="H3891" s="4"/>
      <c r="I3891" s="4"/>
      <c r="J3891" s="4"/>
      <c r="K3891" s="4"/>
      <c r="L3891" s="4"/>
      <c r="M3891" s="4"/>
      <c r="N3891" s="4"/>
      <c r="P3891" s="4"/>
      <c r="R3891" s="4"/>
      <c r="S3891" s="4"/>
      <c r="T3891" s="4"/>
      <c r="V3891" s="4"/>
      <c r="W3891" s="4"/>
      <c r="X3891" s="4"/>
      <c r="Y3891" s="4"/>
      <c r="Z3891" s="4"/>
      <c r="AA3891" s="4"/>
      <c r="AG3891" s="4"/>
    </row>
    <row r="3892" spans="1:33" x14ac:dyDescent="0.25">
      <c r="A3892" s="4"/>
      <c r="F3892" s="4"/>
      <c r="H3892" s="4"/>
      <c r="I3892" s="4"/>
      <c r="J3892" s="4"/>
      <c r="K3892" s="4"/>
      <c r="L3892" s="4"/>
      <c r="M3892" s="4"/>
      <c r="N3892" s="4"/>
      <c r="P3892" s="4"/>
      <c r="R3892" s="4"/>
      <c r="S3892" s="4"/>
      <c r="T3892" s="4"/>
      <c r="V3892" s="4"/>
      <c r="W3892" s="4"/>
      <c r="X3892" s="4"/>
      <c r="Y3892" s="4"/>
      <c r="Z3892" s="4"/>
      <c r="AA3892" s="4"/>
      <c r="AG3892" s="4"/>
    </row>
    <row r="3893" spans="1:33" x14ac:dyDescent="0.25">
      <c r="A3893" s="4"/>
      <c r="F3893" s="4"/>
      <c r="H3893" s="4"/>
      <c r="I3893" s="4"/>
      <c r="J3893" s="4"/>
      <c r="K3893" s="4"/>
      <c r="L3893" s="4"/>
      <c r="M3893" s="4"/>
      <c r="N3893" s="4"/>
      <c r="P3893" s="4"/>
      <c r="R3893" s="4"/>
      <c r="S3893" s="4"/>
      <c r="T3893" s="4"/>
      <c r="V3893" s="4"/>
      <c r="W3893" s="4"/>
      <c r="X3893" s="4"/>
      <c r="Y3893" s="4"/>
      <c r="Z3893" s="4"/>
      <c r="AA3893" s="4"/>
      <c r="AG3893" s="4"/>
    </row>
    <row r="3894" spans="1:33" x14ac:dyDescent="0.25">
      <c r="A3894" s="4"/>
      <c r="F3894" s="4"/>
      <c r="H3894" s="4"/>
      <c r="I3894" s="4"/>
      <c r="J3894" s="4"/>
      <c r="K3894" s="4"/>
      <c r="L3894" s="4"/>
      <c r="M3894" s="4"/>
      <c r="N3894" s="4"/>
      <c r="P3894" s="4"/>
      <c r="R3894" s="4"/>
      <c r="S3894" s="4"/>
      <c r="T3894" s="4"/>
      <c r="V3894" s="4"/>
      <c r="W3894" s="4"/>
      <c r="X3894" s="4"/>
      <c r="Y3894" s="4"/>
      <c r="Z3894" s="4"/>
      <c r="AA3894" s="4"/>
      <c r="AG3894" s="4"/>
    </row>
    <row r="3895" spans="1:33" x14ac:dyDescent="0.25">
      <c r="A3895" s="4"/>
      <c r="F3895" s="4"/>
      <c r="H3895" s="4"/>
      <c r="I3895" s="4"/>
      <c r="J3895" s="4"/>
      <c r="K3895" s="4"/>
      <c r="L3895" s="4"/>
      <c r="M3895" s="4"/>
      <c r="N3895" s="4"/>
      <c r="P3895" s="4"/>
      <c r="R3895" s="4"/>
      <c r="S3895" s="4"/>
      <c r="T3895" s="4"/>
      <c r="V3895" s="4"/>
      <c r="W3895" s="4"/>
      <c r="X3895" s="4"/>
      <c r="Y3895" s="4"/>
      <c r="Z3895" s="4"/>
      <c r="AA3895" s="4"/>
      <c r="AG3895" s="4"/>
    </row>
    <row r="3896" spans="1:33" x14ac:dyDescent="0.25">
      <c r="A3896" s="4"/>
      <c r="F3896" s="4"/>
      <c r="H3896" s="4"/>
      <c r="I3896" s="4"/>
      <c r="J3896" s="4"/>
      <c r="K3896" s="4"/>
      <c r="L3896" s="4"/>
      <c r="M3896" s="4"/>
      <c r="N3896" s="4"/>
      <c r="P3896" s="4"/>
      <c r="R3896" s="4"/>
      <c r="S3896" s="4"/>
      <c r="T3896" s="4"/>
      <c r="V3896" s="4"/>
      <c r="W3896" s="4"/>
      <c r="X3896" s="4"/>
      <c r="Y3896" s="4"/>
      <c r="Z3896" s="4"/>
      <c r="AA3896" s="4"/>
      <c r="AG3896" s="4"/>
    </row>
    <row r="3897" spans="1:33" x14ac:dyDescent="0.25">
      <c r="A3897" s="4"/>
      <c r="F3897" s="4"/>
      <c r="H3897" s="4"/>
      <c r="I3897" s="4"/>
      <c r="J3897" s="4"/>
      <c r="K3897" s="4"/>
      <c r="L3897" s="4"/>
      <c r="M3897" s="4"/>
      <c r="N3897" s="4"/>
      <c r="P3897" s="4"/>
      <c r="R3897" s="4"/>
      <c r="S3897" s="4"/>
      <c r="T3897" s="4"/>
      <c r="V3897" s="4"/>
      <c r="W3897" s="4"/>
      <c r="X3897" s="4"/>
      <c r="Y3897" s="4"/>
      <c r="Z3897" s="4"/>
      <c r="AA3897" s="4"/>
      <c r="AG3897" s="4"/>
    </row>
    <row r="3898" spans="1:33" x14ac:dyDescent="0.25">
      <c r="A3898" s="4"/>
      <c r="F3898" s="4"/>
      <c r="H3898" s="4"/>
      <c r="I3898" s="4"/>
      <c r="J3898" s="4"/>
      <c r="K3898" s="4"/>
      <c r="L3898" s="4"/>
      <c r="M3898" s="4"/>
      <c r="N3898" s="4"/>
      <c r="P3898" s="4"/>
      <c r="R3898" s="4"/>
      <c r="S3898" s="4"/>
      <c r="T3898" s="4"/>
      <c r="V3898" s="4"/>
      <c r="W3898" s="4"/>
      <c r="X3898" s="4"/>
      <c r="Y3898" s="4"/>
      <c r="Z3898" s="4"/>
      <c r="AA3898" s="4"/>
      <c r="AG3898" s="4"/>
    </row>
    <row r="3899" spans="1:33" x14ac:dyDescent="0.25">
      <c r="A3899" s="4"/>
      <c r="F3899" s="4"/>
      <c r="H3899" s="4"/>
      <c r="I3899" s="4"/>
      <c r="J3899" s="4"/>
      <c r="K3899" s="4"/>
      <c r="L3899" s="4"/>
      <c r="M3899" s="4"/>
      <c r="N3899" s="4"/>
      <c r="P3899" s="4"/>
      <c r="R3899" s="4"/>
      <c r="S3899" s="4"/>
      <c r="T3899" s="4"/>
      <c r="V3899" s="4"/>
      <c r="W3899" s="4"/>
      <c r="X3899" s="4"/>
      <c r="Y3899" s="4"/>
      <c r="Z3899" s="4"/>
      <c r="AA3899" s="4"/>
      <c r="AG3899" s="4"/>
    </row>
    <row r="3900" spans="1:33" x14ac:dyDescent="0.25">
      <c r="A3900" s="4"/>
      <c r="F3900" s="4"/>
      <c r="H3900" s="4"/>
      <c r="I3900" s="4"/>
      <c r="J3900" s="4"/>
      <c r="K3900" s="4"/>
      <c r="L3900" s="4"/>
      <c r="M3900" s="4"/>
      <c r="N3900" s="4"/>
      <c r="P3900" s="4"/>
      <c r="R3900" s="4"/>
      <c r="S3900" s="4"/>
      <c r="T3900" s="4"/>
      <c r="V3900" s="4"/>
      <c r="W3900" s="4"/>
      <c r="X3900" s="4"/>
      <c r="Y3900" s="4"/>
      <c r="Z3900" s="4"/>
      <c r="AA3900" s="4"/>
      <c r="AG3900" s="4"/>
    </row>
    <row r="3901" spans="1:33" x14ac:dyDescent="0.25">
      <c r="A3901" s="4"/>
      <c r="F3901" s="4"/>
      <c r="H3901" s="4"/>
      <c r="I3901" s="4"/>
      <c r="J3901" s="4"/>
      <c r="K3901" s="4"/>
      <c r="L3901" s="4"/>
      <c r="M3901" s="4"/>
      <c r="N3901" s="4"/>
      <c r="P3901" s="4"/>
      <c r="R3901" s="4"/>
      <c r="S3901" s="4"/>
      <c r="T3901" s="4"/>
      <c r="V3901" s="4"/>
      <c r="W3901" s="4"/>
      <c r="X3901" s="4"/>
      <c r="Y3901" s="4"/>
      <c r="Z3901" s="4"/>
      <c r="AA3901" s="4"/>
      <c r="AG3901" s="4"/>
    </row>
    <row r="3902" spans="1:33" x14ac:dyDescent="0.25">
      <c r="A3902" s="4"/>
      <c r="F3902" s="4"/>
      <c r="H3902" s="4"/>
      <c r="I3902" s="4"/>
      <c r="J3902" s="4"/>
      <c r="K3902" s="4"/>
      <c r="L3902" s="4"/>
      <c r="M3902" s="4"/>
      <c r="N3902" s="4"/>
      <c r="P3902" s="4"/>
      <c r="R3902" s="4"/>
      <c r="S3902" s="4"/>
      <c r="T3902" s="4"/>
      <c r="V3902" s="4"/>
      <c r="W3902" s="4"/>
      <c r="X3902" s="4"/>
      <c r="Y3902" s="4"/>
      <c r="Z3902" s="4"/>
      <c r="AA3902" s="4"/>
      <c r="AG3902" s="4"/>
    </row>
    <row r="3903" spans="1:33" x14ac:dyDescent="0.25">
      <c r="A3903" s="4"/>
      <c r="F3903" s="4"/>
      <c r="H3903" s="4"/>
      <c r="I3903" s="4"/>
      <c r="J3903" s="4"/>
      <c r="K3903" s="4"/>
      <c r="L3903" s="4"/>
      <c r="M3903" s="4"/>
      <c r="N3903" s="4"/>
      <c r="P3903" s="4"/>
      <c r="R3903" s="4"/>
      <c r="S3903" s="4"/>
      <c r="T3903" s="4"/>
      <c r="V3903" s="4"/>
      <c r="W3903" s="4"/>
      <c r="X3903" s="4"/>
      <c r="Y3903" s="4"/>
      <c r="Z3903" s="4"/>
      <c r="AA3903" s="4"/>
      <c r="AG3903" s="4"/>
    </row>
    <row r="3904" spans="1:33" x14ac:dyDescent="0.25">
      <c r="A3904" s="4"/>
      <c r="F3904" s="4"/>
      <c r="H3904" s="4"/>
      <c r="I3904" s="4"/>
      <c r="J3904" s="4"/>
      <c r="K3904" s="4"/>
      <c r="L3904" s="4"/>
      <c r="M3904" s="4"/>
      <c r="N3904" s="4"/>
      <c r="P3904" s="4"/>
      <c r="R3904" s="4"/>
      <c r="S3904" s="4"/>
      <c r="T3904" s="4"/>
      <c r="V3904" s="4"/>
      <c r="W3904" s="4"/>
      <c r="X3904" s="4"/>
      <c r="Y3904" s="4"/>
      <c r="Z3904" s="4"/>
      <c r="AA3904" s="4"/>
      <c r="AG3904" s="4"/>
    </row>
    <row r="3905" spans="1:33" x14ac:dyDescent="0.25">
      <c r="A3905" s="4"/>
      <c r="F3905" s="4"/>
      <c r="H3905" s="4"/>
      <c r="I3905" s="4"/>
      <c r="J3905" s="4"/>
      <c r="K3905" s="4"/>
      <c r="L3905" s="4"/>
      <c r="M3905" s="4"/>
      <c r="N3905" s="4"/>
      <c r="P3905" s="4"/>
      <c r="R3905" s="4"/>
      <c r="S3905" s="4"/>
      <c r="T3905" s="4"/>
      <c r="V3905" s="4"/>
      <c r="W3905" s="4"/>
      <c r="X3905" s="4"/>
      <c r="Y3905" s="4"/>
      <c r="Z3905" s="4"/>
      <c r="AA3905" s="4"/>
      <c r="AG3905" s="4"/>
    </row>
    <row r="3906" spans="1:33" x14ac:dyDescent="0.25">
      <c r="A3906" s="4"/>
      <c r="F3906" s="4"/>
      <c r="H3906" s="4"/>
      <c r="I3906" s="4"/>
      <c r="J3906" s="4"/>
      <c r="K3906" s="4"/>
      <c r="L3906" s="4"/>
      <c r="M3906" s="4"/>
      <c r="N3906" s="4"/>
      <c r="P3906" s="4"/>
      <c r="R3906" s="4"/>
      <c r="S3906" s="4"/>
      <c r="T3906" s="4"/>
      <c r="V3906" s="4"/>
      <c r="W3906" s="4"/>
      <c r="X3906" s="4"/>
      <c r="Y3906" s="4"/>
      <c r="Z3906" s="4"/>
      <c r="AA3906" s="4"/>
      <c r="AG3906" s="4"/>
    </row>
    <row r="3907" spans="1:33" x14ac:dyDescent="0.25">
      <c r="A3907" s="4"/>
      <c r="F3907" s="4"/>
      <c r="H3907" s="4"/>
      <c r="I3907" s="4"/>
      <c r="J3907" s="4"/>
      <c r="K3907" s="4"/>
      <c r="L3907" s="4"/>
      <c r="M3907" s="4"/>
      <c r="N3907" s="4"/>
      <c r="P3907" s="4"/>
      <c r="R3907" s="4"/>
      <c r="S3907" s="4"/>
      <c r="T3907" s="4"/>
      <c r="V3907" s="4"/>
      <c r="W3907" s="4"/>
      <c r="X3907" s="4"/>
      <c r="Y3907" s="4"/>
      <c r="Z3907" s="4"/>
      <c r="AA3907" s="4"/>
      <c r="AG3907" s="4"/>
    </row>
    <row r="3908" spans="1:33" x14ac:dyDescent="0.25">
      <c r="A3908" s="4"/>
      <c r="F3908" s="4"/>
      <c r="H3908" s="4"/>
      <c r="I3908" s="4"/>
      <c r="J3908" s="4"/>
      <c r="K3908" s="4"/>
      <c r="L3908" s="4"/>
      <c r="M3908" s="4"/>
      <c r="N3908" s="4"/>
      <c r="P3908" s="4"/>
      <c r="R3908" s="4"/>
      <c r="S3908" s="4"/>
      <c r="T3908" s="4"/>
      <c r="V3908" s="4"/>
      <c r="W3908" s="4"/>
      <c r="X3908" s="4"/>
      <c r="Y3908" s="4"/>
      <c r="Z3908" s="4"/>
      <c r="AA3908" s="4"/>
      <c r="AG3908" s="4"/>
    </row>
    <row r="3909" spans="1:33" x14ac:dyDescent="0.25">
      <c r="A3909" s="4"/>
      <c r="F3909" s="4"/>
      <c r="H3909" s="4"/>
      <c r="I3909" s="4"/>
      <c r="J3909" s="4"/>
      <c r="K3909" s="4"/>
      <c r="L3909" s="4"/>
      <c r="M3909" s="4"/>
      <c r="N3909" s="4"/>
      <c r="P3909" s="4"/>
      <c r="R3909" s="4"/>
      <c r="S3909" s="4"/>
      <c r="T3909" s="4"/>
      <c r="V3909" s="4"/>
      <c r="W3909" s="4"/>
      <c r="X3909" s="4"/>
      <c r="Y3909" s="4"/>
      <c r="Z3909" s="4"/>
      <c r="AA3909" s="4"/>
      <c r="AG3909" s="4"/>
    </row>
    <row r="3910" spans="1:33" x14ac:dyDescent="0.25">
      <c r="A3910" s="4"/>
      <c r="F3910" s="4"/>
      <c r="H3910" s="4"/>
      <c r="I3910" s="4"/>
      <c r="J3910" s="4"/>
      <c r="K3910" s="4"/>
      <c r="L3910" s="4"/>
      <c r="M3910" s="4"/>
      <c r="N3910" s="4"/>
      <c r="P3910" s="4"/>
      <c r="R3910" s="4"/>
      <c r="S3910" s="4"/>
      <c r="T3910" s="4"/>
      <c r="V3910" s="4"/>
      <c r="W3910" s="4"/>
      <c r="X3910" s="4"/>
      <c r="Y3910" s="4"/>
      <c r="Z3910" s="4"/>
      <c r="AA3910" s="4"/>
      <c r="AG3910" s="4"/>
    </row>
    <row r="3911" spans="1:33" x14ac:dyDescent="0.25">
      <c r="A3911" s="4"/>
      <c r="F3911" s="4"/>
      <c r="H3911" s="4"/>
      <c r="I3911" s="4"/>
      <c r="J3911" s="4"/>
      <c r="K3911" s="4"/>
      <c r="L3911" s="4"/>
      <c r="M3911" s="4"/>
      <c r="N3911" s="4"/>
      <c r="P3911" s="4"/>
      <c r="R3911" s="4"/>
      <c r="S3911" s="4"/>
      <c r="T3911" s="4"/>
      <c r="V3911" s="4"/>
      <c r="W3911" s="4"/>
      <c r="X3911" s="4"/>
      <c r="Y3911" s="4"/>
      <c r="Z3911" s="4"/>
      <c r="AA3911" s="4"/>
      <c r="AG3911" s="4"/>
    </row>
    <row r="3912" spans="1:33" x14ac:dyDescent="0.25">
      <c r="A3912" s="4"/>
      <c r="F3912" s="4"/>
      <c r="H3912" s="4"/>
      <c r="I3912" s="4"/>
      <c r="J3912" s="4"/>
      <c r="K3912" s="4"/>
      <c r="L3912" s="4"/>
      <c r="M3912" s="4"/>
      <c r="N3912" s="4"/>
      <c r="P3912" s="4"/>
      <c r="R3912" s="4"/>
      <c r="S3912" s="4"/>
      <c r="T3912" s="4"/>
      <c r="V3912" s="4"/>
      <c r="W3912" s="4"/>
      <c r="X3912" s="4"/>
      <c r="Y3912" s="4"/>
      <c r="Z3912" s="4"/>
      <c r="AA3912" s="4"/>
      <c r="AG3912" s="4"/>
    </row>
    <row r="3913" spans="1:33" x14ac:dyDescent="0.25">
      <c r="A3913" s="4"/>
      <c r="F3913" s="4"/>
      <c r="H3913" s="4"/>
      <c r="I3913" s="4"/>
      <c r="J3913" s="4"/>
      <c r="K3913" s="4"/>
      <c r="L3913" s="4"/>
      <c r="M3913" s="4"/>
      <c r="N3913" s="4"/>
      <c r="P3913" s="4"/>
      <c r="R3913" s="4"/>
      <c r="S3913" s="4"/>
      <c r="T3913" s="4"/>
      <c r="V3913" s="4"/>
      <c r="W3913" s="4"/>
      <c r="X3913" s="4"/>
      <c r="Y3913" s="4"/>
      <c r="Z3913" s="4"/>
      <c r="AA3913" s="4"/>
      <c r="AG3913" s="4"/>
    </row>
    <row r="3914" spans="1:33" x14ac:dyDescent="0.25">
      <c r="A3914" s="4"/>
      <c r="F3914" s="4"/>
      <c r="H3914" s="4"/>
      <c r="I3914" s="4"/>
      <c r="J3914" s="4"/>
      <c r="K3914" s="4"/>
      <c r="L3914" s="4"/>
      <c r="M3914" s="4"/>
      <c r="N3914" s="4"/>
      <c r="P3914" s="4"/>
      <c r="R3914" s="4"/>
      <c r="S3914" s="4"/>
      <c r="T3914" s="4"/>
      <c r="V3914" s="4"/>
      <c r="W3914" s="4"/>
      <c r="X3914" s="4"/>
      <c r="Y3914" s="4"/>
      <c r="Z3914" s="4"/>
      <c r="AA3914" s="4"/>
      <c r="AG3914" s="4"/>
    </row>
    <row r="3915" spans="1:33" x14ac:dyDescent="0.25">
      <c r="A3915" s="4"/>
      <c r="F3915" s="4"/>
      <c r="H3915" s="4"/>
      <c r="I3915" s="4"/>
      <c r="J3915" s="4"/>
      <c r="K3915" s="4"/>
      <c r="L3915" s="4"/>
      <c r="M3915" s="4"/>
      <c r="N3915" s="4"/>
      <c r="P3915" s="4"/>
      <c r="R3915" s="4"/>
      <c r="S3915" s="4"/>
      <c r="T3915" s="4"/>
      <c r="V3915" s="4"/>
      <c r="W3915" s="4"/>
      <c r="X3915" s="4"/>
      <c r="Y3915" s="4"/>
      <c r="Z3915" s="4"/>
      <c r="AA3915" s="4"/>
      <c r="AG3915" s="4"/>
    </row>
    <row r="3916" spans="1:33" x14ac:dyDescent="0.25">
      <c r="A3916" s="4"/>
      <c r="F3916" s="4"/>
      <c r="H3916" s="4"/>
      <c r="I3916" s="4"/>
      <c r="J3916" s="4"/>
      <c r="K3916" s="4"/>
      <c r="L3916" s="4"/>
      <c r="M3916" s="4"/>
      <c r="N3916" s="4"/>
      <c r="P3916" s="4"/>
      <c r="R3916" s="4"/>
      <c r="S3916" s="4"/>
      <c r="T3916" s="4"/>
      <c r="V3916" s="4"/>
      <c r="W3916" s="4"/>
      <c r="X3916" s="4"/>
      <c r="Y3916" s="4"/>
      <c r="Z3916" s="4"/>
      <c r="AA3916" s="4"/>
      <c r="AG3916" s="4"/>
    </row>
    <row r="3917" spans="1:33" x14ac:dyDescent="0.25">
      <c r="A3917" s="4"/>
      <c r="F3917" s="4"/>
      <c r="H3917" s="4"/>
      <c r="I3917" s="4"/>
      <c r="J3917" s="4"/>
      <c r="K3917" s="4"/>
      <c r="L3917" s="4"/>
      <c r="M3917" s="4"/>
      <c r="N3917" s="4"/>
      <c r="P3917" s="4"/>
      <c r="R3917" s="4"/>
      <c r="S3917" s="4"/>
      <c r="T3917" s="4"/>
      <c r="V3917" s="4"/>
      <c r="W3917" s="4"/>
      <c r="X3917" s="4"/>
      <c r="Y3917" s="4"/>
      <c r="Z3917" s="4"/>
      <c r="AA3917" s="4"/>
      <c r="AG3917" s="4"/>
    </row>
    <row r="3918" spans="1:33" x14ac:dyDescent="0.25">
      <c r="A3918" s="4"/>
      <c r="F3918" s="4"/>
      <c r="H3918" s="4"/>
      <c r="I3918" s="4"/>
      <c r="J3918" s="4"/>
      <c r="K3918" s="4"/>
      <c r="L3918" s="4"/>
      <c r="M3918" s="4"/>
      <c r="N3918" s="4"/>
      <c r="P3918" s="4"/>
      <c r="R3918" s="4"/>
      <c r="S3918" s="4"/>
      <c r="T3918" s="4"/>
      <c r="V3918" s="4"/>
      <c r="W3918" s="4"/>
      <c r="X3918" s="4"/>
      <c r="Y3918" s="4"/>
      <c r="Z3918" s="4"/>
      <c r="AA3918" s="4"/>
      <c r="AG3918" s="4"/>
    </row>
    <row r="3919" spans="1:33" x14ac:dyDescent="0.25">
      <c r="A3919" s="4"/>
      <c r="F3919" s="4"/>
      <c r="H3919" s="4"/>
      <c r="I3919" s="4"/>
      <c r="J3919" s="4"/>
      <c r="K3919" s="4"/>
      <c r="L3919" s="4"/>
      <c r="M3919" s="4"/>
      <c r="N3919" s="4"/>
      <c r="P3919" s="4"/>
      <c r="R3919" s="4"/>
      <c r="S3919" s="4"/>
      <c r="T3919" s="4"/>
      <c r="V3919" s="4"/>
      <c r="W3919" s="4"/>
      <c r="X3919" s="4"/>
      <c r="Y3919" s="4"/>
      <c r="Z3919" s="4"/>
      <c r="AA3919" s="4"/>
      <c r="AG3919" s="4"/>
    </row>
    <row r="3920" spans="1:33" x14ac:dyDescent="0.25">
      <c r="A3920" s="4"/>
      <c r="F3920" s="4"/>
      <c r="H3920" s="4"/>
      <c r="I3920" s="4"/>
      <c r="J3920" s="4"/>
      <c r="K3920" s="4"/>
      <c r="L3920" s="4"/>
      <c r="M3920" s="4"/>
      <c r="N3920" s="4"/>
      <c r="P3920" s="4"/>
      <c r="R3920" s="4"/>
      <c r="S3920" s="4"/>
      <c r="T3920" s="4"/>
      <c r="V3920" s="4"/>
      <c r="W3920" s="4"/>
      <c r="X3920" s="4"/>
      <c r="Y3920" s="4"/>
      <c r="Z3920" s="4"/>
      <c r="AA3920" s="4"/>
      <c r="AG3920" s="4"/>
    </row>
    <row r="3921" spans="1:33" x14ac:dyDescent="0.25">
      <c r="A3921" s="4"/>
      <c r="F3921" s="4"/>
      <c r="H3921" s="4"/>
      <c r="I3921" s="4"/>
      <c r="J3921" s="4"/>
      <c r="K3921" s="4"/>
      <c r="L3921" s="4"/>
      <c r="M3921" s="4"/>
      <c r="N3921" s="4"/>
      <c r="P3921" s="4"/>
      <c r="R3921" s="4"/>
      <c r="S3921" s="4"/>
      <c r="T3921" s="4"/>
      <c r="V3921" s="4"/>
      <c r="W3921" s="4"/>
      <c r="X3921" s="4"/>
      <c r="Y3921" s="4"/>
      <c r="Z3921" s="4"/>
      <c r="AA3921" s="4"/>
      <c r="AG3921" s="4"/>
    </row>
    <row r="3922" spans="1:33" x14ac:dyDescent="0.25">
      <c r="A3922" s="4"/>
      <c r="F3922" s="4"/>
      <c r="H3922" s="4"/>
      <c r="I3922" s="4"/>
      <c r="J3922" s="4"/>
      <c r="K3922" s="4"/>
      <c r="L3922" s="4"/>
      <c r="M3922" s="4"/>
      <c r="N3922" s="4"/>
      <c r="P3922" s="4"/>
      <c r="R3922" s="4"/>
      <c r="S3922" s="4"/>
      <c r="T3922" s="4"/>
      <c r="V3922" s="4"/>
      <c r="W3922" s="4"/>
      <c r="X3922" s="4"/>
      <c r="Y3922" s="4"/>
      <c r="Z3922" s="4"/>
      <c r="AA3922" s="4"/>
      <c r="AG3922" s="4"/>
    </row>
    <row r="3923" spans="1:33" x14ac:dyDescent="0.25">
      <c r="A3923" s="4"/>
      <c r="F3923" s="4"/>
      <c r="H3923" s="4"/>
      <c r="I3923" s="4"/>
      <c r="J3923" s="4"/>
      <c r="K3923" s="4"/>
      <c r="L3923" s="4"/>
      <c r="M3923" s="4"/>
      <c r="N3923" s="4"/>
      <c r="P3923" s="4"/>
      <c r="R3923" s="4"/>
      <c r="S3923" s="4"/>
      <c r="T3923" s="4"/>
      <c r="V3923" s="4"/>
      <c r="W3923" s="4"/>
      <c r="X3923" s="4"/>
      <c r="Y3923" s="4"/>
      <c r="Z3923" s="4"/>
      <c r="AA3923" s="4"/>
      <c r="AG3923" s="4"/>
    </row>
    <row r="3924" spans="1:33" x14ac:dyDescent="0.25">
      <c r="A3924" s="4"/>
      <c r="F3924" s="4"/>
      <c r="H3924" s="4"/>
      <c r="I3924" s="4"/>
      <c r="J3924" s="4"/>
      <c r="K3924" s="4"/>
      <c r="L3924" s="4"/>
      <c r="M3924" s="4"/>
      <c r="N3924" s="4"/>
      <c r="P3924" s="4"/>
      <c r="R3924" s="4"/>
      <c r="S3924" s="4"/>
      <c r="T3924" s="4"/>
      <c r="V3924" s="4"/>
      <c r="W3924" s="4"/>
      <c r="X3924" s="4"/>
      <c r="Y3924" s="4"/>
      <c r="Z3924" s="4"/>
      <c r="AA3924" s="4"/>
      <c r="AG3924" s="4"/>
    </row>
    <row r="3925" spans="1:33" x14ac:dyDescent="0.25">
      <c r="A3925" s="4"/>
      <c r="F3925" s="4"/>
      <c r="H3925" s="4"/>
      <c r="I3925" s="4"/>
      <c r="J3925" s="4"/>
      <c r="K3925" s="4"/>
      <c r="L3925" s="4"/>
      <c r="M3925" s="4"/>
      <c r="N3925" s="4"/>
      <c r="P3925" s="4"/>
      <c r="R3925" s="4"/>
      <c r="S3925" s="4"/>
      <c r="T3925" s="4"/>
      <c r="V3925" s="4"/>
      <c r="W3925" s="4"/>
      <c r="X3925" s="4"/>
      <c r="Y3925" s="4"/>
      <c r="Z3925" s="4"/>
      <c r="AA3925" s="4"/>
      <c r="AG3925" s="4"/>
    </row>
    <row r="3926" spans="1:33" x14ac:dyDescent="0.25">
      <c r="A3926" s="4"/>
      <c r="F3926" s="4"/>
      <c r="H3926" s="4"/>
      <c r="I3926" s="4"/>
      <c r="J3926" s="4"/>
      <c r="K3926" s="4"/>
      <c r="L3926" s="4"/>
      <c r="M3926" s="4"/>
      <c r="N3926" s="4"/>
      <c r="P3926" s="4"/>
      <c r="R3926" s="4"/>
      <c r="S3926" s="4"/>
      <c r="T3926" s="4"/>
      <c r="V3926" s="4"/>
      <c r="W3926" s="4"/>
      <c r="X3926" s="4"/>
      <c r="Y3926" s="4"/>
      <c r="Z3926" s="4"/>
      <c r="AA3926" s="4"/>
      <c r="AG3926" s="4"/>
    </row>
    <row r="3927" spans="1:33" x14ac:dyDescent="0.25">
      <c r="A3927" s="4"/>
      <c r="F3927" s="4"/>
      <c r="H3927" s="4"/>
      <c r="I3927" s="4"/>
      <c r="J3927" s="4"/>
      <c r="K3927" s="4"/>
      <c r="L3927" s="4"/>
      <c r="M3927" s="4"/>
      <c r="N3927" s="4"/>
      <c r="P3927" s="4"/>
      <c r="R3927" s="4"/>
      <c r="S3927" s="4"/>
      <c r="T3927" s="4"/>
      <c r="V3927" s="4"/>
      <c r="W3927" s="4"/>
      <c r="X3927" s="4"/>
      <c r="Y3927" s="4"/>
      <c r="Z3927" s="4"/>
      <c r="AA3927" s="4"/>
      <c r="AG3927" s="4"/>
    </row>
    <row r="3928" spans="1:33" x14ac:dyDescent="0.25">
      <c r="A3928" s="4"/>
      <c r="F3928" s="4"/>
      <c r="H3928" s="4"/>
      <c r="I3928" s="4"/>
      <c r="J3928" s="4"/>
      <c r="K3928" s="4"/>
      <c r="L3928" s="4"/>
      <c r="M3928" s="4"/>
      <c r="N3928" s="4"/>
      <c r="P3928" s="4"/>
      <c r="R3928" s="4"/>
      <c r="S3928" s="4"/>
      <c r="T3928" s="4"/>
      <c r="V3928" s="4"/>
      <c r="W3928" s="4"/>
      <c r="X3928" s="4"/>
      <c r="Y3928" s="4"/>
      <c r="Z3928" s="4"/>
      <c r="AA3928" s="4"/>
      <c r="AG3928" s="4"/>
    </row>
    <row r="3929" spans="1:33" x14ac:dyDescent="0.25">
      <c r="A3929" s="4"/>
      <c r="F3929" s="4"/>
      <c r="H3929" s="4"/>
      <c r="I3929" s="4"/>
      <c r="J3929" s="4"/>
      <c r="K3929" s="4"/>
      <c r="L3929" s="4"/>
      <c r="M3929" s="4"/>
      <c r="N3929" s="4"/>
      <c r="P3929" s="4"/>
      <c r="R3929" s="4"/>
      <c r="S3929" s="4"/>
      <c r="T3929" s="4"/>
      <c r="V3929" s="4"/>
      <c r="W3929" s="4"/>
      <c r="X3929" s="4"/>
      <c r="Y3929" s="4"/>
      <c r="Z3929" s="4"/>
      <c r="AA3929" s="4"/>
      <c r="AG3929" s="4"/>
    </row>
    <row r="3930" spans="1:33" x14ac:dyDescent="0.25">
      <c r="A3930" s="4"/>
      <c r="F3930" s="4"/>
      <c r="H3930" s="4"/>
      <c r="I3930" s="4"/>
      <c r="J3930" s="4"/>
      <c r="K3930" s="4"/>
      <c r="L3930" s="4"/>
      <c r="M3930" s="4"/>
      <c r="N3930" s="4"/>
      <c r="P3930" s="4"/>
      <c r="R3930" s="4"/>
      <c r="S3930" s="4"/>
      <c r="T3930" s="4"/>
      <c r="V3930" s="4"/>
      <c r="W3930" s="4"/>
      <c r="X3930" s="4"/>
      <c r="Y3930" s="4"/>
      <c r="Z3930" s="4"/>
      <c r="AA3930" s="4"/>
      <c r="AG3930" s="4"/>
    </row>
    <row r="3931" spans="1:33" x14ac:dyDescent="0.25">
      <c r="A3931" s="4"/>
      <c r="F3931" s="4"/>
      <c r="H3931" s="4"/>
      <c r="I3931" s="4"/>
      <c r="J3931" s="4"/>
      <c r="K3931" s="4"/>
      <c r="L3931" s="4"/>
      <c r="M3931" s="4"/>
      <c r="N3931" s="4"/>
      <c r="P3931" s="4"/>
      <c r="R3931" s="4"/>
      <c r="S3931" s="4"/>
      <c r="T3931" s="4"/>
      <c r="V3931" s="4"/>
      <c r="W3931" s="4"/>
      <c r="X3931" s="4"/>
      <c r="Y3931" s="4"/>
      <c r="Z3931" s="4"/>
      <c r="AA3931" s="4"/>
      <c r="AG3931" s="4"/>
    </row>
    <row r="3932" spans="1:33" x14ac:dyDescent="0.25">
      <c r="A3932" s="4"/>
      <c r="F3932" s="4"/>
      <c r="H3932" s="4"/>
      <c r="I3932" s="4"/>
      <c r="J3932" s="4"/>
      <c r="K3932" s="4"/>
      <c r="L3932" s="4"/>
      <c r="M3932" s="4"/>
      <c r="N3932" s="4"/>
      <c r="P3932" s="4"/>
      <c r="R3932" s="4"/>
      <c r="S3932" s="4"/>
      <c r="T3932" s="4"/>
      <c r="V3932" s="4"/>
      <c r="W3932" s="4"/>
      <c r="X3932" s="4"/>
      <c r="Y3932" s="4"/>
      <c r="Z3932" s="4"/>
      <c r="AA3932" s="4"/>
      <c r="AG3932" s="4"/>
    </row>
    <row r="3933" spans="1:33" x14ac:dyDescent="0.25">
      <c r="A3933" s="4"/>
      <c r="F3933" s="4"/>
      <c r="H3933" s="4"/>
      <c r="I3933" s="4"/>
      <c r="J3933" s="4"/>
      <c r="K3933" s="4"/>
      <c r="L3933" s="4"/>
      <c r="M3933" s="4"/>
      <c r="N3933" s="4"/>
      <c r="P3933" s="4"/>
      <c r="R3933" s="4"/>
      <c r="S3933" s="4"/>
      <c r="T3933" s="4"/>
      <c r="V3933" s="4"/>
      <c r="W3933" s="4"/>
      <c r="X3933" s="4"/>
      <c r="Y3933" s="4"/>
      <c r="Z3933" s="4"/>
      <c r="AA3933" s="4"/>
      <c r="AG3933" s="4"/>
    </row>
    <row r="3934" spans="1:33" x14ac:dyDescent="0.25">
      <c r="A3934" s="4"/>
      <c r="F3934" s="4"/>
      <c r="H3934" s="4"/>
      <c r="I3934" s="4"/>
      <c r="J3934" s="4"/>
      <c r="K3934" s="4"/>
      <c r="L3934" s="4"/>
      <c r="M3934" s="4"/>
      <c r="N3934" s="4"/>
      <c r="P3934" s="4"/>
      <c r="R3934" s="4"/>
      <c r="S3934" s="4"/>
      <c r="T3934" s="4"/>
      <c r="V3934" s="4"/>
      <c r="W3934" s="4"/>
      <c r="X3934" s="4"/>
      <c r="Y3934" s="4"/>
      <c r="Z3934" s="4"/>
      <c r="AA3934" s="4"/>
      <c r="AG3934" s="4"/>
    </row>
    <row r="3935" spans="1:33" x14ac:dyDescent="0.25">
      <c r="A3935" s="4"/>
      <c r="F3935" s="4"/>
      <c r="H3935" s="4"/>
      <c r="I3935" s="4"/>
      <c r="J3935" s="4"/>
      <c r="K3935" s="4"/>
      <c r="L3935" s="4"/>
      <c r="M3935" s="4"/>
      <c r="N3935" s="4"/>
      <c r="P3935" s="4"/>
      <c r="R3935" s="4"/>
      <c r="S3935" s="4"/>
      <c r="T3935" s="4"/>
      <c r="V3935" s="4"/>
      <c r="W3935" s="4"/>
      <c r="X3935" s="4"/>
      <c r="Y3935" s="4"/>
      <c r="Z3935" s="4"/>
      <c r="AA3935" s="4"/>
      <c r="AG3935" s="4"/>
    </row>
    <row r="3936" spans="1:33" x14ac:dyDescent="0.25">
      <c r="A3936" s="4"/>
      <c r="F3936" s="4"/>
      <c r="H3936" s="4"/>
      <c r="I3936" s="4"/>
      <c r="J3936" s="4"/>
      <c r="K3936" s="4"/>
      <c r="L3936" s="4"/>
      <c r="M3936" s="4"/>
      <c r="N3936" s="4"/>
      <c r="P3936" s="4"/>
      <c r="R3936" s="4"/>
      <c r="S3936" s="4"/>
      <c r="T3936" s="4"/>
      <c r="V3936" s="4"/>
      <c r="W3936" s="4"/>
      <c r="X3936" s="4"/>
      <c r="Y3936" s="4"/>
      <c r="Z3936" s="4"/>
      <c r="AA3936" s="4"/>
      <c r="AG3936" s="4"/>
    </row>
    <row r="3937" spans="1:33" x14ac:dyDescent="0.25">
      <c r="A3937" s="4"/>
      <c r="F3937" s="4"/>
      <c r="H3937" s="4"/>
      <c r="I3937" s="4"/>
      <c r="J3937" s="4"/>
      <c r="K3937" s="4"/>
      <c r="L3937" s="4"/>
      <c r="M3937" s="4"/>
      <c r="N3937" s="4"/>
      <c r="P3937" s="4"/>
      <c r="R3937" s="4"/>
      <c r="S3937" s="4"/>
      <c r="T3937" s="4"/>
      <c r="V3937" s="4"/>
      <c r="W3937" s="4"/>
      <c r="X3937" s="4"/>
      <c r="Y3937" s="4"/>
      <c r="Z3937" s="4"/>
      <c r="AA3937" s="4"/>
      <c r="AG3937" s="4"/>
    </row>
    <row r="3938" spans="1:33" x14ac:dyDescent="0.25">
      <c r="A3938" s="4"/>
      <c r="F3938" s="4"/>
      <c r="H3938" s="4"/>
      <c r="I3938" s="4"/>
      <c r="J3938" s="4"/>
      <c r="K3938" s="4"/>
      <c r="L3938" s="4"/>
      <c r="M3938" s="4"/>
      <c r="N3938" s="4"/>
      <c r="P3938" s="4"/>
      <c r="R3938" s="4"/>
      <c r="S3938" s="4"/>
      <c r="T3938" s="4"/>
      <c r="V3938" s="4"/>
      <c r="W3938" s="4"/>
      <c r="X3938" s="4"/>
      <c r="Y3938" s="4"/>
      <c r="Z3938" s="4"/>
      <c r="AA3938" s="4"/>
      <c r="AG3938" s="4"/>
    </row>
    <row r="3939" spans="1:33" x14ac:dyDescent="0.25">
      <c r="A3939" s="4"/>
      <c r="F3939" s="4"/>
      <c r="H3939" s="4"/>
      <c r="I3939" s="4"/>
      <c r="J3939" s="4"/>
      <c r="K3939" s="4"/>
      <c r="L3939" s="4"/>
      <c r="M3939" s="4"/>
      <c r="N3939" s="4"/>
      <c r="P3939" s="4"/>
      <c r="R3939" s="4"/>
      <c r="S3939" s="4"/>
      <c r="T3939" s="4"/>
      <c r="V3939" s="4"/>
      <c r="W3939" s="4"/>
      <c r="X3939" s="4"/>
      <c r="Y3939" s="4"/>
      <c r="Z3939" s="4"/>
      <c r="AA3939" s="4"/>
      <c r="AG3939" s="4"/>
    </row>
    <row r="3940" spans="1:33" x14ac:dyDescent="0.25">
      <c r="A3940" s="4"/>
      <c r="F3940" s="4"/>
      <c r="H3940" s="4"/>
      <c r="I3940" s="4"/>
      <c r="J3940" s="4"/>
      <c r="K3940" s="4"/>
      <c r="L3940" s="4"/>
      <c r="M3940" s="4"/>
      <c r="N3940" s="4"/>
      <c r="P3940" s="4"/>
      <c r="R3940" s="4"/>
      <c r="S3940" s="4"/>
      <c r="T3940" s="4"/>
      <c r="V3940" s="4"/>
      <c r="W3940" s="4"/>
      <c r="X3940" s="4"/>
      <c r="Y3940" s="4"/>
      <c r="Z3940" s="4"/>
      <c r="AA3940" s="4"/>
      <c r="AG3940" s="4"/>
    </row>
    <row r="3941" spans="1:33" x14ac:dyDescent="0.25">
      <c r="A3941" s="4"/>
      <c r="F3941" s="4"/>
      <c r="H3941" s="4"/>
      <c r="I3941" s="4"/>
      <c r="J3941" s="4"/>
      <c r="K3941" s="4"/>
      <c r="L3941" s="4"/>
      <c r="M3941" s="4"/>
      <c r="N3941" s="4"/>
      <c r="P3941" s="4"/>
      <c r="R3941" s="4"/>
      <c r="S3941" s="4"/>
      <c r="T3941" s="4"/>
      <c r="V3941" s="4"/>
      <c r="W3941" s="4"/>
      <c r="X3941" s="4"/>
      <c r="Y3941" s="4"/>
      <c r="Z3941" s="4"/>
      <c r="AA3941" s="4"/>
      <c r="AG3941" s="4"/>
    </row>
    <row r="3942" spans="1:33" x14ac:dyDescent="0.25">
      <c r="A3942" s="4"/>
      <c r="F3942" s="4"/>
      <c r="H3942" s="4"/>
      <c r="I3942" s="4"/>
      <c r="J3942" s="4"/>
      <c r="K3942" s="4"/>
      <c r="L3942" s="4"/>
      <c r="M3942" s="4"/>
      <c r="N3942" s="4"/>
      <c r="P3942" s="4"/>
      <c r="R3942" s="4"/>
      <c r="S3942" s="4"/>
      <c r="T3942" s="4"/>
      <c r="V3942" s="4"/>
      <c r="W3942" s="4"/>
      <c r="X3942" s="4"/>
      <c r="Y3942" s="4"/>
      <c r="Z3942" s="4"/>
      <c r="AA3942" s="4"/>
      <c r="AG3942" s="4"/>
    </row>
    <row r="3943" spans="1:33" x14ac:dyDescent="0.25">
      <c r="A3943" s="4"/>
      <c r="F3943" s="4"/>
      <c r="H3943" s="4"/>
      <c r="I3943" s="4"/>
      <c r="J3943" s="4"/>
      <c r="K3943" s="4"/>
      <c r="L3943" s="4"/>
      <c r="M3943" s="4"/>
      <c r="N3943" s="4"/>
      <c r="P3943" s="4"/>
      <c r="R3943" s="4"/>
      <c r="S3943" s="4"/>
      <c r="T3943" s="4"/>
      <c r="V3943" s="4"/>
      <c r="W3943" s="4"/>
      <c r="X3943" s="4"/>
      <c r="Y3943" s="4"/>
      <c r="Z3943" s="4"/>
      <c r="AA3943" s="4"/>
      <c r="AG3943" s="4"/>
    </row>
    <row r="3944" spans="1:33" x14ac:dyDescent="0.25">
      <c r="A3944" s="4"/>
      <c r="F3944" s="4"/>
      <c r="H3944" s="4"/>
      <c r="I3944" s="4"/>
      <c r="J3944" s="4"/>
      <c r="K3944" s="4"/>
      <c r="L3944" s="4"/>
      <c r="M3944" s="4"/>
      <c r="N3944" s="4"/>
      <c r="P3944" s="4"/>
      <c r="R3944" s="4"/>
      <c r="S3944" s="4"/>
      <c r="T3944" s="4"/>
      <c r="V3944" s="4"/>
      <c r="W3944" s="4"/>
      <c r="X3944" s="4"/>
      <c r="Y3944" s="4"/>
      <c r="Z3944" s="4"/>
      <c r="AA3944" s="4"/>
      <c r="AG3944" s="4"/>
    </row>
    <row r="3945" spans="1:33" x14ac:dyDescent="0.25">
      <c r="A3945" s="4"/>
      <c r="F3945" s="4"/>
      <c r="H3945" s="4"/>
      <c r="I3945" s="4"/>
      <c r="J3945" s="4"/>
      <c r="K3945" s="4"/>
      <c r="L3945" s="4"/>
      <c r="M3945" s="4"/>
      <c r="N3945" s="4"/>
      <c r="P3945" s="4"/>
      <c r="R3945" s="4"/>
      <c r="S3945" s="4"/>
      <c r="T3945" s="4"/>
      <c r="V3945" s="4"/>
      <c r="W3945" s="4"/>
      <c r="X3945" s="4"/>
      <c r="Y3945" s="4"/>
      <c r="Z3945" s="4"/>
      <c r="AA3945" s="4"/>
      <c r="AG3945" s="4"/>
    </row>
    <row r="3946" spans="1:33" x14ac:dyDescent="0.25">
      <c r="A3946" s="4"/>
      <c r="F3946" s="4"/>
      <c r="H3946" s="4"/>
      <c r="I3946" s="4"/>
      <c r="J3946" s="4"/>
      <c r="K3946" s="4"/>
      <c r="L3946" s="4"/>
      <c r="M3946" s="4"/>
      <c r="N3946" s="4"/>
      <c r="P3946" s="4"/>
      <c r="R3946" s="4"/>
      <c r="S3946" s="4"/>
      <c r="T3946" s="4"/>
      <c r="V3946" s="4"/>
      <c r="W3946" s="4"/>
      <c r="X3946" s="4"/>
      <c r="Y3946" s="4"/>
      <c r="Z3946" s="4"/>
      <c r="AA3946" s="4"/>
      <c r="AG3946" s="4"/>
    </row>
    <row r="3947" spans="1:33" x14ac:dyDescent="0.25">
      <c r="A3947" s="4"/>
      <c r="F3947" s="4"/>
      <c r="H3947" s="4"/>
      <c r="I3947" s="4"/>
      <c r="J3947" s="4"/>
      <c r="K3947" s="4"/>
      <c r="L3947" s="4"/>
      <c r="M3947" s="4"/>
      <c r="N3947" s="4"/>
      <c r="P3947" s="4"/>
      <c r="R3947" s="4"/>
      <c r="S3947" s="4"/>
      <c r="T3947" s="4"/>
      <c r="V3947" s="4"/>
      <c r="W3947" s="4"/>
      <c r="X3947" s="4"/>
      <c r="Y3947" s="4"/>
      <c r="Z3947" s="4"/>
      <c r="AA3947" s="4"/>
      <c r="AG3947" s="4"/>
    </row>
    <row r="3948" spans="1:33" x14ac:dyDescent="0.25">
      <c r="A3948" s="4"/>
      <c r="F3948" s="4"/>
      <c r="H3948" s="4"/>
      <c r="I3948" s="4"/>
      <c r="J3948" s="4"/>
      <c r="K3948" s="4"/>
      <c r="L3948" s="4"/>
      <c r="M3948" s="4"/>
      <c r="N3948" s="4"/>
      <c r="P3948" s="4"/>
      <c r="R3948" s="4"/>
      <c r="S3948" s="4"/>
      <c r="T3948" s="4"/>
      <c r="V3948" s="4"/>
      <c r="W3948" s="4"/>
      <c r="X3948" s="4"/>
      <c r="Y3948" s="4"/>
      <c r="Z3948" s="4"/>
      <c r="AA3948" s="4"/>
      <c r="AG3948" s="4"/>
    </row>
    <row r="3949" spans="1:33" x14ac:dyDescent="0.25">
      <c r="A3949" s="4"/>
      <c r="F3949" s="4"/>
      <c r="H3949" s="4"/>
      <c r="I3949" s="4"/>
      <c r="J3949" s="4"/>
      <c r="K3949" s="4"/>
      <c r="L3949" s="4"/>
      <c r="M3949" s="4"/>
      <c r="N3949" s="4"/>
      <c r="P3949" s="4"/>
      <c r="R3949" s="4"/>
      <c r="S3949" s="4"/>
      <c r="T3949" s="4"/>
      <c r="V3949" s="4"/>
      <c r="W3949" s="4"/>
      <c r="X3949" s="4"/>
      <c r="Y3949" s="4"/>
      <c r="Z3949" s="4"/>
      <c r="AA3949" s="4"/>
      <c r="AG3949" s="4"/>
    </row>
    <row r="3950" spans="1:33" x14ac:dyDescent="0.25">
      <c r="A3950" s="4"/>
      <c r="F3950" s="4"/>
      <c r="H3950" s="4"/>
      <c r="I3950" s="4"/>
      <c r="J3950" s="4"/>
      <c r="K3950" s="4"/>
      <c r="L3950" s="4"/>
      <c r="M3950" s="4"/>
      <c r="N3950" s="4"/>
      <c r="P3950" s="4"/>
      <c r="R3950" s="4"/>
      <c r="S3950" s="4"/>
      <c r="T3950" s="4"/>
      <c r="V3950" s="4"/>
      <c r="W3950" s="4"/>
      <c r="X3950" s="4"/>
      <c r="Y3950" s="4"/>
      <c r="Z3950" s="4"/>
      <c r="AA3950" s="4"/>
      <c r="AG3950" s="4"/>
    </row>
    <row r="3951" spans="1:33" x14ac:dyDescent="0.25">
      <c r="A3951" s="4"/>
      <c r="F3951" s="4"/>
      <c r="H3951" s="4"/>
      <c r="I3951" s="4"/>
      <c r="J3951" s="4"/>
      <c r="K3951" s="4"/>
      <c r="L3951" s="4"/>
      <c r="M3951" s="4"/>
      <c r="N3951" s="4"/>
      <c r="P3951" s="4"/>
      <c r="R3951" s="4"/>
      <c r="S3951" s="4"/>
      <c r="T3951" s="4"/>
      <c r="V3951" s="4"/>
      <c r="W3951" s="4"/>
      <c r="X3951" s="4"/>
      <c r="Y3951" s="4"/>
      <c r="Z3951" s="4"/>
      <c r="AA3951" s="4"/>
      <c r="AG3951" s="4"/>
    </row>
    <row r="3952" spans="1:33" x14ac:dyDescent="0.25">
      <c r="A3952" s="4"/>
      <c r="F3952" s="4"/>
      <c r="H3952" s="4"/>
      <c r="I3952" s="4"/>
      <c r="J3952" s="4"/>
      <c r="K3952" s="4"/>
      <c r="L3952" s="4"/>
      <c r="M3952" s="4"/>
      <c r="N3952" s="4"/>
      <c r="P3952" s="4"/>
      <c r="R3952" s="4"/>
      <c r="S3952" s="4"/>
      <c r="T3952" s="4"/>
      <c r="V3952" s="4"/>
      <c r="W3952" s="4"/>
      <c r="X3952" s="4"/>
      <c r="Y3952" s="4"/>
      <c r="Z3952" s="4"/>
      <c r="AA3952" s="4"/>
      <c r="AG3952" s="4"/>
    </row>
    <row r="3953" spans="1:33" x14ac:dyDescent="0.25">
      <c r="A3953" s="4"/>
      <c r="F3953" s="4"/>
      <c r="H3953" s="4"/>
      <c r="I3953" s="4"/>
      <c r="J3953" s="4"/>
      <c r="K3953" s="4"/>
      <c r="L3953" s="4"/>
      <c r="M3953" s="4"/>
      <c r="N3953" s="4"/>
      <c r="P3953" s="4"/>
      <c r="R3953" s="4"/>
      <c r="S3953" s="4"/>
      <c r="T3953" s="4"/>
      <c r="V3953" s="4"/>
      <c r="W3953" s="4"/>
      <c r="X3953" s="4"/>
      <c r="Y3953" s="4"/>
      <c r="Z3953" s="4"/>
      <c r="AA3953" s="4"/>
      <c r="AG3953" s="4"/>
    </row>
    <row r="3954" spans="1:33" x14ac:dyDescent="0.25">
      <c r="A3954" s="4"/>
      <c r="F3954" s="4"/>
      <c r="H3954" s="4"/>
      <c r="I3954" s="4"/>
      <c r="J3954" s="4"/>
      <c r="K3954" s="4"/>
      <c r="L3954" s="4"/>
      <c r="M3954" s="4"/>
      <c r="N3954" s="4"/>
      <c r="P3954" s="4"/>
      <c r="R3954" s="4"/>
      <c r="S3954" s="4"/>
      <c r="T3954" s="4"/>
      <c r="V3954" s="4"/>
      <c r="W3954" s="4"/>
      <c r="X3954" s="4"/>
      <c r="Y3954" s="4"/>
      <c r="Z3954" s="4"/>
      <c r="AA3954" s="4"/>
      <c r="AG3954" s="4"/>
    </row>
    <row r="3955" spans="1:33" x14ac:dyDescent="0.25">
      <c r="A3955" s="4"/>
      <c r="F3955" s="4"/>
      <c r="H3955" s="4"/>
      <c r="I3955" s="4"/>
      <c r="J3955" s="4"/>
      <c r="K3955" s="4"/>
      <c r="L3955" s="4"/>
      <c r="M3955" s="4"/>
      <c r="N3955" s="4"/>
      <c r="P3955" s="4"/>
      <c r="R3955" s="4"/>
      <c r="S3955" s="4"/>
      <c r="T3955" s="4"/>
      <c r="V3955" s="4"/>
      <c r="W3955" s="4"/>
      <c r="X3955" s="4"/>
      <c r="Y3955" s="4"/>
      <c r="Z3955" s="4"/>
      <c r="AA3955" s="4"/>
      <c r="AG3955" s="4"/>
    </row>
    <row r="3956" spans="1:33" x14ac:dyDescent="0.25">
      <c r="A3956" s="4"/>
      <c r="F3956" s="4"/>
      <c r="H3956" s="4"/>
      <c r="I3956" s="4"/>
      <c r="J3956" s="4"/>
      <c r="K3956" s="4"/>
      <c r="L3956" s="4"/>
      <c r="M3956" s="4"/>
      <c r="N3956" s="4"/>
      <c r="P3956" s="4"/>
      <c r="R3956" s="4"/>
      <c r="S3956" s="4"/>
      <c r="T3956" s="4"/>
      <c r="V3956" s="4"/>
      <c r="W3956" s="4"/>
      <c r="X3956" s="4"/>
      <c r="Y3956" s="4"/>
      <c r="Z3956" s="4"/>
      <c r="AA3956" s="4"/>
      <c r="AG3956" s="4"/>
    </row>
    <row r="3957" spans="1:33" x14ac:dyDescent="0.25">
      <c r="A3957" s="4"/>
      <c r="F3957" s="4"/>
      <c r="H3957" s="4"/>
      <c r="I3957" s="4"/>
      <c r="J3957" s="4"/>
      <c r="K3957" s="4"/>
      <c r="L3957" s="4"/>
      <c r="M3957" s="4"/>
      <c r="N3957" s="4"/>
      <c r="P3957" s="4"/>
      <c r="R3957" s="4"/>
      <c r="S3957" s="4"/>
      <c r="T3957" s="4"/>
      <c r="V3957" s="4"/>
      <c r="W3957" s="4"/>
      <c r="X3957" s="4"/>
      <c r="Y3957" s="4"/>
      <c r="Z3957" s="4"/>
      <c r="AA3957" s="4"/>
      <c r="AG3957" s="4"/>
    </row>
    <row r="3958" spans="1:33" x14ac:dyDescent="0.25">
      <c r="A3958" s="4"/>
      <c r="F3958" s="4"/>
      <c r="H3958" s="4"/>
      <c r="I3958" s="4"/>
      <c r="J3958" s="4"/>
      <c r="K3958" s="4"/>
      <c r="L3958" s="4"/>
      <c r="M3958" s="4"/>
      <c r="N3958" s="4"/>
      <c r="P3958" s="4"/>
      <c r="R3958" s="4"/>
      <c r="S3958" s="4"/>
      <c r="T3958" s="4"/>
      <c r="V3958" s="4"/>
      <c r="W3958" s="4"/>
      <c r="X3958" s="4"/>
      <c r="Y3958" s="4"/>
      <c r="Z3958" s="4"/>
      <c r="AA3958" s="4"/>
      <c r="AG3958" s="4"/>
    </row>
    <row r="3959" spans="1:33" x14ac:dyDescent="0.25">
      <c r="A3959" s="4"/>
      <c r="F3959" s="4"/>
      <c r="H3959" s="4"/>
      <c r="I3959" s="4"/>
      <c r="J3959" s="4"/>
      <c r="K3959" s="4"/>
      <c r="L3959" s="4"/>
      <c r="M3959" s="4"/>
      <c r="N3959" s="4"/>
      <c r="P3959" s="4"/>
      <c r="R3959" s="4"/>
      <c r="S3959" s="4"/>
      <c r="T3959" s="4"/>
      <c r="V3959" s="4"/>
      <c r="W3959" s="4"/>
      <c r="X3959" s="4"/>
      <c r="Y3959" s="4"/>
      <c r="Z3959" s="4"/>
      <c r="AA3959" s="4"/>
      <c r="AG3959" s="4"/>
    </row>
    <row r="3960" spans="1:33" x14ac:dyDescent="0.25">
      <c r="A3960" s="4"/>
      <c r="F3960" s="4"/>
      <c r="H3960" s="4"/>
      <c r="I3960" s="4"/>
      <c r="J3960" s="4"/>
      <c r="K3960" s="4"/>
      <c r="L3960" s="4"/>
      <c r="M3960" s="4"/>
      <c r="N3960" s="4"/>
      <c r="P3960" s="4"/>
      <c r="R3960" s="4"/>
      <c r="S3960" s="4"/>
      <c r="T3960" s="4"/>
      <c r="V3960" s="4"/>
      <c r="W3960" s="4"/>
      <c r="X3960" s="4"/>
      <c r="Y3960" s="4"/>
      <c r="Z3960" s="4"/>
      <c r="AA3960" s="4"/>
      <c r="AG3960" s="4"/>
    </row>
    <row r="3961" spans="1:33" x14ac:dyDescent="0.25">
      <c r="A3961" s="4"/>
      <c r="F3961" s="4"/>
      <c r="H3961" s="4"/>
      <c r="I3961" s="4"/>
      <c r="J3961" s="4"/>
      <c r="K3961" s="4"/>
      <c r="L3961" s="4"/>
      <c r="M3961" s="4"/>
      <c r="N3961" s="4"/>
      <c r="P3961" s="4"/>
      <c r="R3961" s="4"/>
      <c r="S3961" s="4"/>
      <c r="T3961" s="4"/>
      <c r="V3961" s="4"/>
      <c r="W3961" s="4"/>
      <c r="X3961" s="4"/>
      <c r="Y3961" s="4"/>
      <c r="Z3961" s="4"/>
      <c r="AA3961" s="4"/>
      <c r="AG3961" s="4"/>
    </row>
    <row r="3962" spans="1:33" x14ac:dyDescent="0.25">
      <c r="A3962" s="4"/>
      <c r="F3962" s="4"/>
      <c r="H3962" s="4"/>
      <c r="I3962" s="4"/>
      <c r="J3962" s="4"/>
      <c r="K3962" s="4"/>
      <c r="L3962" s="4"/>
      <c r="M3962" s="4"/>
      <c r="N3962" s="4"/>
      <c r="P3962" s="4"/>
      <c r="R3962" s="4"/>
      <c r="S3962" s="4"/>
      <c r="T3962" s="4"/>
      <c r="V3962" s="4"/>
      <c r="W3962" s="4"/>
      <c r="X3962" s="4"/>
      <c r="Y3962" s="4"/>
      <c r="Z3962" s="4"/>
      <c r="AA3962" s="4"/>
      <c r="AG3962" s="4"/>
    </row>
    <row r="3963" spans="1:33" x14ac:dyDescent="0.25">
      <c r="A3963" s="4"/>
      <c r="F3963" s="4"/>
      <c r="H3963" s="4"/>
      <c r="I3963" s="4"/>
      <c r="J3963" s="4"/>
      <c r="K3963" s="4"/>
      <c r="L3963" s="4"/>
      <c r="M3963" s="4"/>
      <c r="N3963" s="4"/>
      <c r="P3963" s="4"/>
      <c r="R3963" s="4"/>
      <c r="S3963" s="4"/>
      <c r="T3963" s="4"/>
      <c r="V3963" s="4"/>
      <c r="W3963" s="4"/>
      <c r="X3963" s="4"/>
      <c r="Y3963" s="4"/>
      <c r="Z3963" s="4"/>
      <c r="AA3963" s="4"/>
      <c r="AG3963" s="4"/>
    </row>
    <row r="3964" spans="1:33" x14ac:dyDescent="0.25">
      <c r="A3964" s="4"/>
      <c r="F3964" s="4"/>
      <c r="H3964" s="4"/>
      <c r="I3964" s="4"/>
      <c r="J3964" s="4"/>
      <c r="K3964" s="4"/>
      <c r="L3964" s="4"/>
      <c r="M3964" s="4"/>
      <c r="N3964" s="4"/>
      <c r="P3964" s="4"/>
      <c r="R3964" s="4"/>
      <c r="S3964" s="4"/>
      <c r="T3964" s="4"/>
      <c r="V3964" s="4"/>
      <c r="W3964" s="4"/>
      <c r="X3964" s="4"/>
      <c r="Y3964" s="4"/>
      <c r="Z3964" s="4"/>
      <c r="AA3964" s="4"/>
      <c r="AG3964" s="4"/>
    </row>
    <row r="3965" spans="1:33" x14ac:dyDescent="0.25">
      <c r="A3965" s="4"/>
      <c r="F3965" s="4"/>
      <c r="H3965" s="4"/>
      <c r="I3965" s="4"/>
      <c r="J3965" s="4"/>
      <c r="K3965" s="4"/>
      <c r="L3965" s="4"/>
      <c r="M3965" s="4"/>
      <c r="N3965" s="4"/>
      <c r="P3965" s="4"/>
      <c r="R3965" s="4"/>
      <c r="S3965" s="4"/>
      <c r="T3965" s="4"/>
      <c r="V3965" s="4"/>
      <c r="W3965" s="4"/>
      <c r="X3965" s="4"/>
      <c r="Y3965" s="4"/>
      <c r="Z3965" s="4"/>
      <c r="AA3965" s="4"/>
      <c r="AG3965" s="4"/>
    </row>
    <row r="3966" spans="1:33" x14ac:dyDescent="0.25">
      <c r="A3966" s="4"/>
      <c r="F3966" s="4"/>
      <c r="H3966" s="4"/>
      <c r="I3966" s="4"/>
      <c r="J3966" s="4"/>
      <c r="K3966" s="4"/>
      <c r="L3966" s="4"/>
      <c r="M3966" s="4"/>
      <c r="N3966" s="4"/>
      <c r="P3966" s="4"/>
      <c r="R3966" s="4"/>
      <c r="S3966" s="4"/>
      <c r="T3966" s="4"/>
      <c r="V3966" s="4"/>
      <c r="W3966" s="4"/>
      <c r="X3966" s="4"/>
      <c r="Y3966" s="4"/>
      <c r="Z3966" s="4"/>
      <c r="AA3966" s="4"/>
      <c r="AG3966" s="4"/>
    </row>
    <row r="3967" spans="1:33" x14ac:dyDescent="0.25">
      <c r="A3967" s="4"/>
      <c r="F3967" s="4"/>
      <c r="H3967" s="4"/>
      <c r="I3967" s="4"/>
      <c r="J3967" s="4"/>
      <c r="K3967" s="4"/>
      <c r="L3967" s="4"/>
      <c r="M3967" s="4"/>
      <c r="N3967" s="4"/>
      <c r="P3967" s="4"/>
      <c r="R3967" s="4"/>
      <c r="S3967" s="4"/>
      <c r="T3967" s="4"/>
      <c r="V3967" s="4"/>
      <c r="W3967" s="4"/>
      <c r="X3967" s="4"/>
      <c r="Y3967" s="4"/>
      <c r="Z3967" s="4"/>
      <c r="AA3967" s="4"/>
      <c r="AG3967" s="4"/>
    </row>
    <row r="3968" spans="1:33" x14ac:dyDescent="0.25">
      <c r="A3968" s="4"/>
      <c r="F3968" s="4"/>
      <c r="H3968" s="4"/>
      <c r="I3968" s="4"/>
      <c r="J3968" s="4"/>
      <c r="K3968" s="4"/>
      <c r="L3968" s="4"/>
      <c r="M3968" s="4"/>
      <c r="N3968" s="4"/>
      <c r="P3968" s="4"/>
      <c r="R3968" s="4"/>
      <c r="S3968" s="4"/>
      <c r="T3968" s="4"/>
      <c r="V3968" s="4"/>
      <c r="W3968" s="4"/>
      <c r="X3968" s="4"/>
      <c r="Y3968" s="4"/>
      <c r="Z3968" s="4"/>
      <c r="AA3968" s="4"/>
      <c r="AG3968" s="4"/>
    </row>
    <row r="3969" spans="1:33" x14ac:dyDescent="0.25">
      <c r="A3969" s="4"/>
      <c r="F3969" s="4"/>
      <c r="H3969" s="4"/>
      <c r="I3969" s="4"/>
      <c r="J3969" s="4"/>
      <c r="K3969" s="4"/>
      <c r="L3969" s="4"/>
      <c r="M3969" s="4"/>
      <c r="N3969" s="4"/>
      <c r="P3969" s="4"/>
      <c r="R3969" s="4"/>
      <c r="S3969" s="4"/>
      <c r="T3969" s="4"/>
      <c r="V3969" s="4"/>
      <c r="W3969" s="4"/>
      <c r="X3969" s="4"/>
      <c r="Y3969" s="4"/>
      <c r="Z3969" s="4"/>
      <c r="AA3969" s="4"/>
      <c r="AG3969" s="4"/>
    </row>
    <row r="3970" spans="1:33" x14ac:dyDescent="0.25">
      <c r="A3970" s="4"/>
      <c r="F3970" s="4"/>
      <c r="H3970" s="4"/>
      <c r="I3970" s="4"/>
      <c r="J3970" s="4"/>
      <c r="K3970" s="4"/>
      <c r="L3970" s="4"/>
      <c r="M3970" s="4"/>
      <c r="N3970" s="4"/>
      <c r="P3970" s="4"/>
      <c r="R3970" s="4"/>
      <c r="S3970" s="4"/>
      <c r="T3970" s="4"/>
      <c r="V3970" s="4"/>
      <c r="W3970" s="4"/>
      <c r="X3970" s="4"/>
      <c r="Y3970" s="4"/>
      <c r="Z3970" s="4"/>
      <c r="AA3970" s="4"/>
      <c r="AG3970" s="4"/>
    </row>
    <row r="3971" spans="1:33" x14ac:dyDescent="0.25">
      <c r="A3971" s="4"/>
      <c r="F3971" s="4"/>
      <c r="H3971" s="4"/>
      <c r="I3971" s="4"/>
      <c r="J3971" s="4"/>
      <c r="K3971" s="4"/>
      <c r="L3971" s="4"/>
      <c r="M3971" s="4"/>
      <c r="N3971" s="4"/>
      <c r="P3971" s="4"/>
      <c r="R3971" s="4"/>
      <c r="S3971" s="4"/>
      <c r="T3971" s="4"/>
      <c r="V3971" s="4"/>
      <c r="W3971" s="4"/>
      <c r="X3971" s="4"/>
      <c r="Y3971" s="4"/>
      <c r="Z3971" s="4"/>
      <c r="AA3971" s="4"/>
      <c r="AG3971" s="4"/>
    </row>
    <row r="3972" spans="1:33" x14ac:dyDescent="0.25">
      <c r="A3972" s="4"/>
      <c r="F3972" s="4"/>
      <c r="H3972" s="4"/>
      <c r="I3972" s="4"/>
      <c r="J3972" s="4"/>
      <c r="K3972" s="4"/>
      <c r="L3972" s="4"/>
      <c r="M3972" s="4"/>
      <c r="N3972" s="4"/>
      <c r="P3972" s="4"/>
      <c r="R3972" s="4"/>
      <c r="S3972" s="4"/>
      <c r="T3972" s="4"/>
      <c r="V3972" s="4"/>
      <c r="W3972" s="4"/>
      <c r="X3972" s="4"/>
      <c r="Y3972" s="4"/>
      <c r="Z3972" s="4"/>
      <c r="AA3972" s="4"/>
      <c r="AG3972" s="4"/>
    </row>
    <row r="3973" spans="1:33" x14ac:dyDescent="0.25">
      <c r="A3973" s="4"/>
      <c r="F3973" s="4"/>
      <c r="H3973" s="4"/>
      <c r="I3973" s="4"/>
      <c r="J3973" s="4"/>
      <c r="K3973" s="4"/>
      <c r="L3973" s="4"/>
      <c r="M3973" s="4"/>
      <c r="N3973" s="4"/>
      <c r="P3973" s="4"/>
      <c r="R3973" s="4"/>
      <c r="S3973" s="4"/>
      <c r="T3973" s="4"/>
      <c r="V3973" s="4"/>
      <c r="W3973" s="4"/>
      <c r="X3973" s="4"/>
      <c r="Y3973" s="4"/>
      <c r="Z3973" s="4"/>
      <c r="AA3973" s="4"/>
      <c r="AG3973" s="4"/>
    </row>
    <row r="3974" spans="1:33" x14ac:dyDescent="0.25">
      <c r="A3974" s="4"/>
      <c r="F3974" s="4"/>
      <c r="H3974" s="4"/>
      <c r="I3974" s="4"/>
      <c r="J3974" s="4"/>
      <c r="K3974" s="4"/>
      <c r="L3974" s="4"/>
      <c r="M3974" s="4"/>
      <c r="N3974" s="4"/>
      <c r="P3974" s="4"/>
      <c r="R3974" s="4"/>
      <c r="S3974" s="4"/>
      <c r="T3974" s="4"/>
      <c r="V3974" s="4"/>
      <c r="W3974" s="4"/>
      <c r="X3974" s="4"/>
      <c r="Y3974" s="4"/>
      <c r="Z3974" s="4"/>
      <c r="AA3974" s="4"/>
      <c r="AG3974" s="4"/>
    </row>
    <row r="3975" spans="1:33" x14ac:dyDescent="0.25">
      <c r="A3975" s="4"/>
      <c r="F3975" s="4"/>
      <c r="H3975" s="4"/>
      <c r="I3975" s="4"/>
      <c r="J3975" s="4"/>
      <c r="K3975" s="4"/>
      <c r="L3975" s="4"/>
      <c r="M3975" s="4"/>
      <c r="N3975" s="4"/>
      <c r="P3975" s="4"/>
      <c r="R3975" s="4"/>
      <c r="S3975" s="4"/>
      <c r="T3975" s="4"/>
      <c r="V3975" s="4"/>
      <c r="W3975" s="4"/>
      <c r="X3975" s="4"/>
      <c r="Y3975" s="4"/>
      <c r="Z3975" s="4"/>
      <c r="AA3975" s="4"/>
      <c r="AG3975" s="4"/>
    </row>
    <row r="3976" spans="1:33" x14ac:dyDescent="0.25">
      <c r="A3976" s="4"/>
      <c r="F3976" s="4"/>
      <c r="H3976" s="4"/>
      <c r="I3976" s="4"/>
      <c r="J3976" s="4"/>
      <c r="K3976" s="4"/>
      <c r="L3976" s="4"/>
      <c r="M3976" s="4"/>
      <c r="N3976" s="4"/>
      <c r="P3976" s="4"/>
      <c r="R3976" s="4"/>
      <c r="S3976" s="4"/>
      <c r="T3976" s="4"/>
      <c r="V3976" s="4"/>
      <c r="W3976" s="4"/>
      <c r="X3976" s="4"/>
      <c r="Y3976" s="4"/>
      <c r="Z3976" s="4"/>
      <c r="AA3976" s="4"/>
      <c r="AG3976" s="4"/>
    </row>
    <row r="3977" spans="1:33" x14ac:dyDescent="0.25">
      <c r="A3977" s="4"/>
      <c r="F3977" s="4"/>
      <c r="H3977" s="4"/>
      <c r="I3977" s="4"/>
      <c r="J3977" s="4"/>
      <c r="K3977" s="4"/>
      <c r="L3977" s="4"/>
      <c r="M3977" s="4"/>
      <c r="N3977" s="4"/>
      <c r="P3977" s="4"/>
      <c r="R3977" s="4"/>
      <c r="S3977" s="4"/>
      <c r="T3977" s="4"/>
      <c r="V3977" s="4"/>
      <c r="W3977" s="4"/>
      <c r="X3977" s="4"/>
      <c r="Y3977" s="4"/>
      <c r="Z3977" s="4"/>
      <c r="AA3977" s="4"/>
      <c r="AG3977" s="4"/>
    </row>
    <row r="3978" spans="1:33" x14ac:dyDescent="0.25">
      <c r="A3978" s="4"/>
      <c r="F3978" s="4"/>
      <c r="H3978" s="4"/>
      <c r="I3978" s="4"/>
      <c r="J3978" s="4"/>
      <c r="K3978" s="4"/>
      <c r="L3978" s="4"/>
      <c r="M3978" s="4"/>
      <c r="N3978" s="4"/>
      <c r="P3978" s="4"/>
      <c r="R3978" s="4"/>
      <c r="S3978" s="4"/>
      <c r="T3978" s="4"/>
      <c r="V3978" s="4"/>
      <c r="W3978" s="4"/>
      <c r="X3978" s="4"/>
      <c r="Y3978" s="4"/>
      <c r="Z3978" s="4"/>
      <c r="AA3978" s="4"/>
      <c r="AG3978" s="4"/>
    </row>
    <row r="3979" spans="1:33" x14ac:dyDescent="0.25">
      <c r="A3979" s="4"/>
      <c r="F3979" s="4"/>
      <c r="H3979" s="4"/>
      <c r="I3979" s="4"/>
      <c r="J3979" s="4"/>
      <c r="K3979" s="4"/>
      <c r="L3979" s="4"/>
      <c r="M3979" s="4"/>
      <c r="N3979" s="4"/>
      <c r="P3979" s="4"/>
      <c r="R3979" s="4"/>
      <c r="S3979" s="4"/>
      <c r="T3979" s="4"/>
      <c r="V3979" s="4"/>
      <c r="W3979" s="4"/>
      <c r="X3979" s="4"/>
      <c r="Y3979" s="4"/>
      <c r="Z3979" s="4"/>
      <c r="AA3979" s="4"/>
      <c r="AG3979" s="4"/>
    </row>
    <row r="3980" spans="1:33" x14ac:dyDescent="0.25">
      <c r="A3980" s="4"/>
      <c r="F3980" s="4"/>
      <c r="H3980" s="4"/>
      <c r="I3980" s="4"/>
      <c r="J3980" s="4"/>
      <c r="K3980" s="4"/>
      <c r="L3980" s="4"/>
      <c r="M3980" s="4"/>
      <c r="N3980" s="4"/>
      <c r="P3980" s="4"/>
      <c r="R3980" s="4"/>
      <c r="S3980" s="4"/>
      <c r="T3980" s="4"/>
      <c r="V3980" s="4"/>
      <c r="W3980" s="4"/>
      <c r="X3980" s="4"/>
      <c r="Y3980" s="4"/>
      <c r="Z3980" s="4"/>
      <c r="AA3980" s="4"/>
      <c r="AG3980" s="4"/>
    </row>
    <row r="3981" spans="1:33" x14ac:dyDescent="0.25">
      <c r="A3981" s="4"/>
      <c r="F3981" s="4"/>
      <c r="H3981" s="4"/>
      <c r="I3981" s="4"/>
      <c r="J3981" s="4"/>
      <c r="K3981" s="4"/>
      <c r="L3981" s="4"/>
      <c r="M3981" s="4"/>
      <c r="N3981" s="4"/>
      <c r="P3981" s="4"/>
      <c r="R3981" s="4"/>
      <c r="S3981" s="4"/>
      <c r="T3981" s="4"/>
      <c r="V3981" s="4"/>
      <c r="W3981" s="4"/>
      <c r="X3981" s="4"/>
      <c r="Y3981" s="4"/>
      <c r="Z3981" s="4"/>
      <c r="AA3981" s="4"/>
      <c r="AG3981" s="4"/>
    </row>
    <row r="3982" spans="1:33" x14ac:dyDescent="0.25">
      <c r="A3982" s="4"/>
      <c r="F3982" s="4"/>
      <c r="H3982" s="4"/>
      <c r="I3982" s="4"/>
      <c r="J3982" s="4"/>
      <c r="K3982" s="4"/>
      <c r="L3982" s="4"/>
      <c r="M3982" s="4"/>
      <c r="N3982" s="4"/>
      <c r="P3982" s="4"/>
      <c r="R3982" s="4"/>
      <c r="S3982" s="4"/>
      <c r="T3982" s="4"/>
      <c r="V3982" s="4"/>
      <c r="W3982" s="4"/>
      <c r="X3982" s="4"/>
      <c r="Y3982" s="4"/>
      <c r="Z3982" s="4"/>
      <c r="AA3982" s="4"/>
      <c r="AG3982" s="4"/>
    </row>
    <row r="3983" spans="1:33" x14ac:dyDescent="0.25">
      <c r="A3983" s="4"/>
      <c r="F3983" s="4"/>
      <c r="H3983" s="4"/>
      <c r="I3983" s="4"/>
      <c r="J3983" s="4"/>
      <c r="K3983" s="4"/>
      <c r="L3983" s="4"/>
      <c r="M3983" s="4"/>
      <c r="N3983" s="4"/>
      <c r="P3983" s="4"/>
      <c r="R3983" s="4"/>
      <c r="S3983" s="4"/>
      <c r="T3983" s="4"/>
      <c r="V3983" s="4"/>
      <c r="W3983" s="4"/>
      <c r="X3983" s="4"/>
      <c r="Y3983" s="4"/>
      <c r="Z3983" s="4"/>
      <c r="AA3983" s="4"/>
      <c r="AG3983" s="4"/>
    </row>
    <row r="3984" spans="1:33" x14ac:dyDescent="0.25">
      <c r="A3984" s="4"/>
      <c r="F3984" s="4"/>
      <c r="H3984" s="4"/>
      <c r="I3984" s="4"/>
      <c r="J3984" s="4"/>
      <c r="K3984" s="4"/>
      <c r="L3984" s="4"/>
      <c r="M3984" s="4"/>
      <c r="N3984" s="4"/>
      <c r="P3984" s="4"/>
      <c r="R3984" s="4"/>
      <c r="S3984" s="4"/>
      <c r="T3984" s="4"/>
      <c r="V3984" s="4"/>
      <c r="W3984" s="4"/>
      <c r="X3984" s="4"/>
      <c r="Y3984" s="4"/>
      <c r="Z3984" s="4"/>
      <c r="AA3984" s="4"/>
      <c r="AG3984" s="4"/>
    </row>
    <row r="3985" spans="1:33" x14ac:dyDescent="0.25">
      <c r="A3985" s="4"/>
      <c r="F3985" s="4"/>
      <c r="H3985" s="4"/>
      <c r="I3985" s="4"/>
      <c r="J3985" s="4"/>
      <c r="K3985" s="4"/>
      <c r="L3985" s="4"/>
      <c r="M3985" s="4"/>
      <c r="N3985" s="4"/>
      <c r="P3985" s="4"/>
      <c r="R3985" s="4"/>
      <c r="S3985" s="4"/>
      <c r="T3985" s="4"/>
      <c r="V3985" s="4"/>
      <c r="W3985" s="4"/>
      <c r="X3985" s="4"/>
      <c r="Y3985" s="4"/>
      <c r="Z3985" s="4"/>
      <c r="AA3985" s="4"/>
      <c r="AG3985" s="4"/>
    </row>
    <row r="3986" spans="1:33" x14ac:dyDescent="0.25">
      <c r="A3986" s="4"/>
      <c r="F3986" s="4"/>
      <c r="H3986" s="4"/>
      <c r="I3986" s="4"/>
      <c r="J3986" s="4"/>
      <c r="K3986" s="4"/>
      <c r="L3986" s="4"/>
      <c r="M3986" s="4"/>
      <c r="N3986" s="4"/>
      <c r="P3986" s="4"/>
      <c r="R3986" s="4"/>
      <c r="S3986" s="4"/>
      <c r="T3986" s="4"/>
      <c r="V3986" s="4"/>
      <c r="W3986" s="4"/>
      <c r="X3986" s="4"/>
      <c r="Y3986" s="4"/>
      <c r="Z3986" s="4"/>
      <c r="AA3986" s="4"/>
      <c r="AG3986" s="4"/>
    </row>
    <row r="3987" spans="1:33" x14ac:dyDescent="0.25">
      <c r="A3987" s="4"/>
      <c r="F3987" s="4"/>
      <c r="H3987" s="4"/>
      <c r="I3987" s="4"/>
      <c r="J3987" s="4"/>
      <c r="K3987" s="4"/>
      <c r="L3987" s="4"/>
      <c r="M3987" s="4"/>
      <c r="N3987" s="4"/>
      <c r="P3987" s="4"/>
      <c r="R3987" s="4"/>
      <c r="S3987" s="4"/>
      <c r="T3987" s="4"/>
      <c r="V3987" s="4"/>
      <c r="W3987" s="4"/>
      <c r="X3987" s="4"/>
      <c r="Y3987" s="4"/>
      <c r="Z3987" s="4"/>
      <c r="AA3987" s="4"/>
      <c r="AG3987" s="4"/>
    </row>
    <row r="3988" spans="1:33" x14ac:dyDescent="0.25">
      <c r="A3988" s="4"/>
      <c r="F3988" s="4"/>
      <c r="H3988" s="4"/>
      <c r="I3988" s="4"/>
      <c r="J3988" s="4"/>
      <c r="K3988" s="4"/>
      <c r="L3988" s="4"/>
      <c r="M3988" s="4"/>
      <c r="N3988" s="4"/>
      <c r="P3988" s="4"/>
      <c r="R3988" s="4"/>
      <c r="S3988" s="4"/>
      <c r="T3988" s="4"/>
      <c r="V3988" s="4"/>
      <c r="W3988" s="4"/>
      <c r="X3988" s="4"/>
      <c r="Y3988" s="4"/>
      <c r="Z3988" s="4"/>
      <c r="AA3988" s="4"/>
      <c r="AG3988" s="4"/>
    </row>
    <row r="3989" spans="1:33" x14ac:dyDescent="0.25">
      <c r="A3989" s="4"/>
      <c r="F3989" s="4"/>
      <c r="H3989" s="4"/>
      <c r="I3989" s="4"/>
      <c r="J3989" s="4"/>
      <c r="K3989" s="4"/>
      <c r="L3989" s="4"/>
      <c r="M3989" s="4"/>
      <c r="N3989" s="4"/>
      <c r="P3989" s="4"/>
      <c r="R3989" s="4"/>
      <c r="S3989" s="4"/>
      <c r="T3989" s="4"/>
      <c r="V3989" s="4"/>
      <c r="W3989" s="4"/>
      <c r="X3989" s="4"/>
      <c r="Y3989" s="4"/>
      <c r="Z3989" s="4"/>
      <c r="AA3989" s="4"/>
      <c r="AG3989" s="4"/>
    </row>
    <row r="3990" spans="1:33" x14ac:dyDescent="0.25">
      <c r="A3990" s="4"/>
      <c r="F3990" s="4"/>
      <c r="H3990" s="4"/>
      <c r="I3990" s="4"/>
      <c r="J3990" s="4"/>
      <c r="K3990" s="4"/>
      <c r="L3990" s="4"/>
      <c r="M3990" s="4"/>
      <c r="N3990" s="4"/>
      <c r="P3990" s="4"/>
      <c r="R3990" s="4"/>
      <c r="S3990" s="4"/>
      <c r="T3990" s="4"/>
      <c r="V3990" s="4"/>
      <c r="W3990" s="4"/>
      <c r="X3990" s="4"/>
      <c r="Y3990" s="4"/>
      <c r="Z3990" s="4"/>
      <c r="AA3990" s="4"/>
      <c r="AG3990" s="4"/>
    </row>
    <row r="3991" spans="1:33" x14ac:dyDescent="0.25">
      <c r="A3991" s="4"/>
      <c r="F3991" s="4"/>
      <c r="H3991" s="4"/>
      <c r="I3991" s="4"/>
      <c r="J3991" s="4"/>
      <c r="K3991" s="4"/>
      <c r="L3991" s="4"/>
      <c r="M3991" s="4"/>
      <c r="N3991" s="4"/>
      <c r="P3991" s="4"/>
      <c r="R3991" s="4"/>
      <c r="S3991" s="4"/>
      <c r="T3991" s="4"/>
      <c r="V3991" s="4"/>
      <c r="W3991" s="4"/>
      <c r="X3991" s="4"/>
      <c r="Y3991" s="4"/>
      <c r="Z3991" s="4"/>
      <c r="AA3991" s="4"/>
      <c r="AG3991" s="4"/>
    </row>
    <row r="3992" spans="1:33" x14ac:dyDescent="0.25">
      <c r="A3992" s="4"/>
      <c r="F3992" s="4"/>
      <c r="H3992" s="4"/>
      <c r="I3992" s="4"/>
      <c r="J3992" s="4"/>
      <c r="K3992" s="4"/>
      <c r="L3992" s="4"/>
      <c r="M3992" s="4"/>
      <c r="N3992" s="4"/>
      <c r="P3992" s="4"/>
      <c r="R3992" s="4"/>
      <c r="S3992" s="4"/>
      <c r="T3992" s="4"/>
      <c r="V3992" s="4"/>
      <c r="W3992" s="4"/>
      <c r="X3992" s="4"/>
      <c r="Y3992" s="4"/>
      <c r="Z3992" s="4"/>
      <c r="AA3992" s="4"/>
      <c r="AG3992" s="4"/>
    </row>
    <row r="3993" spans="1:33" x14ac:dyDescent="0.25">
      <c r="A3993" s="4"/>
      <c r="F3993" s="4"/>
      <c r="H3993" s="4"/>
      <c r="I3993" s="4"/>
      <c r="J3993" s="4"/>
      <c r="K3993" s="4"/>
      <c r="L3993" s="4"/>
      <c r="M3993" s="4"/>
      <c r="N3993" s="4"/>
      <c r="P3993" s="4"/>
      <c r="R3993" s="4"/>
      <c r="S3993" s="4"/>
      <c r="T3993" s="4"/>
      <c r="V3993" s="4"/>
      <c r="W3993" s="4"/>
      <c r="X3993" s="4"/>
      <c r="Y3993" s="4"/>
      <c r="Z3993" s="4"/>
      <c r="AA3993" s="4"/>
      <c r="AG3993" s="4"/>
    </row>
    <row r="3994" spans="1:33" x14ac:dyDescent="0.25">
      <c r="A3994" s="4"/>
      <c r="F3994" s="4"/>
      <c r="H3994" s="4"/>
      <c r="I3994" s="4"/>
      <c r="J3994" s="4"/>
      <c r="K3994" s="4"/>
      <c r="L3994" s="4"/>
      <c r="M3994" s="4"/>
      <c r="N3994" s="4"/>
      <c r="P3994" s="4"/>
      <c r="R3994" s="4"/>
      <c r="S3994" s="4"/>
      <c r="T3994" s="4"/>
      <c r="V3994" s="4"/>
      <c r="W3994" s="4"/>
      <c r="X3994" s="4"/>
      <c r="Y3994" s="4"/>
      <c r="Z3994" s="4"/>
      <c r="AA3994" s="4"/>
      <c r="AG3994" s="4"/>
    </row>
    <row r="3995" spans="1:33" x14ac:dyDescent="0.25">
      <c r="A3995" s="4"/>
      <c r="F3995" s="4"/>
      <c r="H3995" s="4"/>
      <c r="I3995" s="4"/>
      <c r="J3995" s="4"/>
      <c r="K3995" s="4"/>
      <c r="L3995" s="4"/>
      <c r="M3995" s="4"/>
      <c r="N3995" s="4"/>
      <c r="P3995" s="4"/>
      <c r="R3995" s="4"/>
      <c r="S3995" s="4"/>
      <c r="T3995" s="4"/>
      <c r="V3995" s="4"/>
      <c r="W3995" s="4"/>
      <c r="X3995" s="4"/>
      <c r="Y3995" s="4"/>
      <c r="Z3995" s="4"/>
      <c r="AA3995" s="4"/>
      <c r="AG3995" s="4"/>
    </row>
    <row r="3996" spans="1:33" x14ac:dyDescent="0.25">
      <c r="A3996" s="4"/>
      <c r="F3996" s="4"/>
      <c r="H3996" s="4"/>
      <c r="I3996" s="4"/>
      <c r="J3996" s="4"/>
      <c r="K3996" s="4"/>
      <c r="L3996" s="4"/>
      <c r="M3996" s="4"/>
      <c r="N3996" s="4"/>
      <c r="P3996" s="4"/>
      <c r="R3996" s="4"/>
      <c r="S3996" s="4"/>
      <c r="T3996" s="4"/>
      <c r="V3996" s="4"/>
      <c r="W3996" s="4"/>
      <c r="X3996" s="4"/>
      <c r="Y3996" s="4"/>
      <c r="Z3996" s="4"/>
      <c r="AA3996" s="4"/>
      <c r="AG3996" s="4"/>
    </row>
    <row r="3997" spans="1:33" x14ac:dyDescent="0.25">
      <c r="A3997" s="4"/>
      <c r="F3997" s="4"/>
      <c r="H3997" s="4"/>
      <c r="I3997" s="4"/>
      <c r="J3997" s="4"/>
      <c r="K3997" s="4"/>
      <c r="L3997" s="4"/>
      <c r="M3997" s="4"/>
      <c r="N3997" s="4"/>
      <c r="P3997" s="4"/>
      <c r="R3997" s="4"/>
      <c r="S3997" s="4"/>
      <c r="T3997" s="4"/>
      <c r="V3997" s="4"/>
      <c r="W3997" s="4"/>
      <c r="X3997" s="4"/>
      <c r="Y3997" s="4"/>
      <c r="Z3997" s="4"/>
      <c r="AA3997" s="4"/>
      <c r="AG3997" s="4"/>
    </row>
    <row r="3998" spans="1:33" x14ac:dyDescent="0.25">
      <c r="A3998" s="4"/>
      <c r="F3998" s="4"/>
      <c r="H3998" s="4"/>
      <c r="I3998" s="4"/>
      <c r="J3998" s="4"/>
      <c r="K3998" s="4"/>
      <c r="L3998" s="4"/>
      <c r="M3998" s="4"/>
      <c r="N3998" s="4"/>
      <c r="P3998" s="4"/>
      <c r="R3998" s="4"/>
      <c r="S3998" s="4"/>
      <c r="T3998" s="4"/>
      <c r="V3998" s="4"/>
      <c r="W3998" s="4"/>
      <c r="X3998" s="4"/>
      <c r="Y3998" s="4"/>
      <c r="Z3998" s="4"/>
      <c r="AA3998" s="4"/>
      <c r="AG3998" s="4"/>
    </row>
    <row r="3999" spans="1:33" x14ac:dyDescent="0.25">
      <c r="A3999" s="4"/>
      <c r="F3999" s="4"/>
      <c r="H3999" s="4"/>
      <c r="I3999" s="4"/>
      <c r="J3999" s="4"/>
      <c r="K3999" s="4"/>
      <c r="L3999" s="4"/>
      <c r="M3999" s="4"/>
      <c r="N3999" s="4"/>
      <c r="P3999" s="4"/>
      <c r="R3999" s="4"/>
      <c r="S3999" s="4"/>
      <c r="T3999" s="4"/>
      <c r="V3999" s="4"/>
      <c r="W3999" s="4"/>
      <c r="X3999" s="4"/>
      <c r="Y3999" s="4"/>
      <c r="Z3999" s="4"/>
      <c r="AA3999" s="4"/>
      <c r="AG3999" s="4"/>
    </row>
    <row r="4000" spans="1:33" x14ac:dyDescent="0.25">
      <c r="A4000" s="4"/>
      <c r="F4000" s="4"/>
      <c r="H4000" s="4"/>
      <c r="I4000" s="4"/>
      <c r="J4000" s="4"/>
      <c r="K4000" s="4"/>
      <c r="L4000" s="4"/>
      <c r="M4000" s="4"/>
      <c r="N4000" s="4"/>
      <c r="P4000" s="4"/>
      <c r="R4000" s="4"/>
      <c r="S4000" s="4"/>
      <c r="T4000" s="4"/>
      <c r="V4000" s="4"/>
      <c r="W4000" s="4"/>
      <c r="X4000" s="4"/>
      <c r="Y4000" s="4"/>
      <c r="Z4000" s="4"/>
      <c r="AA4000" s="4"/>
      <c r="AG4000" s="4"/>
    </row>
    <row r="4001" spans="1:33" x14ac:dyDescent="0.25">
      <c r="A4001" s="4"/>
      <c r="F4001" s="4"/>
      <c r="H4001" s="4"/>
      <c r="I4001" s="4"/>
      <c r="J4001" s="4"/>
      <c r="K4001" s="4"/>
      <c r="L4001" s="4"/>
      <c r="M4001" s="4"/>
      <c r="N4001" s="4"/>
      <c r="P4001" s="4"/>
      <c r="R4001" s="4"/>
      <c r="S4001" s="4"/>
      <c r="T4001" s="4"/>
      <c r="V4001" s="4"/>
      <c r="W4001" s="4"/>
      <c r="X4001" s="4"/>
      <c r="Y4001" s="4"/>
      <c r="Z4001" s="4"/>
      <c r="AA4001" s="4"/>
      <c r="AG4001" s="4"/>
    </row>
    <row r="4002" spans="1:33" x14ac:dyDescent="0.25">
      <c r="A4002" s="4"/>
      <c r="F4002" s="4"/>
      <c r="H4002" s="4"/>
      <c r="I4002" s="4"/>
      <c r="J4002" s="4"/>
      <c r="K4002" s="4"/>
      <c r="L4002" s="4"/>
      <c r="M4002" s="4"/>
      <c r="N4002" s="4"/>
      <c r="P4002" s="4"/>
      <c r="R4002" s="4"/>
      <c r="S4002" s="4"/>
      <c r="T4002" s="4"/>
      <c r="V4002" s="4"/>
      <c r="W4002" s="4"/>
      <c r="X4002" s="4"/>
      <c r="Y4002" s="4"/>
      <c r="Z4002" s="4"/>
      <c r="AA4002" s="4"/>
      <c r="AG4002" s="4"/>
    </row>
    <row r="4003" spans="1:33" x14ac:dyDescent="0.25">
      <c r="A4003" s="4"/>
      <c r="F4003" s="4"/>
      <c r="H4003" s="4"/>
      <c r="I4003" s="4"/>
      <c r="J4003" s="4"/>
      <c r="K4003" s="4"/>
      <c r="L4003" s="4"/>
      <c r="M4003" s="4"/>
      <c r="N4003" s="4"/>
      <c r="P4003" s="4"/>
      <c r="R4003" s="4"/>
      <c r="S4003" s="4"/>
      <c r="T4003" s="4"/>
      <c r="V4003" s="4"/>
      <c r="W4003" s="4"/>
      <c r="X4003" s="4"/>
      <c r="Y4003" s="4"/>
      <c r="Z4003" s="4"/>
      <c r="AA4003" s="4"/>
      <c r="AG4003" s="4"/>
    </row>
    <row r="4004" spans="1:33" x14ac:dyDescent="0.25">
      <c r="A4004" s="4"/>
      <c r="F4004" s="4"/>
      <c r="H4004" s="4"/>
      <c r="I4004" s="4"/>
      <c r="J4004" s="4"/>
      <c r="K4004" s="4"/>
      <c r="L4004" s="4"/>
      <c r="M4004" s="4"/>
      <c r="N4004" s="4"/>
      <c r="P4004" s="4"/>
      <c r="R4004" s="4"/>
      <c r="S4004" s="4"/>
      <c r="T4004" s="4"/>
      <c r="V4004" s="4"/>
      <c r="W4004" s="4"/>
      <c r="X4004" s="4"/>
      <c r="Y4004" s="4"/>
      <c r="Z4004" s="4"/>
      <c r="AA4004" s="4"/>
      <c r="AG4004" s="4"/>
    </row>
    <row r="4005" spans="1:33" x14ac:dyDescent="0.25">
      <c r="A4005" s="4"/>
      <c r="F4005" s="4"/>
      <c r="H4005" s="4"/>
      <c r="I4005" s="4"/>
      <c r="J4005" s="4"/>
      <c r="K4005" s="4"/>
      <c r="L4005" s="4"/>
      <c r="M4005" s="4"/>
      <c r="N4005" s="4"/>
      <c r="P4005" s="4"/>
      <c r="R4005" s="4"/>
      <c r="S4005" s="4"/>
      <c r="T4005" s="4"/>
      <c r="V4005" s="4"/>
      <c r="W4005" s="4"/>
      <c r="X4005" s="4"/>
      <c r="Y4005" s="4"/>
      <c r="Z4005" s="4"/>
      <c r="AA4005" s="4"/>
      <c r="AG4005" s="4"/>
    </row>
    <row r="4006" spans="1:33" x14ac:dyDescent="0.25">
      <c r="A4006" s="4"/>
      <c r="F4006" s="4"/>
      <c r="H4006" s="4"/>
      <c r="I4006" s="4"/>
      <c r="J4006" s="4"/>
      <c r="K4006" s="4"/>
      <c r="L4006" s="4"/>
      <c r="M4006" s="4"/>
      <c r="N4006" s="4"/>
      <c r="P4006" s="4"/>
      <c r="R4006" s="4"/>
      <c r="S4006" s="4"/>
      <c r="T4006" s="4"/>
      <c r="V4006" s="4"/>
      <c r="W4006" s="4"/>
      <c r="X4006" s="4"/>
      <c r="Y4006" s="4"/>
      <c r="Z4006" s="4"/>
      <c r="AA4006" s="4"/>
      <c r="AG4006" s="4"/>
    </row>
    <row r="4007" spans="1:33" x14ac:dyDescent="0.25">
      <c r="A4007" s="4"/>
      <c r="F4007" s="4"/>
      <c r="H4007" s="4"/>
      <c r="I4007" s="4"/>
      <c r="J4007" s="4"/>
      <c r="K4007" s="4"/>
      <c r="L4007" s="4"/>
      <c r="M4007" s="4"/>
      <c r="N4007" s="4"/>
      <c r="P4007" s="4"/>
      <c r="R4007" s="4"/>
      <c r="S4007" s="4"/>
      <c r="T4007" s="4"/>
      <c r="V4007" s="4"/>
      <c r="W4007" s="4"/>
      <c r="X4007" s="4"/>
      <c r="Y4007" s="4"/>
      <c r="Z4007" s="4"/>
      <c r="AA4007" s="4"/>
      <c r="AG4007" s="4"/>
    </row>
    <row r="4008" spans="1:33" x14ac:dyDescent="0.25">
      <c r="A4008" s="4"/>
      <c r="F4008" s="4"/>
      <c r="H4008" s="4"/>
      <c r="I4008" s="4"/>
      <c r="J4008" s="4"/>
      <c r="K4008" s="4"/>
      <c r="L4008" s="4"/>
      <c r="M4008" s="4"/>
      <c r="N4008" s="4"/>
      <c r="P4008" s="4"/>
      <c r="R4008" s="4"/>
      <c r="S4008" s="4"/>
      <c r="T4008" s="4"/>
      <c r="V4008" s="4"/>
      <c r="W4008" s="4"/>
      <c r="X4008" s="4"/>
      <c r="Y4008" s="4"/>
      <c r="Z4008" s="4"/>
      <c r="AA4008" s="4"/>
      <c r="AG4008" s="4"/>
    </row>
    <row r="4009" spans="1:33" x14ac:dyDescent="0.25">
      <c r="A4009" s="4"/>
      <c r="F4009" s="4"/>
      <c r="H4009" s="4"/>
      <c r="I4009" s="4"/>
      <c r="J4009" s="4"/>
      <c r="K4009" s="4"/>
      <c r="L4009" s="4"/>
      <c r="M4009" s="4"/>
      <c r="N4009" s="4"/>
      <c r="P4009" s="4"/>
      <c r="R4009" s="4"/>
      <c r="S4009" s="4"/>
      <c r="T4009" s="4"/>
      <c r="V4009" s="4"/>
      <c r="W4009" s="4"/>
      <c r="X4009" s="4"/>
      <c r="Y4009" s="4"/>
      <c r="Z4009" s="4"/>
      <c r="AA4009" s="4"/>
      <c r="AG4009" s="4"/>
    </row>
    <row r="4010" spans="1:33" x14ac:dyDescent="0.25">
      <c r="A4010" s="4"/>
      <c r="F4010" s="4"/>
      <c r="H4010" s="4"/>
      <c r="I4010" s="4"/>
      <c r="J4010" s="4"/>
      <c r="K4010" s="4"/>
      <c r="L4010" s="4"/>
      <c r="M4010" s="4"/>
      <c r="N4010" s="4"/>
      <c r="P4010" s="4"/>
      <c r="R4010" s="4"/>
      <c r="S4010" s="4"/>
      <c r="T4010" s="4"/>
      <c r="V4010" s="4"/>
      <c r="W4010" s="4"/>
      <c r="X4010" s="4"/>
      <c r="Y4010" s="4"/>
      <c r="Z4010" s="4"/>
      <c r="AA4010" s="4"/>
      <c r="AG4010" s="4"/>
    </row>
    <row r="4011" spans="1:33" x14ac:dyDescent="0.25">
      <c r="A4011" s="4"/>
      <c r="F4011" s="4"/>
      <c r="H4011" s="4"/>
      <c r="I4011" s="4"/>
      <c r="J4011" s="4"/>
      <c r="K4011" s="4"/>
      <c r="L4011" s="4"/>
      <c r="M4011" s="4"/>
      <c r="N4011" s="4"/>
      <c r="P4011" s="4"/>
      <c r="R4011" s="4"/>
      <c r="S4011" s="4"/>
      <c r="T4011" s="4"/>
      <c r="V4011" s="4"/>
      <c r="W4011" s="4"/>
      <c r="X4011" s="4"/>
      <c r="Y4011" s="4"/>
      <c r="Z4011" s="4"/>
      <c r="AA4011" s="4"/>
      <c r="AG4011" s="4"/>
    </row>
    <row r="4012" spans="1:33" x14ac:dyDescent="0.25">
      <c r="A4012" s="4"/>
      <c r="F4012" s="4"/>
      <c r="H4012" s="4"/>
      <c r="I4012" s="4"/>
      <c r="J4012" s="4"/>
      <c r="K4012" s="4"/>
      <c r="L4012" s="4"/>
      <c r="M4012" s="4"/>
      <c r="N4012" s="4"/>
      <c r="P4012" s="4"/>
      <c r="R4012" s="4"/>
      <c r="S4012" s="4"/>
      <c r="T4012" s="4"/>
      <c r="V4012" s="4"/>
      <c r="W4012" s="4"/>
      <c r="X4012" s="4"/>
      <c r="Y4012" s="4"/>
      <c r="Z4012" s="4"/>
      <c r="AA4012" s="4"/>
      <c r="AG4012" s="4"/>
    </row>
    <row r="4013" spans="1:33" x14ac:dyDescent="0.25">
      <c r="A4013" s="4"/>
      <c r="F4013" s="4"/>
      <c r="H4013" s="4"/>
      <c r="I4013" s="4"/>
      <c r="J4013" s="4"/>
      <c r="K4013" s="4"/>
      <c r="L4013" s="4"/>
      <c r="M4013" s="4"/>
      <c r="N4013" s="4"/>
      <c r="P4013" s="4"/>
      <c r="R4013" s="4"/>
      <c r="S4013" s="4"/>
      <c r="T4013" s="4"/>
      <c r="V4013" s="4"/>
      <c r="W4013" s="4"/>
      <c r="X4013" s="4"/>
      <c r="Y4013" s="4"/>
      <c r="Z4013" s="4"/>
      <c r="AA4013" s="4"/>
      <c r="AG4013" s="4"/>
    </row>
    <row r="4014" spans="1:33" x14ac:dyDescent="0.25">
      <c r="A4014" s="4"/>
      <c r="F4014" s="4"/>
      <c r="H4014" s="4"/>
      <c r="I4014" s="4"/>
      <c r="J4014" s="4"/>
      <c r="K4014" s="4"/>
      <c r="L4014" s="4"/>
      <c r="M4014" s="4"/>
      <c r="N4014" s="4"/>
      <c r="P4014" s="4"/>
      <c r="R4014" s="4"/>
      <c r="S4014" s="4"/>
      <c r="T4014" s="4"/>
      <c r="V4014" s="4"/>
      <c r="W4014" s="4"/>
      <c r="X4014" s="4"/>
      <c r="Y4014" s="4"/>
      <c r="Z4014" s="4"/>
      <c r="AA4014" s="4"/>
      <c r="AG4014" s="4"/>
    </row>
    <row r="4015" spans="1:33" x14ac:dyDescent="0.25">
      <c r="A4015" s="4"/>
      <c r="F4015" s="4"/>
      <c r="H4015" s="4"/>
      <c r="I4015" s="4"/>
      <c r="J4015" s="4"/>
      <c r="K4015" s="4"/>
      <c r="L4015" s="4"/>
      <c r="M4015" s="4"/>
      <c r="N4015" s="4"/>
      <c r="P4015" s="4"/>
      <c r="R4015" s="4"/>
      <c r="S4015" s="4"/>
      <c r="T4015" s="4"/>
      <c r="V4015" s="4"/>
      <c r="W4015" s="4"/>
      <c r="X4015" s="4"/>
      <c r="Y4015" s="4"/>
      <c r="Z4015" s="4"/>
      <c r="AA4015" s="4"/>
      <c r="AG4015" s="4"/>
    </row>
    <row r="4016" spans="1:33" x14ac:dyDescent="0.25">
      <c r="A4016" s="4"/>
      <c r="F4016" s="4"/>
      <c r="H4016" s="4"/>
      <c r="I4016" s="4"/>
      <c r="J4016" s="4"/>
      <c r="K4016" s="4"/>
      <c r="L4016" s="4"/>
      <c r="M4016" s="4"/>
      <c r="N4016" s="4"/>
      <c r="P4016" s="4"/>
      <c r="R4016" s="4"/>
      <c r="S4016" s="4"/>
      <c r="T4016" s="4"/>
      <c r="V4016" s="4"/>
      <c r="W4016" s="4"/>
      <c r="X4016" s="4"/>
      <c r="Y4016" s="4"/>
      <c r="Z4016" s="4"/>
      <c r="AA4016" s="4"/>
      <c r="AG4016" s="4"/>
    </row>
    <row r="4017" spans="1:33" x14ac:dyDescent="0.25">
      <c r="A4017" s="4"/>
      <c r="F4017" s="4"/>
      <c r="H4017" s="4"/>
      <c r="I4017" s="4"/>
      <c r="J4017" s="4"/>
      <c r="K4017" s="4"/>
      <c r="L4017" s="4"/>
      <c r="M4017" s="4"/>
      <c r="N4017" s="4"/>
      <c r="P4017" s="4"/>
      <c r="R4017" s="4"/>
      <c r="S4017" s="4"/>
      <c r="T4017" s="4"/>
      <c r="V4017" s="4"/>
      <c r="W4017" s="4"/>
      <c r="X4017" s="4"/>
      <c r="Y4017" s="4"/>
      <c r="Z4017" s="4"/>
      <c r="AA4017" s="4"/>
      <c r="AG4017" s="4"/>
    </row>
    <row r="4018" spans="1:33" x14ac:dyDescent="0.25">
      <c r="A4018" s="4"/>
      <c r="F4018" s="4"/>
      <c r="H4018" s="4"/>
      <c r="I4018" s="4"/>
      <c r="J4018" s="4"/>
      <c r="K4018" s="4"/>
      <c r="L4018" s="4"/>
      <c r="M4018" s="4"/>
      <c r="N4018" s="4"/>
      <c r="P4018" s="4"/>
      <c r="R4018" s="4"/>
      <c r="S4018" s="4"/>
      <c r="T4018" s="4"/>
      <c r="V4018" s="4"/>
      <c r="W4018" s="4"/>
      <c r="X4018" s="4"/>
      <c r="Y4018" s="4"/>
      <c r="Z4018" s="4"/>
      <c r="AA4018" s="4"/>
      <c r="AG4018" s="4"/>
    </row>
    <row r="4019" spans="1:33" x14ac:dyDescent="0.25">
      <c r="A4019" s="4"/>
      <c r="F4019" s="4"/>
      <c r="H4019" s="4"/>
      <c r="I4019" s="4"/>
      <c r="J4019" s="4"/>
      <c r="K4019" s="4"/>
      <c r="L4019" s="4"/>
      <c r="M4019" s="4"/>
      <c r="N4019" s="4"/>
      <c r="P4019" s="4"/>
      <c r="R4019" s="4"/>
      <c r="S4019" s="4"/>
      <c r="T4019" s="4"/>
      <c r="V4019" s="4"/>
      <c r="W4019" s="4"/>
      <c r="X4019" s="4"/>
      <c r="Y4019" s="4"/>
      <c r="Z4019" s="4"/>
      <c r="AA4019" s="4"/>
      <c r="AG4019" s="4"/>
    </row>
    <row r="4020" spans="1:33" x14ac:dyDescent="0.25">
      <c r="A4020" s="4"/>
      <c r="F4020" s="4"/>
      <c r="H4020" s="4"/>
      <c r="I4020" s="4"/>
      <c r="J4020" s="4"/>
      <c r="K4020" s="4"/>
      <c r="L4020" s="4"/>
      <c r="M4020" s="4"/>
      <c r="N4020" s="4"/>
      <c r="P4020" s="4"/>
      <c r="R4020" s="4"/>
      <c r="S4020" s="4"/>
      <c r="T4020" s="4"/>
      <c r="V4020" s="4"/>
      <c r="W4020" s="4"/>
      <c r="X4020" s="4"/>
      <c r="Y4020" s="4"/>
      <c r="Z4020" s="4"/>
      <c r="AA4020" s="4"/>
      <c r="AG4020" s="4"/>
    </row>
    <row r="4021" spans="1:33" x14ac:dyDescent="0.25">
      <c r="A4021" s="4"/>
      <c r="F4021" s="4"/>
      <c r="H4021" s="4"/>
      <c r="I4021" s="4"/>
      <c r="J4021" s="4"/>
      <c r="K4021" s="4"/>
      <c r="L4021" s="4"/>
      <c r="M4021" s="4"/>
      <c r="N4021" s="4"/>
      <c r="P4021" s="4"/>
      <c r="R4021" s="4"/>
      <c r="S4021" s="4"/>
      <c r="T4021" s="4"/>
      <c r="V4021" s="4"/>
      <c r="W4021" s="4"/>
      <c r="X4021" s="4"/>
      <c r="Y4021" s="4"/>
      <c r="Z4021" s="4"/>
      <c r="AA4021" s="4"/>
      <c r="AG4021" s="4"/>
    </row>
    <row r="4022" spans="1:33" x14ac:dyDescent="0.25">
      <c r="A4022" s="4"/>
      <c r="F4022" s="4"/>
      <c r="H4022" s="4"/>
      <c r="I4022" s="4"/>
      <c r="J4022" s="4"/>
      <c r="K4022" s="4"/>
      <c r="L4022" s="4"/>
      <c r="M4022" s="4"/>
      <c r="N4022" s="4"/>
      <c r="P4022" s="4"/>
      <c r="R4022" s="4"/>
      <c r="S4022" s="4"/>
      <c r="T4022" s="4"/>
      <c r="V4022" s="4"/>
      <c r="W4022" s="4"/>
      <c r="X4022" s="4"/>
      <c r="Y4022" s="4"/>
      <c r="Z4022" s="4"/>
      <c r="AA4022" s="4"/>
      <c r="AG4022" s="4"/>
    </row>
    <row r="4023" spans="1:33" x14ac:dyDescent="0.25">
      <c r="A4023" s="4"/>
      <c r="F4023" s="4"/>
      <c r="H4023" s="4"/>
      <c r="I4023" s="4"/>
      <c r="J4023" s="4"/>
      <c r="K4023" s="4"/>
      <c r="L4023" s="4"/>
      <c r="M4023" s="4"/>
      <c r="N4023" s="4"/>
      <c r="P4023" s="4"/>
      <c r="R4023" s="4"/>
      <c r="S4023" s="4"/>
      <c r="T4023" s="4"/>
      <c r="V4023" s="4"/>
      <c r="W4023" s="4"/>
      <c r="X4023" s="4"/>
      <c r="Y4023" s="4"/>
      <c r="Z4023" s="4"/>
      <c r="AA4023" s="4"/>
      <c r="AG4023" s="4"/>
    </row>
    <row r="4024" spans="1:33" x14ac:dyDescent="0.25">
      <c r="A4024" s="4"/>
      <c r="F4024" s="4"/>
      <c r="H4024" s="4"/>
      <c r="I4024" s="4"/>
      <c r="J4024" s="4"/>
      <c r="K4024" s="4"/>
      <c r="L4024" s="4"/>
      <c r="M4024" s="4"/>
      <c r="N4024" s="4"/>
      <c r="P4024" s="4"/>
      <c r="R4024" s="4"/>
      <c r="S4024" s="4"/>
      <c r="T4024" s="4"/>
      <c r="V4024" s="4"/>
      <c r="W4024" s="4"/>
      <c r="X4024" s="4"/>
      <c r="Y4024" s="4"/>
      <c r="Z4024" s="4"/>
      <c r="AA4024" s="4"/>
      <c r="AG4024" s="4"/>
    </row>
    <row r="4025" spans="1:33" x14ac:dyDescent="0.25">
      <c r="A4025" s="4"/>
      <c r="F4025" s="4"/>
      <c r="H4025" s="4"/>
      <c r="I4025" s="4"/>
      <c r="J4025" s="4"/>
      <c r="K4025" s="4"/>
      <c r="L4025" s="4"/>
      <c r="M4025" s="4"/>
      <c r="N4025" s="4"/>
      <c r="P4025" s="4"/>
      <c r="R4025" s="4"/>
      <c r="S4025" s="4"/>
      <c r="T4025" s="4"/>
      <c r="V4025" s="4"/>
      <c r="W4025" s="4"/>
      <c r="X4025" s="4"/>
      <c r="Y4025" s="4"/>
      <c r="Z4025" s="4"/>
      <c r="AA4025" s="4"/>
      <c r="AG4025" s="4"/>
    </row>
    <row r="4026" spans="1:33" x14ac:dyDescent="0.25">
      <c r="A4026" s="4"/>
      <c r="F4026" s="4"/>
      <c r="H4026" s="4"/>
      <c r="I4026" s="4"/>
      <c r="J4026" s="4"/>
      <c r="K4026" s="4"/>
      <c r="L4026" s="4"/>
      <c r="M4026" s="4"/>
      <c r="N4026" s="4"/>
      <c r="P4026" s="4"/>
      <c r="R4026" s="4"/>
      <c r="S4026" s="4"/>
      <c r="T4026" s="4"/>
      <c r="V4026" s="4"/>
      <c r="W4026" s="4"/>
      <c r="X4026" s="4"/>
      <c r="Y4026" s="4"/>
      <c r="Z4026" s="4"/>
      <c r="AA4026" s="4"/>
      <c r="AG4026" s="4"/>
    </row>
    <row r="4027" spans="1:33" x14ac:dyDescent="0.25">
      <c r="A4027" s="4"/>
      <c r="F4027" s="4"/>
      <c r="H4027" s="4"/>
      <c r="I4027" s="4"/>
      <c r="J4027" s="4"/>
      <c r="K4027" s="4"/>
      <c r="L4027" s="4"/>
      <c r="M4027" s="4"/>
      <c r="N4027" s="4"/>
      <c r="P4027" s="4"/>
      <c r="R4027" s="4"/>
      <c r="S4027" s="4"/>
      <c r="T4027" s="4"/>
      <c r="V4027" s="4"/>
      <c r="W4027" s="4"/>
      <c r="X4027" s="4"/>
      <c r="Y4027" s="4"/>
      <c r="Z4027" s="4"/>
      <c r="AA4027" s="4"/>
      <c r="AG4027" s="4"/>
    </row>
    <row r="4028" spans="1:33" x14ac:dyDescent="0.25">
      <c r="A4028" s="4"/>
      <c r="F4028" s="4"/>
      <c r="H4028" s="4"/>
      <c r="I4028" s="4"/>
      <c r="J4028" s="4"/>
      <c r="K4028" s="4"/>
      <c r="L4028" s="4"/>
      <c r="M4028" s="4"/>
      <c r="N4028" s="4"/>
      <c r="P4028" s="4"/>
      <c r="R4028" s="4"/>
      <c r="S4028" s="4"/>
      <c r="T4028" s="4"/>
      <c r="V4028" s="4"/>
      <c r="W4028" s="4"/>
      <c r="X4028" s="4"/>
      <c r="Y4028" s="4"/>
      <c r="Z4028" s="4"/>
      <c r="AA4028" s="4"/>
      <c r="AG4028" s="4"/>
    </row>
    <row r="4029" spans="1:33" x14ac:dyDescent="0.25">
      <c r="A4029" s="4"/>
      <c r="F4029" s="4"/>
      <c r="H4029" s="4"/>
      <c r="I4029" s="4"/>
      <c r="J4029" s="4"/>
      <c r="K4029" s="4"/>
      <c r="L4029" s="4"/>
      <c r="M4029" s="4"/>
      <c r="N4029" s="4"/>
      <c r="P4029" s="4"/>
      <c r="R4029" s="4"/>
      <c r="S4029" s="4"/>
      <c r="T4029" s="4"/>
      <c r="V4029" s="4"/>
      <c r="W4029" s="4"/>
      <c r="X4029" s="4"/>
      <c r="Y4029" s="4"/>
      <c r="Z4029" s="4"/>
      <c r="AA4029" s="4"/>
      <c r="AG4029" s="4"/>
    </row>
    <row r="4030" spans="1:33" x14ac:dyDescent="0.25">
      <c r="A4030" s="4"/>
      <c r="F4030" s="4"/>
      <c r="H4030" s="4"/>
      <c r="I4030" s="4"/>
      <c r="J4030" s="4"/>
      <c r="K4030" s="4"/>
      <c r="L4030" s="4"/>
      <c r="M4030" s="4"/>
      <c r="N4030" s="4"/>
      <c r="P4030" s="4"/>
      <c r="R4030" s="4"/>
      <c r="S4030" s="4"/>
      <c r="T4030" s="4"/>
      <c r="V4030" s="4"/>
      <c r="W4030" s="4"/>
      <c r="X4030" s="4"/>
      <c r="Y4030" s="4"/>
      <c r="Z4030" s="4"/>
      <c r="AA4030" s="4"/>
      <c r="AG4030" s="4"/>
    </row>
    <row r="4031" spans="1:33" x14ac:dyDescent="0.25">
      <c r="A4031" s="4"/>
      <c r="F4031" s="4"/>
      <c r="H4031" s="4"/>
      <c r="I4031" s="4"/>
      <c r="J4031" s="4"/>
      <c r="K4031" s="4"/>
      <c r="L4031" s="4"/>
      <c r="M4031" s="4"/>
      <c r="N4031" s="4"/>
      <c r="P4031" s="4"/>
      <c r="R4031" s="4"/>
      <c r="S4031" s="4"/>
      <c r="T4031" s="4"/>
      <c r="V4031" s="4"/>
      <c r="W4031" s="4"/>
      <c r="X4031" s="4"/>
      <c r="Y4031" s="4"/>
      <c r="Z4031" s="4"/>
      <c r="AA4031" s="4"/>
      <c r="AG4031" s="4"/>
    </row>
    <row r="4032" spans="1:33" x14ac:dyDescent="0.25">
      <c r="A4032" s="4"/>
      <c r="F4032" s="4"/>
      <c r="H4032" s="4"/>
      <c r="I4032" s="4"/>
      <c r="J4032" s="4"/>
      <c r="K4032" s="4"/>
      <c r="L4032" s="4"/>
      <c r="M4032" s="4"/>
      <c r="N4032" s="4"/>
      <c r="P4032" s="4"/>
      <c r="R4032" s="4"/>
      <c r="S4032" s="4"/>
      <c r="T4032" s="4"/>
      <c r="V4032" s="4"/>
      <c r="W4032" s="4"/>
      <c r="X4032" s="4"/>
      <c r="Y4032" s="4"/>
      <c r="Z4032" s="4"/>
      <c r="AA4032" s="4"/>
      <c r="AG4032" s="4"/>
    </row>
    <row r="4033" spans="1:33" x14ac:dyDescent="0.25">
      <c r="A4033" s="4"/>
      <c r="F4033" s="4"/>
      <c r="H4033" s="4"/>
      <c r="I4033" s="4"/>
      <c r="J4033" s="4"/>
      <c r="K4033" s="4"/>
      <c r="L4033" s="4"/>
      <c r="M4033" s="4"/>
      <c r="N4033" s="4"/>
      <c r="P4033" s="4"/>
      <c r="R4033" s="4"/>
      <c r="S4033" s="4"/>
      <c r="T4033" s="4"/>
      <c r="V4033" s="4"/>
      <c r="W4033" s="4"/>
      <c r="X4033" s="4"/>
      <c r="Y4033" s="4"/>
      <c r="Z4033" s="4"/>
      <c r="AA4033" s="4"/>
      <c r="AG4033" s="4"/>
    </row>
    <row r="4034" spans="1:33" x14ac:dyDescent="0.25">
      <c r="A4034" s="4"/>
      <c r="F4034" s="4"/>
      <c r="H4034" s="4"/>
      <c r="I4034" s="4"/>
      <c r="J4034" s="4"/>
      <c r="K4034" s="4"/>
      <c r="L4034" s="4"/>
      <c r="M4034" s="4"/>
      <c r="N4034" s="4"/>
      <c r="P4034" s="4"/>
      <c r="R4034" s="4"/>
      <c r="S4034" s="4"/>
      <c r="T4034" s="4"/>
      <c r="V4034" s="4"/>
      <c r="W4034" s="4"/>
      <c r="X4034" s="4"/>
      <c r="Y4034" s="4"/>
      <c r="Z4034" s="4"/>
      <c r="AA4034" s="4"/>
      <c r="AG4034" s="4"/>
    </row>
    <row r="4035" spans="1:33" x14ac:dyDescent="0.25">
      <c r="A4035" s="4"/>
      <c r="F4035" s="4"/>
      <c r="H4035" s="4"/>
      <c r="I4035" s="4"/>
      <c r="J4035" s="4"/>
      <c r="K4035" s="4"/>
      <c r="L4035" s="4"/>
      <c r="M4035" s="4"/>
      <c r="N4035" s="4"/>
      <c r="P4035" s="4"/>
      <c r="R4035" s="4"/>
      <c r="S4035" s="4"/>
      <c r="T4035" s="4"/>
      <c r="V4035" s="4"/>
      <c r="W4035" s="4"/>
      <c r="X4035" s="4"/>
      <c r="Y4035" s="4"/>
      <c r="Z4035" s="4"/>
      <c r="AA4035" s="4"/>
      <c r="AG4035" s="4"/>
    </row>
    <row r="4036" spans="1:33" x14ac:dyDescent="0.25">
      <c r="A4036" s="4"/>
      <c r="F4036" s="4"/>
      <c r="H4036" s="4"/>
      <c r="I4036" s="4"/>
      <c r="J4036" s="4"/>
      <c r="K4036" s="4"/>
      <c r="L4036" s="4"/>
      <c r="M4036" s="4"/>
      <c r="N4036" s="4"/>
      <c r="P4036" s="4"/>
      <c r="R4036" s="4"/>
      <c r="S4036" s="4"/>
      <c r="T4036" s="4"/>
      <c r="V4036" s="4"/>
      <c r="W4036" s="4"/>
      <c r="X4036" s="4"/>
      <c r="Y4036" s="4"/>
      <c r="Z4036" s="4"/>
      <c r="AA4036" s="4"/>
      <c r="AG4036" s="4"/>
    </row>
    <row r="4037" spans="1:33" x14ac:dyDescent="0.25">
      <c r="A4037" s="4"/>
      <c r="F4037" s="4"/>
      <c r="H4037" s="4"/>
      <c r="I4037" s="4"/>
      <c r="J4037" s="4"/>
      <c r="K4037" s="4"/>
      <c r="L4037" s="4"/>
      <c r="M4037" s="4"/>
      <c r="N4037" s="4"/>
      <c r="P4037" s="4"/>
      <c r="R4037" s="4"/>
      <c r="S4037" s="4"/>
      <c r="T4037" s="4"/>
      <c r="V4037" s="4"/>
      <c r="W4037" s="4"/>
      <c r="X4037" s="4"/>
      <c r="Y4037" s="4"/>
      <c r="Z4037" s="4"/>
      <c r="AA4037" s="4"/>
      <c r="AG4037" s="4"/>
    </row>
    <row r="4038" spans="1:33" x14ac:dyDescent="0.25">
      <c r="A4038" s="4"/>
      <c r="F4038" s="4"/>
      <c r="H4038" s="4"/>
      <c r="I4038" s="4"/>
      <c r="J4038" s="4"/>
      <c r="K4038" s="4"/>
      <c r="L4038" s="4"/>
      <c r="M4038" s="4"/>
      <c r="N4038" s="4"/>
      <c r="P4038" s="4"/>
      <c r="R4038" s="4"/>
      <c r="S4038" s="4"/>
      <c r="T4038" s="4"/>
      <c r="V4038" s="4"/>
      <c r="W4038" s="4"/>
      <c r="X4038" s="4"/>
      <c r="Y4038" s="4"/>
      <c r="Z4038" s="4"/>
      <c r="AA4038" s="4"/>
      <c r="AG4038" s="4"/>
    </row>
    <row r="4039" spans="1:33" x14ac:dyDescent="0.25">
      <c r="A4039" s="4"/>
      <c r="F4039" s="4"/>
      <c r="H4039" s="4"/>
      <c r="I4039" s="4"/>
      <c r="J4039" s="4"/>
      <c r="K4039" s="4"/>
      <c r="L4039" s="4"/>
      <c r="M4039" s="4"/>
      <c r="N4039" s="4"/>
      <c r="P4039" s="4"/>
      <c r="R4039" s="4"/>
      <c r="S4039" s="4"/>
      <c r="T4039" s="4"/>
      <c r="V4039" s="4"/>
      <c r="W4039" s="4"/>
      <c r="X4039" s="4"/>
      <c r="Y4039" s="4"/>
      <c r="Z4039" s="4"/>
      <c r="AA4039" s="4"/>
      <c r="AG4039" s="4"/>
    </row>
    <row r="4040" spans="1:33" x14ac:dyDescent="0.25">
      <c r="A4040" s="4"/>
      <c r="F4040" s="4"/>
      <c r="H4040" s="4"/>
      <c r="I4040" s="4"/>
      <c r="J4040" s="4"/>
      <c r="K4040" s="4"/>
      <c r="L4040" s="4"/>
      <c r="M4040" s="4"/>
      <c r="N4040" s="4"/>
      <c r="P4040" s="4"/>
      <c r="R4040" s="4"/>
      <c r="S4040" s="4"/>
      <c r="T4040" s="4"/>
      <c r="V4040" s="4"/>
      <c r="W4040" s="4"/>
      <c r="X4040" s="4"/>
      <c r="Y4040" s="4"/>
      <c r="Z4040" s="4"/>
      <c r="AA4040" s="4"/>
      <c r="AG4040" s="4"/>
    </row>
    <row r="4041" spans="1:33" x14ac:dyDescent="0.25">
      <c r="A4041" s="4"/>
      <c r="F4041" s="4"/>
      <c r="H4041" s="4"/>
      <c r="I4041" s="4"/>
      <c r="J4041" s="4"/>
      <c r="K4041" s="4"/>
      <c r="L4041" s="4"/>
      <c r="M4041" s="4"/>
      <c r="N4041" s="4"/>
      <c r="P4041" s="4"/>
      <c r="R4041" s="4"/>
      <c r="S4041" s="4"/>
      <c r="T4041" s="4"/>
      <c r="V4041" s="4"/>
      <c r="W4041" s="4"/>
      <c r="X4041" s="4"/>
      <c r="Y4041" s="4"/>
      <c r="Z4041" s="4"/>
      <c r="AA4041" s="4"/>
      <c r="AG4041" s="4"/>
    </row>
    <row r="4042" spans="1:33" x14ac:dyDescent="0.25">
      <c r="A4042" s="4"/>
      <c r="F4042" s="4"/>
      <c r="H4042" s="4"/>
      <c r="I4042" s="4"/>
      <c r="J4042" s="4"/>
      <c r="K4042" s="4"/>
      <c r="L4042" s="4"/>
      <c r="M4042" s="4"/>
      <c r="N4042" s="4"/>
      <c r="P4042" s="4"/>
      <c r="R4042" s="4"/>
      <c r="S4042" s="4"/>
      <c r="T4042" s="4"/>
      <c r="V4042" s="4"/>
      <c r="W4042" s="4"/>
      <c r="X4042" s="4"/>
      <c r="Y4042" s="4"/>
      <c r="Z4042" s="4"/>
      <c r="AA4042" s="4"/>
      <c r="AG4042" s="4"/>
    </row>
    <row r="4043" spans="1:33" x14ac:dyDescent="0.25">
      <c r="A4043" s="4"/>
      <c r="F4043" s="4"/>
      <c r="H4043" s="4"/>
      <c r="I4043" s="4"/>
      <c r="J4043" s="4"/>
      <c r="K4043" s="4"/>
      <c r="L4043" s="4"/>
      <c r="M4043" s="4"/>
      <c r="N4043" s="4"/>
      <c r="P4043" s="4"/>
      <c r="R4043" s="4"/>
      <c r="S4043" s="4"/>
      <c r="T4043" s="4"/>
      <c r="V4043" s="4"/>
      <c r="W4043" s="4"/>
      <c r="X4043" s="4"/>
      <c r="Y4043" s="4"/>
      <c r="Z4043" s="4"/>
      <c r="AA4043" s="4"/>
      <c r="AG4043" s="4"/>
    </row>
    <row r="4044" spans="1:33" x14ac:dyDescent="0.25">
      <c r="A4044" s="4"/>
      <c r="F4044" s="4"/>
      <c r="H4044" s="4"/>
      <c r="I4044" s="4"/>
      <c r="J4044" s="4"/>
      <c r="K4044" s="4"/>
      <c r="L4044" s="4"/>
      <c r="M4044" s="4"/>
      <c r="N4044" s="4"/>
      <c r="P4044" s="4"/>
      <c r="R4044" s="4"/>
      <c r="S4044" s="4"/>
      <c r="T4044" s="4"/>
      <c r="V4044" s="4"/>
      <c r="W4044" s="4"/>
      <c r="X4044" s="4"/>
      <c r="Y4044" s="4"/>
      <c r="Z4044" s="4"/>
      <c r="AA4044" s="4"/>
      <c r="AG4044" s="4"/>
    </row>
    <row r="4045" spans="1:33" x14ac:dyDescent="0.25">
      <c r="A4045" s="4"/>
      <c r="F4045" s="4"/>
      <c r="H4045" s="4"/>
      <c r="I4045" s="4"/>
      <c r="J4045" s="4"/>
      <c r="K4045" s="4"/>
      <c r="L4045" s="4"/>
      <c r="M4045" s="4"/>
      <c r="N4045" s="4"/>
      <c r="P4045" s="4"/>
      <c r="R4045" s="4"/>
      <c r="S4045" s="4"/>
      <c r="T4045" s="4"/>
      <c r="V4045" s="4"/>
      <c r="W4045" s="4"/>
      <c r="X4045" s="4"/>
      <c r="Y4045" s="4"/>
      <c r="Z4045" s="4"/>
      <c r="AA4045" s="4"/>
      <c r="AG4045" s="4"/>
    </row>
    <row r="4046" spans="1:33" x14ac:dyDescent="0.25">
      <c r="A4046" s="4"/>
      <c r="F4046" s="4"/>
      <c r="H4046" s="4"/>
      <c r="I4046" s="4"/>
      <c r="J4046" s="4"/>
      <c r="K4046" s="4"/>
      <c r="L4046" s="4"/>
      <c r="M4046" s="4"/>
      <c r="N4046" s="4"/>
      <c r="P4046" s="4"/>
      <c r="R4046" s="4"/>
      <c r="S4046" s="4"/>
      <c r="T4046" s="4"/>
      <c r="V4046" s="4"/>
      <c r="W4046" s="4"/>
      <c r="X4046" s="4"/>
      <c r="Y4046" s="4"/>
      <c r="Z4046" s="4"/>
      <c r="AA4046" s="4"/>
      <c r="AG4046" s="4"/>
    </row>
    <row r="4047" spans="1:33" x14ac:dyDescent="0.25">
      <c r="A4047" s="4"/>
      <c r="F4047" s="4"/>
      <c r="H4047" s="4"/>
      <c r="I4047" s="4"/>
      <c r="J4047" s="4"/>
      <c r="K4047" s="4"/>
      <c r="L4047" s="4"/>
      <c r="M4047" s="4"/>
      <c r="N4047" s="4"/>
      <c r="P4047" s="4"/>
      <c r="R4047" s="4"/>
      <c r="S4047" s="4"/>
      <c r="T4047" s="4"/>
      <c r="V4047" s="4"/>
      <c r="W4047" s="4"/>
      <c r="X4047" s="4"/>
      <c r="Y4047" s="4"/>
      <c r="Z4047" s="4"/>
      <c r="AA4047" s="4"/>
      <c r="AG4047" s="4"/>
    </row>
    <row r="4048" spans="1:33" x14ac:dyDescent="0.25">
      <c r="A4048" s="4"/>
      <c r="F4048" s="4"/>
      <c r="H4048" s="4"/>
      <c r="I4048" s="4"/>
      <c r="J4048" s="4"/>
      <c r="K4048" s="4"/>
      <c r="L4048" s="4"/>
      <c r="M4048" s="4"/>
      <c r="N4048" s="4"/>
      <c r="P4048" s="4"/>
      <c r="R4048" s="4"/>
      <c r="S4048" s="4"/>
      <c r="T4048" s="4"/>
      <c r="V4048" s="4"/>
      <c r="W4048" s="4"/>
      <c r="X4048" s="4"/>
      <c r="Y4048" s="4"/>
      <c r="Z4048" s="4"/>
      <c r="AA4048" s="4"/>
      <c r="AG4048" s="4"/>
    </row>
    <row r="4049" spans="1:33" x14ac:dyDescent="0.25">
      <c r="A4049" s="4"/>
      <c r="F4049" s="4"/>
      <c r="H4049" s="4"/>
      <c r="I4049" s="4"/>
      <c r="J4049" s="4"/>
      <c r="K4049" s="4"/>
      <c r="L4049" s="4"/>
      <c r="M4049" s="4"/>
      <c r="N4049" s="4"/>
      <c r="P4049" s="4"/>
      <c r="R4049" s="4"/>
      <c r="S4049" s="4"/>
      <c r="T4049" s="4"/>
      <c r="V4049" s="4"/>
      <c r="W4049" s="4"/>
      <c r="X4049" s="4"/>
      <c r="Y4049" s="4"/>
      <c r="Z4049" s="4"/>
      <c r="AA4049" s="4"/>
      <c r="AG4049" s="4"/>
    </row>
    <row r="4050" spans="1:33" x14ac:dyDescent="0.25">
      <c r="A4050" s="4"/>
      <c r="F4050" s="4"/>
      <c r="H4050" s="4"/>
      <c r="I4050" s="4"/>
      <c r="J4050" s="4"/>
      <c r="K4050" s="4"/>
      <c r="L4050" s="4"/>
      <c r="M4050" s="4"/>
      <c r="N4050" s="4"/>
      <c r="P4050" s="4"/>
      <c r="R4050" s="4"/>
      <c r="S4050" s="4"/>
      <c r="T4050" s="4"/>
      <c r="V4050" s="4"/>
      <c r="W4050" s="4"/>
      <c r="X4050" s="4"/>
      <c r="Y4050" s="4"/>
      <c r="Z4050" s="4"/>
      <c r="AA4050" s="4"/>
      <c r="AG4050" s="4"/>
    </row>
    <row r="4051" spans="1:33" x14ac:dyDescent="0.25">
      <c r="A4051" s="4"/>
      <c r="F4051" s="4"/>
      <c r="H4051" s="4"/>
      <c r="I4051" s="4"/>
      <c r="J4051" s="4"/>
      <c r="K4051" s="4"/>
      <c r="L4051" s="4"/>
      <c r="M4051" s="4"/>
      <c r="N4051" s="4"/>
      <c r="P4051" s="4"/>
      <c r="R4051" s="4"/>
      <c r="S4051" s="4"/>
      <c r="T4051" s="4"/>
      <c r="V4051" s="4"/>
      <c r="W4051" s="4"/>
      <c r="X4051" s="4"/>
      <c r="Y4051" s="4"/>
      <c r="Z4051" s="4"/>
      <c r="AA4051" s="4"/>
      <c r="AG4051" s="4"/>
    </row>
    <row r="4052" spans="1:33" x14ac:dyDescent="0.25">
      <c r="A4052" s="4"/>
      <c r="F4052" s="4"/>
      <c r="H4052" s="4"/>
      <c r="I4052" s="4"/>
      <c r="J4052" s="4"/>
      <c r="K4052" s="4"/>
      <c r="L4052" s="4"/>
      <c r="M4052" s="4"/>
      <c r="N4052" s="4"/>
      <c r="P4052" s="4"/>
      <c r="R4052" s="4"/>
      <c r="S4052" s="4"/>
      <c r="T4052" s="4"/>
      <c r="V4052" s="4"/>
      <c r="W4052" s="4"/>
      <c r="X4052" s="4"/>
      <c r="Y4052" s="4"/>
      <c r="Z4052" s="4"/>
      <c r="AA4052" s="4"/>
      <c r="AG4052" s="4"/>
    </row>
    <row r="4053" spans="1:33" x14ac:dyDescent="0.25">
      <c r="A4053" s="4"/>
      <c r="F4053" s="4"/>
      <c r="H4053" s="4"/>
      <c r="I4053" s="4"/>
      <c r="J4053" s="4"/>
      <c r="K4053" s="4"/>
      <c r="L4053" s="4"/>
      <c r="M4053" s="4"/>
      <c r="N4053" s="4"/>
      <c r="P4053" s="4"/>
      <c r="R4053" s="4"/>
      <c r="S4053" s="4"/>
      <c r="T4053" s="4"/>
      <c r="V4053" s="4"/>
      <c r="W4053" s="4"/>
      <c r="X4053" s="4"/>
      <c r="Y4053" s="4"/>
      <c r="Z4053" s="4"/>
      <c r="AA4053" s="4"/>
      <c r="AG4053" s="4"/>
    </row>
    <row r="4054" spans="1:33" x14ac:dyDescent="0.25">
      <c r="A4054" s="4"/>
      <c r="F4054" s="4"/>
      <c r="H4054" s="4"/>
      <c r="I4054" s="4"/>
      <c r="J4054" s="4"/>
      <c r="K4054" s="4"/>
      <c r="L4054" s="4"/>
      <c r="M4054" s="4"/>
      <c r="N4054" s="4"/>
      <c r="P4054" s="4"/>
      <c r="R4054" s="4"/>
      <c r="S4054" s="4"/>
      <c r="T4054" s="4"/>
      <c r="V4054" s="4"/>
      <c r="W4054" s="4"/>
      <c r="X4054" s="4"/>
      <c r="Y4054" s="4"/>
      <c r="Z4054" s="4"/>
      <c r="AA4054" s="4"/>
      <c r="AG4054" s="4"/>
    </row>
    <row r="4055" spans="1:33" x14ac:dyDescent="0.25">
      <c r="A4055" s="4"/>
      <c r="F4055" s="4"/>
      <c r="H4055" s="4"/>
      <c r="I4055" s="4"/>
      <c r="J4055" s="4"/>
      <c r="K4055" s="4"/>
      <c r="L4055" s="4"/>
      <c r="M4055" s="4"/>
      <c r="N4055" s="4"/>
      <c r="P4055" s="4"/>
      <c r="R4055" s="4"/>
      <c r="S4055" s="4"/>
      <c r="T4055" s="4"/>
      <c r="V4055" s="4"/>
      <c r="W4055" s="4"/>
      <c r="X4055" s="4"/>
      <c r="Y4055" s="4"/>
      <c r="Z4055" s="4"/>
      <c r="AA4055" s="4"/>
      <c r="AG4055" s="4"/>
    </row>
    <row r="4056" spans="1:33" x14ac:dyDescent="0.25">
      <c r="A4056" s="4"/>
      <c r="F4056" s="4"/>
      <c r="H4056" s="4"/>
      <c r="I4056" s="4"/>
      <c r="J4056" s="4"/>
      <c r="K4056" s="4"/>
      <c r="L4056" s="4"/>
      <c r="M4056" s="4"/>
      <c r="N4056" s="4"/>
      <c r="P4056" s="4"/>
      <c r="R4056" s="4"/>
      <c r="S4056" s="4"/>
      <c r="T4056" s="4"/>
      <c r="V4056" s="4"/>
      <c r="W4056" s="4"/>
      <c r="X4056" s="4"/>
      <c r="Y4056" s="4"/>
      <c r="Z4056" s="4"/>
      <c r="AA4056" s="4"/>
      <c r="AG4056" s="4"/>
    </row>
    <row r="4057" spans="1:33" x14ac:dyDescent="0.25">
      <c r="A4057" s="4"/>
      <c r="F4057" s="4"/>
      <c r="H4057" s="4"/>
      <c r="I4057" s="4"/>
      <c r="J4057" s="4"/>
      <c r="K4057" s="4"/>
      <c r="L4057" s="4"/>
      <c r="M4057" s="4"/>
      <c r="N4057" s="4"/>
      <c r="P4057" s="4"/>
      <c r="R4057" s="4"/>
      <c r="S4057" s="4"/>
      <c r="T4057" s="4"/>
      <c r="V4057" s="4"/>
      <c r="W4057" s="4"/>
      <c r="X4057" s="4"/>
      <c r="Y4057" s="4"/>
      <c r="Z4057" s="4"/>
      <c r="AA4057" s="4"/>
      <c r="AG4057" s="4"/>
    </row>
    <row r="4058" spans="1:33" x14ac:dyDescent="0.25">
      <c r="A4058" s="4"/>
      <c r="F4058" s="4"/>
      <c r="H4058" s="4"/>
      <c r="I4058" s="4"/>
      <c r="J4058" s="4"/>
      <c r="K4058" s="4"/>
      <c r="L4058" s="4"/>
      <c r="M4058" s="4"/>
      <c r="N4058" s="4"/>
      <c r="P4058" s="4"/>
      <c r="R4058" s="4"/>
      <c r="S4058" s="4"/>
      <c r="T4058" s="4"/>
      <c r="V4058" s="4"/>
      <c r="W4058" s="4"/>
      <c r="X4058" s="4"/>
      <c r="Y4058" s="4"/>
      <c r="Z4058" s="4"/>
      <c r="AA4058" s="4"/>
      <c r="AG4058" s="4"/>
    </row>
    <row r="4059" spans="1:33" x14ac:dyDescent="0.25">
      <c r="A4059" s="4"/>
      <c r="F4059" s="4"/>
      <c r="H4059" s="4"/>
      <c r="I4059" s="4"/>
      <c r="J4059" s="4"/>
      <c r="K4059" s="4"/>
      <c r="L4059" s="4"/>
      <c r="M4059" s="4"/>
      <c r="N4059" s="4"/>
      <c r="P4059" s="4"/>
      <c r="R4059" s="4"/>
      <c r="S4059" s="4"/>
      <c r="T4059" s="4"/>
      <c r="V4059" s="4"/>
      <c r="W4059" s="4"/>
      <c r="X4059" s="4"/>
      <c r="Y4059" s="4"/>
      <c r="Z4059" s="4"/>
      <c r="AA4059" s="4"/>
      <c r="AG4059" s="4"/>
    </row>
    <row r="4060" spans="1:33" x14ac:dyDescent="0.25">
      <c r="A4060" s="4"/>
      <c r="F4060" s="4"/>
      <c r="H4060" s="4"/>
      <c r="I4060" s="4"/>
      <c r="J4060" s="4"/>
      <c r="K4060" s="4"/>
      <c r="L4060" s="4"/>
      <c r="M4060" s="4"/>
      <c r="N4060" s="4"/>
      <c r="P4060" s="4"/>
      <c r="R4060" s="4"/>
      <c r="S4060" s="4"/>
      <c r="T4060" s="4"/>
      <c r="V4060" s="4"/>
      <c r="W4060" s="4"/>
      <c r="X4060" s="4"/>
      <c r="Y4060" s="4"/>
      <c r="Z4060" s="4"/>
      <c r="AA4060" s="4"/>
      <c r="AG4060" s="4"/>
    </row>
    <row r="4061" spans="1:33" x14ac:dyDescent="0.25">
      <c r="A4061" s="4"/>
      <c r="F4061" s="4"/>
      <c r="H4061" s="4"/>
      <c r="I4061" s="4"/>
      <c r="J4061" s="4"/>
      <c r="K4061" s="4"/>
      <c r="L4061" s="4"/>
      <c r="M4061" s="4"/>
      <c r="N4061" s="4"/>
      <c r="P4061" s="4"/>
      <c r="R4061" s="4"/>
      <c r="S4061" s="4"/>
      <c r="T4061" s="4"/>
      <c r="V4061" s="4"/>
      <c r="W4061" s="4"/>
      <c r="X4061" s="4"/>
      <c r="Y4061" s="4"/>
      <c r="Z4061" s="4"/>
      <c r="AA4061" s="4"/>
      <c r="AG4061" s="4"/>
    </row>
    <row r="4062" spans="1:33" x14ac:dyDescent="0.25">
      <c r="A4062" s="4"/>
      <c r="F4062" s="4"/>
      <c r="H4062" s="4"/>
      <c r="I4062" s="4"/>
      <c r="J4062" s="4"/>
      <c r="K4062" s="4"/>
      <c r="L4062" s="4"/>
      <c r="M4062" s="4"/>
      <c r="N4062" s="4"/>
      <c r="P4062" s="4"/>
      <c r="R4062" s="4"/>
      <c r="S4062" s="4"/>
      <c r="T4062" s="4"/>
      <c r="V4062" s="4"/>
      <c r="W4062" s="4"/>
      <c r="X4062" s="4"/>
      <c r="Y4062" s="4"/>
      <c r="Z4062" s="4"/>
      <c r="AA4062" s="4"/>
      <c r="AG4062" s="4"/>
    </row>
    <row r="4063" spans="1:33" x14ac:dyDescent="0.25">
      <c r="A4063" s="4"/>
      <c r="F4063" s="4"/>
      <c r="H4063" s="4"/>
      <c r="I4063" s="4"/>
      <c r="J4063" s="4"/>
      <c r="K4063" s="4"/>
      <c r="L4063" s="4"/>
      <c r="M4063" s="4"/>
      <c r="N4063" s="4"/>
      <c r="P4063" s="4"/>
      <c r="R4063" s="4"/>
      <c r="S4063" s="4"/>
      <c r="T4063" s="4"/>
      <c r="V4063" s="4"/>
      <c r="W4063" s="4"/>
      <c r="X4063" s="4"/>
      <c r="Y4063" s="4"/>
      <c r="Z4063" s="4"/>
      <c r="AA4063" s="4"/>
      <c r="AG4063" s="4"/>
    </row>
    <row r="4064" spans="1:33" x14ac:dyDescent="0.25">
      <c r="A4064" s="4"/>
      <c r="F4064" s="4"/>
      <c r="H4064" s="4"/>
      <c r="I4064" s="4"/>
      <c r="J4064" s="4"/>
      <c r="K4064" s="4"/>
      <c r="L4064" s="4"/>
      <c r="M4064" s="4"/>
      <c r="N4064" s="4"/>
      <c r="P4064" s="4"/>
      <c r="R4064" s="4"/>
      <c r="S4064" s="4"/>
      <c r="T4064" s="4"/>
      <c r="V4064" s="4"/>
      <c r="W4064" s="4"/>
      <c r="X4064" s="4"/>
      <c r="Y4064" s="4"/>
      <c r="Z4064" s="4"/>
      <c r="AA4064" s="4"/>
      <c r="AG4064" s="4"/>
    </row>
    <row r="4065" spans="1:33" x14ac:dyDescent="0.25">
      <c r="A4065" s="4"/>
      <c r="F4065" s="4"/>
      <c r="H4065" s="4"/>
      <c r="I4065" s="4"/>
      <c r="J4065" s="4"/>
      <c r="K4065" s="4"/>
      <c r="L4065" s="4"/>
      <c r="M4065" s="4"/>
      <c r="N4065" s="4"/>
      <c r="P4065" s="4"/>
      <c r="R4065" s="4"/>
      <c r="S4065" s="4"/>
      <c r="T4065" s="4"/>
      <c r="V4065" s="4"/>
      <c r="W4065" s="4"/>
      <c r="X4065" s="4"/>
      <c r="Y4065" s="4"/>
      <c r="Z4065" s="4"/>
      <c r="AA4065" s="4"/>
      <c r="AG4065" s="4"/>
    </row>
    <row r="4066" spans="1:33" x14ac:dyDescent="0.25">
      <c r="A4066" s="4"/>
      <c r="F4066" s="4"/>
      <c r="H4066" s="4"/>
      <c r="I4066" s="4"/>
      <c r="J4066" s="4"/>
      <c r="K4066" s="4"/>
      <c r="L4066" s="4"/>
      <c r="M4066" s="4"/>
      <c r="N4066" s="4"/>
      <c r="P4066" s="4"/>
      <c r="R4066" s="4"/>
      <c r="S4066" s="4"/>
      <c r="T4066" s="4"/>
      <c r="V4066" s="4"/>
      <c r="W4066" s="4"/>
      <c r="X4066" s="4"/>
      <c r="Y4066" s="4"/>
      <c r="Z4066" s="4"/>
      <c r="AA4066" s="4"/>
      <c r="AG4066" s="4"/>
    </row>
    <row r="4067" spans="1:33" x14ac:dyDescent="0.25">
      <c r="A4067" s="4"/>
      <c r="F4067" s="4"/>
      <c r="H4067" s="4"/>
      <c r="I4067" s="4"/>
      <c r="J4067" s="4"/>
      <c r="K4067" s="4"/>
      <c r="L4067" s="4"/>
      <c r="M4067" s="4"/>
      <c r="N4067" s="4"/>
      <c r="P4067" s="4"/>
      <c r="R4067" s="4"/>
      <c r="S4067" s="4"/>
      <c r="T4067" s="4"/>
      <c r="V4067" s="4"/>
      <c r="W4067" s="4"/>
      <c r="X4067" s="4"/>
      <c r="Y4067" s="4"/>
      <c r="Z4067" s="4"/>
      <c r="AA4067" s="4"/>
      <c r="AG4067" s="4"/>
    </row>
    <row r="4068" spans="1:33" x14ac:dyDescent="0.25">
      <c r="A4068" s="4"/>
      <c r="F4068" s="4"/>
      <c r="H4068" s="4"/>
      <c r="I4068" s="4"/>
      <c r="J4068" s="4"/>
      <c r="K4068" s="4"/>
      <c r="L4068" s="4"/>
      <c r="M4068" s="4"/>
      <c r="N4068" s="4"/>
      <c r="P4068" s="4"/>
      <c r="R4068" s="4"/>
      <c r="S4068" s="4"/>
      <c r="T4068" s="4"/>
      <c r="V4068" s="4"/>
      <c r="W4068" s="4"/>
      <c r="X4068" s="4"/>
      <c r="Y4068" s="4"/>
      <c r="Z4068" s="4"/>
      <c r="AA4068" s="4"/>
      <c r="AG4068" s="4"/>
    </row>
    <row r="4069" spans="1:33" x14ac:dyDescent="0.25">
      <c r="A4069" s="4"/>
      <c r="F4069" s="4"/>
      <c r="H4069" s="4"/>
      <c r="I4069" s="4"/>
      <c r="J4069" s="4"/>
      <c r="K4069" s="4"/>
      <c r="L4069" s="4"/>
      <c r="M4069" s="4"/>
      <c r="N4069" s="4"/>
      <c r="P4069" s="4"/>
      <c r="R4069" s="4"/>
      <c r="S4069" s="4"/>
      <c r="T4069" s="4"/>
      <c r="V4069" s="4"/>
      <c r="W4069" s="4"/>
      <c r="X4069" s="4"/>
      <c r="Y4069" s="4"/>
      <c r="Z4069" s="4"/>
      <c r="AA4069" s="4"/>
      <c r="AG4069" s="4"/>
    </row>
    <row r="4070" spans="1:33" x14ac:dyDescent="0.25">
      <c r="A4070" s="4"/>
      <c r="F4070" s="4"/>
      <c r="H4070" s="4"/>
      <c r="I4070" s="4"/>
      <c r="J4070" s="4"/>
      <c r="K4070" s="4"/>
      <c r="L4070" s="4"/>
      <c r="M4070" s="4"/>
      <c r="N4070" s="4"/>
      <c r="P4070" s="4"/>
      <c r="R4070" s="4"/>
      <c r="S4070" s="4"/>
      <c r="T4070" s="4"/>
      <c r="V4070" s="4"/>
      <c r="W4070" s="4"/>
      <c r="X4070" s="4"/>
      <c r="Y4070" s="4"/>
      <c r="Z4070" s="4"/>
      <c r="AA4070" s="4"/>
      <c r="AG4070" s="4"/>
    </row>
    <row r="4071" spans="1:33" x14ac:dyDescent="0.25">
      <c r="A4071" s="4"/>
      <c r="F4071" s="4"/>
      <c r="H4071" s="4"/>
      <c r="I4071" s="4"/>
      <c r="J4071" s="4"/>
      <c r="K4071" s="4"/>
      <c r="L4071" s="4"/>
      <c r="M4071" s="4"/>
      <c r="N4071" s="4"/>
      <c r="P4071" s="4"/>
      <c r="R4071" s="4"/>
      <c r="S4071" s="4"/>
      <c r="T4071" s="4"/>
      <c r="V4071" s="4"/>
      <c r="W4071" s="4"/>
      <c r="X4071" s="4"/>
      <c r="Y4071" s="4"/>
      <c r="Z4071" s="4"/>
      <c r="AA4071" s="4"/>
      <c r="AG4071" s="4"/>
    </row>
    <row r="4072" spans="1:33" x14ac:dyDescent="0.25">
      <c r="A4072" s="4"/>
      <c r="F4072" s="4"/>
      <c r="H4072" s="4"/>
      <c r="I4072" s="4"/>
      <c r="J4072" s="4"/>
      <c r="K4072" s="4"/>
      <c r="L4072" s="4"/>
      <c r="M4072" s="4"/>
      <c r="N4072" s="4"/>
      <c r="P4072" s="4"/>
      <c r="R4072" s="4"/>
      <c r="S4072" s="4"/>
      <c r="T4072" s="4"/>
      <c r="V4072" s="4"/>
      <c r="W4072" s="4"/>
      <c r="X4072" s="4"/>
      <c r="Y4072" s="4"/>
      <c r="Z4072" s="4"/>
      <c r="AA4072" s="4"/>
      <c r="AG4072" s="4"/>
    </row>
    <row r="4073" spans="1:33" x14ac:dyDescent="0.25">
      <c r="A4073" s="4"/>
      <c r="F4073" s="4"/>
      <c r="H4073" s="4"/>
      <c r="I4073" s="4"/>
      <c r="J4073" s="4"/>
      <c r="K4073" s="4"/>
      <c r="L4073" s="4"/>
      <c r="M4073" s="4"/>
      <c r="N4073" s="4"/>
      <c r="P4073" s="4"/>
      <c r="R4073" s="4"/>
      <c r="S4073" s="4"/>
      <c r="T4073" s="4"/>
      <c r="V4073" s="4"/>
      <c r="W4073" s="4"/>
      <c r="X4073" s="4"/>
      <c r="Y4073" s="4"/>
      <c r="Z4073" s="4"/>
      <c r="AA4073" s="4"/>
      <c r="AG4073" s="4"/>
    </row>
    <row r="4074" spans="1:33" x14ac:dyDescent="0.25">
      <c r="A4074" s="4"/>
      <c r="F4074" s="4"/>
      <c r="H4074" s="4"/>
      <c r="I4074" s="4"/>
      <c r="J4074" s="4"/>
      <c r="K4074" s="4"/>
      <c r="L4074" s="4"/>
      <c r="M4074" s="4"/>
      <c r="N4074" s="4"/>
      <c r="P4074" s="4"/>
      <c r="R4074" s="4"/>
      <c r="S4074" s="4"/>
      <c r="T4074" s="4"/>
      <c r="V4074" s="4"/>
      <c r="W4074" s="4"/>
      <c r="X4074" s="4"/>
      <c r="Y4074" s="4"/>
      <c r="Z4074" s="4"/>
      <c r="AA4074" s="4"/>
      <c r="AG4074" s="4"/>
    </row>
    <row r="4075" spans="1:33" x14ac:dyDescent="0.25">
      <c r="A4075" s="4"/>
      <c r="F4075" s="4"/>
      <c r="H4075" s="4"/>
      <c r="I4075" s="4"/>
      <c r="J4075" s="4"/>
      <c r="K4075" s="4"/>
      <c r="L4075" s="4"/>
      <c r="M4075" s="4"/>
      <c r="N4075" s="4"/>
      <c r="P4075" s="4"/>
      <c r="R4075" s="4"/>
      <c r="S4075" s="4"/>
      <c r="T4075" s="4"/>
      <c r="V4075" s="4"/>
      <c r="W4075" s="4"/>
      <c r="X4075" s="4"/>
      <c r="Y4075" s="4"/>
      <c r="Z4075" s="4"/>
      <c r="AA4075" s="4"/>
      <c r="AG4075" s="4"/>
    </row>
    <row r="4076" spans="1:33" x14ac:dyDescent="0.25">
      <c r="A4076" s="4"/>
      <c r="F4076" s="4"/>
      <c r="H4076" s="4"/>
      <c r="I4076" s="4"/>
      <c r="J4076" s="4"/>
      <c r="K4076" s="4"/>
      <c r="L4076" s="4"/>
      <c r="M4076" s="4"/>
      <c r="N4076" s="4"/>
      <c r="P4076" s="4"/>
      <c r="R4076" s="4"/>
      <c r="S4076" s="4"/>
      <c r="T4076" s="4"/>
      <c r="V4076" s="4"/>
      <c r="W4076" s="4"/>
      <c r="X4076" s="4"/>
      <c r="Y4076" s="4"/>
      <c r="Z4076" s="4"/>
      <c r="AA4076" s="4"/>
      <c r="AG4076" s="4"/>
    </row>
    <row r="4077" spans="1:33" x14ac:dyDescent="0.25">
      <c r="A4077" s="4"/>
      <c r="F4077" s="4"/>
      <c r="H4077" s="4"/>
      <c r="I4077" s="4"/>
      <c r="J4077" s="4"/>
      <c r="K4077" s="4"/>
      <c r="L4077" s="4"/>
      <c r="M4077" s="4"/>
      <c r="N4077" s="4"/>
      <c r="P4077" s="4"/>
      <c r="R4077" s="4"/>
      <c r="S4077" s="4"/>
      <c r="T4077" s="4"/>
      <c r="V4077" s="4"/>
      <c r="W4077" s="4"/>
      <c r="X4077" s="4"/>
      <c r="Y4077" s="4"/>
      <c r="Z4077" s="4"/>
      <c r="AA4077" s="4"/>
      <c r="AG4077" s="4"/>
    </row>
    <row r="4078" spans="1:33" x14ac:dyDescent="0.25">
      <c r="A4078" s="4"/>
      <c r="F4078" s="4"/>
      <c r="H4078" s="4"/>
      <c r="I4078" s="4"/>
      <c r="J4078" s="4"/>
      <c r="K4078" s="4"/>
      <c r="L4078" s="4"/>
      <c r="M4078" s="4"/>
      <c r="N4078" s="4"/>
      <c r="P4078" s="4"/>
      <c r="R4078" s="4"/>
      <c r="S4078" s="4"/>
      <c r="T4078" s="4"/>
      <c r="V4078" s="4"/>
      <c r="W4078" s="4"/>
      <c r="X4078" s="4"/>
      <c r="Y4078" s="4"/>
      <c r="Z4078" s="4"/>
      <c r="AA4078" s="4"/>
      <c r="AG4078" s="4"/>
    </row>
    <row r="4079" spans="1:33" x14ac:dyDescent="0.25">
      <c r="A4079" s="4"/>
      <c r="F4079" s="4"/>
      <c r="H4079" s="4"/>
      <c r="I4079" s="4"/>
      <c r="J4079" s="4"/>
      <c r="K4079" s="4"/>
      <c r="L4079" s="4"/>
      <c r="M4079" s="4"/>
      <c r="N4079" s="4"/>
      <c r="P4079" s="4"/>
      <c r="R4079" s="4"/>
      <c r="S4079" s="4"/>
      <c r="T4079" s="4"/>
      <c r="V4079" s="4"/>
      <c r="W4079" s="4"/>
      <c r="X4079" s="4"/>
      <c r="Y4079" s="4"/>
      <c r="Z4079" s="4"/>
      <c r="AA4079" s="4"/>
      <c r="AG4079" s="4"/>
    </row>
    <row r="4080" spans="1:33" x14ac:dyDescent="0.25">
      <c r="A4080" s="4"/>
      <c r="F4080" s="4"/>
      <c r="H4080" s="4"/>
      <c r="I4080" s="4"/>
      <c r="J4080" s="4"/>
      <c r="K4080" s="4"/>
      <c r="L4080" s="4"/>
      <c r="M4080" s="4"/>
      <c r="N4080" s="4"/>
      <c r="P4080" s="4"/>
      <c r="R4080" s="4"/>
      <c r="S4080" s="4"/>
      <c r="T4080" s="4"/>
      <c r="V4080" s="4"/>
      <c r="W4080" s="4"/>
      <c r="X4080" s="4"/>
      <c r="Y4080" s="4"/>
      <c r="Z4080" s="4"/>
      <c r="AA4080" s="4"/>
      <c r="AG4080" s="4"/>
    </row>
    <row r="4081" spans="1:33" x14ac:dyDescent="0.25">
      <c r="A4081" s="4"/>
      <c r="F4081" s="4"/>
      <c r="H4081" s="4"/>
      <c r="I4081" s="4"/>
      <c r="J4081" s="4"/>
      <c r="K4081" s="4"/>
      <c r="L4081" s="4"/>
      <c r="M4081" s="4"/>
      <c r="N4081" s="4"/>
      <c r="P4081" s="4"/>
      <c r="R4081" s="4"/>
      <c r="S4081" s="4"/>
      <c r="T4081" s="4"/>
      <c r="V4081" s="4"/>
      <c r="W4081" s="4"/>
      <c r="X4081" s="4"/>
      <c r="Y4081" s="4"/>
      <c r="Z4081" s="4"/>
      <c r="AA4081" s="4"/>
      <c r="AG4081" s="4"/>
    </row>
    <row r="4082" spans="1:33" x14ac:dyDescent="0.25">
      <c r="A4082" s="4"/>
      <c r="F4082" s="4"/>
      <c r="H4082" s="4"/>
      <c r="I4082" s="4"/>
      <c r="J4082" s="4"/>
      <c r="K4082" s="4"/>
      <c r="L4082" s="4"/>
      <c r="M4082" s="4"/>
      <c r="N4082" s="4"/>
      <c r="P4082" s="4"/>
      <c r="R4082" s="4"/>
      <c r="S4082" s="4"/>
      <c r="T4082" s="4"/>
      <c r="V4082" s="4"/>
      <c r="W4082" s="4"/>
      <c r="X4082" s="4"/>
      <c r="Y4082" s="4"/>
      <c r="Z4082" s="4"/>
      <c r="AA4082" s="4"/>
      <c r="AG4082" s="4"/>
    </row>
    <row r="4083" spans="1:33" x14ac:dyDescent="0.25">
      <c r="A4083" s="4"/>
      <c r="F4083" s="4"/>
      <c r="H4083" s="4"/>
      <c r="I4083" s="4"/>
      <c r="J4083" s="4"/>
      <c r="K4083" s="4"/>
      <c r="L4083" s="4"/>
      <c r="M4083" s="4"/>
      <c r="N4083" s="4"/>
      <c r="P4083" s="4"/>
      <c r="R4083" s="4"/>
      <c r="S4083" s="4"/>
      <c r="T4083" s="4"/>
      <c r="V4083" s="4"/>
      <c r="W4083" s="4"/>
      <c r="X4083" s="4"/>
      <c r="Y4083" s="4"/>
      <c r="Z4083" s="4"/>
      <c r="AA4083" s="4"/>
      <c r="AG4083" s="4"/>
    </row>
    <row r="4084" spans="1:33" x14ac:dyDescent="0.25">
      <c r="A4084" s="4"/>
      <c r="F4084" s="4"/>
      <c r="H4084" s="4"/>
      <c r="I4084" s="4"/>
      <c r="J4084" s="4"/>
      <c r="K4084" s="4"/>
      <c r="L4084" s="4"/>
      <c r="M4084" s="4"/>
      <c r="N4084" s="4"/>
      <c r="P4084" s="4"/>
      <c r="R4084" s="4"/>
      <c r="S4084" s="4"/>
      <c r="T4084" s="4"/>
      <c r="V4084" s="4"/>
      <c r="W4084" s="4"/>
      <c r="X4084" s="4"/>
      <c r="Y4084" s="4"/>
      <c r="Z4084" s="4"/>
      <c r="AA4084" s="4"/>
      <c r="AG4084" s="4"/>
    </row>
    <row r="4085" spans="1:33" x14ac:dyDescent="0.25">
      <c r="A4085" s="4"/>
      <c r="F4085" s="4"/>
      <c r="H4085" s="4"/>
      <c r="I4085" s="4"/>
      <c r="J4085" s="4"/>
      <c r="K4085" s="4"/>
      <c r="L4085" s="4"/>
      <c r="M4085" s="4"/>
      <c r="N4085" s="4"/>
      <c r="P4085" s="4"/>
      <c r="R4085" s="4"/>
      <c r="S4085" s="4"/>
      <c r="T4085" s="4"/>
      <c r="V4085" s="4"/>
      <c r="W4085" s="4"/>
      <c r="X4085" s="4"/>
      <c r="Y4085" s="4"/>
      <c r="Z4085" s="4"/>
      <c r="AA4085" s="4"/>
      <c r="AG4085" s="4"/>
    </row>
    <row r="4086" spans="1:33" x14ac:dyDescent="0.25">
      <c r="A4086" s="4"/>
      <c r="F4086" s="4"/>
      <c r="H4086" s="4"/>
      <c r="I4086" s="4"/>
      <c r="J4086" s="4"/>
      <c r="K4086" s="4"/>
      <c r="L4086" s="4"/>
      <c r="M4086" s="4"/>
      <c r="N4086" s="4"/>
      <c r="P4086" s="4"/>
      <c r="R4086" s="4"/>
      <c r="S4086" s="4"/>
      <c r="T4086" s="4"/>
      <c r="V4086" s="4"/>
      <c r="W4086" s="4"/>
      <c r="X4086" s="4"/>
      <c r="Y4086" s="4"/>
      <c r="Z4086" s="4"/>
      <c r="AA4086" s="4"/>
      <c r="AG4086" s="4"/>
    </row>
    <row r="4087" spans="1:33" x14ac:dyDescent="0.25">
      <c r="A4087" s="4"/>
      <c r="F4087" s="4"/>
      <c r="H4087" s="4"/>
      <c r="I4087" s="4"/>
      <c r="J4087" s="4"/>
      <c r="K4087" s="4"/>
      <c r="L4087" s="4"/>
      <c r="M4087" s="4"/>
      <c r="N4087" s="4"/>
      <c r="P4087" s="4"/>
      <c r="R4087" s="4"/>
      <c r="S4087" s="4"/>
      <c r="T4087" s="4"/>
      <c r="V4087" s="4"/>
      <c r="W4087" s="4"/>
      <c r="X4087" s="4"/>
      <c r="Y4087" s="4"/>
      <c r="Z4087" s="4"/>
      <c r="AA4087" s="4"/>
      <c r="AG4087" s="4"/>
    </row>
    <row r="4088" spans="1:33" x14ac:dyDescent="0.25">
      <c r="A4088" s="4"/>
      <c r="F4088" s="4"/>
      <c r="H4088" s="4"/>
      <c r="I4088" s="4"/>
      <c r="J4088" s="4"/>
      <c r="K4088" s="4"/>
      <c r="L4088" s="4"/>
      <c r="M4088" s="4"/>
      <c r="N4088" s="4"/>
      <c r="P4088" s="4"/>
      <c r="R4088" s="4"/>
      <c r="S4088" s="4"/>
      <c r="T4088" s="4"/>
      <c r="V4088" s="4"/>
      <c r="W4088" s="4"/>
      <c r="X4088" s="4"/>
      <c r="Y4088" s="4"/>
      <c r="Z4088" s="4"/>
      <c r="AA4088" s="4"/>
      <c r="AG4088" s="4"/>
    </row>
    <row r="4089" spans="1:33" x14ac:dyDescent="0.25">
      <c r="A4089" s="4"/>
      <c r="F4089" s="4"/>
      <c r="H4089" s="4"/>
      <c r="I4089" s="4"/>
      <c r="J4089" s="4"/>
      <c r="K4089" s="4"/>
      <c r="L4089" s="4"/>
      <c r="M4089" s="4"/>
      <c r="N4089" s="4"/>
      <c r="P4089" s="4"/>
      <c r="R4089" s="4"/>
      <c r="S4089" s="4"/>
      <c r="T4089" s="4"/>
      <c r="V4089" s="4"/>
      <c r="W4089" s="4"/>
      <c r="X4089" s="4"/>
      <c r="Y4089" s="4"/>
      <c r="Z4089" s="4"/>
      <c r="AA4089" s="4"/>
      <c r="AG4089" s="4"/>
    </row>
    <row r="4090" spans="1:33" x14ac:dyDescent="0.25">
      <c r="A4090" s="4"/>
      <c r="F4090" s="4"/>
      <c r="H4090" s="4"/>
      <c r="I4090" s="4"/>
      <c r="J4090" s="4"/>
      <c r="K4090" s="4"/>
      <c r="L4090" s="4"/>
      <c r="M4090" s="4"/>
      <c r="N4090" s="4"/>
      <c r="P4090" s="4"/>
      <c r="R4090" s="4"/>
      <c r="S4090" s="4"/>
      <c r="T4090" s="4"/>
      <c r="V4090" s="4"/>
      <c r="W4090" s="4"/>
      <c r="X4090" s="4"/>
      <c r="Y4090" s="4"/>
      <c r="Z4090" s="4"/>
      <c r="AA4090" s="4"/>
      <c r="AG4090" s="4"/>
    </row>
    <row r="4091" spans="1:33" x14ac:dyDescent="0.25">
      <c r="A4091" s="4"/>
      <c r="F4091" s="4"/>
      <c r="H4091" s="4"/>
      <c r="I4091" s="4"/>
      <c r="J4091" s="4"/>
      <c r="K4091" s="4"/>
      <c r="L4091" s="4"/>
      <c r="M4091" s="4"/>
      <c r="N4091" s="4"/>
      <c r="P4091" s="4"/>
      <c r="R4091" s="4"/>
      <c r="S4091" s="4"/>
      <c r="T4091" s="4"/>
      <c r="V4091" s="4"/>
      <c r="W4091" s="4"/>
      <c r="X4091" s="4"/>
      <c r="Y4091" s="4"/>
      <c r="Z4091" s="4"/>
      <c r="AA4091" s="4"/>
      <c r="AG4091" s="4"/>
    </row>
    <row r="4092" spans="1:33" x14ac:dyDescent="0.25">
      <c r="A4092" s="4"/>
      <c r="F4092" s="4"/>
      <c r="H4092" s="4"/>
      <c r="I4092" s="4"/>
      <c r="J4092" s="4"/>
      <c r="K4092" s="4"/>
      <c r="L4092" s="4"/>
      <c r="M4092" s="4"/>
      <c r="N4092" s="4"/>
      <c r="P4092" s="4"/>
      <c r="R4092" s="4"/>
      <c r="S4092" s="4"/>
      <c r="T4092" s="4"/>
      <c r="V4092" s="4"/>
      <c r="W4092" s="4"/>
      <c r="X4092" s="4"/>
      <c r="Y4092" s="4"/>
      <c r="Z4092" s="4"/>
      <c r="AA4092" s="4"/>
      <c r="AG4092" s="4"/>
    </row>
    <row r="4093" spans="1:33" x14ac:dyDescent="0.25">
      <c r="A4093" s="4"/>
      <c r="F4093" s="4"/>
      <c r="H4093" s="4"/>
      <c r="I4093" s="4"/>
      <c r="J4093" s="4"/>
      <c r="K4093" s="4"/>
      <c r="L4093" s="4"/>
      <c r="M4093" s="4"/>
      <c r="N4093" s="4"/>
      <c r="P4093" s="4"/>
      <c r="R4093" s="4"/>
      <c r="S4093" s="4"/>
      <c r="T4093" s="4"/>
      <c r="V4093" s="4"/>
      <c r="W4093" s="4"/>
      <c r="X4093" s="4"/>
      <c r="Y4093" s="4"/>
      <c r="Z4093" s="4"/>
      <c r="AA4093" s="4"/>
      <c r="AG4093" s="4"/>
    </row>
    <row r="4094" spans="1:33" x14ac:dyDescent="0.25">
      <c r="A4094" s="4"/>
      <c r="F4094" s="4"/>
      <c r="H4094" s="4"/>
      <c r="I4094" s="4"/>
      <c r="J4094" s="4"/>
      <c r="K4094" s="4"/>
      <c r="L4094" s="4"/>
      <c r="M4094" s="4"/>
      <c r="N4094" s="4"/>
      <c r="P4094" s="4"/>
      <c r="R4094" s="4"/>
      <c r="S4094" s="4"/>
      <c r="T4094" s="4"/>
      <c r="V4094" s="4"/>
      <c r="W4094" s="4"/>
      <c r="X4094" s="4"/>
      <c r="Y4094" s="4"/>
      <c r="Z4094" s="4"/>
      <c r="AA4094" s="4"/>
      <c r="AG4094" s="4"/>
    </row>
    <row r="4095" spans="1:33" x14ac:dyDescent="0.25">
      <c r="A4095" s="4"/>
      <c r="F4095" s="4"/>
      <c r="H4095" s="4"/>
      <c r="I4095" s="4"/>
      <c r="J4095" s="4"/>
      <c r="K4095" s="4"/>
      <c r="L4095" s="4"/>
      <c r="M4095" s="4"/>
      <c r="N4095" s="4"/>
      <c r="P4095" s="4"/>
      <c r="R4095" s="4"/>
      <c r="S4095" s="4"/>
      <c r="T4095" s="4"/>
      <c r="V4095" s="4"/>
      <c r="W4095" s="4"/>
      <c r="X4095" s="4"/>
      <c r="Y4095" s="4"/>
      <c r="Z4095" s="4"/>
      <c r="AA4095" s="4"/>
      <c r="AG4095" s="4"/>
    </row>
    <row r="4096" spans="1:33" x14ac:dyDescent="0.25">
      <c r="A4096" s="4"/>
      <c r="F4096" s="4"/>
      <c r="H4096" s="4"/>
      <c r="I4096" s="4"/>
      <c r="J4096" s="4"/>
      <c r="K4096" s="4"/>
      <c r="L4096" s="4"/>
      <c r="M4096" s="4"/>
      <c r="N4096" s="4"/>
      <c r="P4096" s="4"/>
      <c r="R4096" s="4"/>
      <c r="S4096" s="4"/>
      <c r="T4096" s="4"/>
      <c r="V4096" s="4"/>
      <c r="W4096" s="4"/>
      <c r="X4096" s="4"/>
      <c r="Y4096" s="4"/>
      <c r="Z4096" s="4"/>
      <c r="AA4096" s="4"/>
      <c r="AG4096" s="4"/>
    </row>
    <row r="4097" spans="1:33" x14ac:dyDescent="0.25">
      <c r="A4097" s="4"/>
      <c r="F4097" s="4"/>
      <c r="H4097" s="4"/>
      <c r="I4097" s="4"/>
      <c r="J4097" s="4"/>
      <c r="K4097" s="4"/>
      <c r="L4097" s="4"/>
      <c r="M4097" s="4"/>
      <c r="N4097" s="4"/>
      <c r="P4097" s="4"/>
      <c r="R4097" s="4"/>
      <c r="S4097" s="4"/>
      <c r="T4097" s="4"/>
      <c r="V4097" s="4"/>
      <c r="W4097" s="4"/>
      <c r="X4097" s="4"/>
      <c r="Y4097" s="4"/>
      <c r="Z4097" s="4"/>
      <c r="AA4097" s="4"/>
      <c r="AG4097" s="4"/>
    </row>
    <row r="4098" spans="1:33" x14ac:dyDescent="0.25">
      <c r="A4098" s="4"/>
      <c r="F4098" s="4"/>
      <c r="H4098" s="4"/>
      <c r="I4098" s="4"/>
      <c r="J4098" s="4"/>
      <c r="K4098" s="4"/>
      <c r="L4098" s="4"/>
      <c r="M4098" s="4"/>
      <c r="N4098" s="4"/>
      <c r="P4098" s="4"/>
      <c r="R4098" s="4"/>
      <c r="S4098" s="4"/>
      <c r="T4098" s="4"/>
      <c r="V4098" s="4"/>
      <c r="W4098" s="4"/>
      <c r="X4098" s="4"/>
      <c r="Y4098" s="4"/>
      <c r="Z4098" s="4"/>
      <c r="AA4098" s="4"/>
      <c r="AG4098" s="4"/>
    </row>
    <row r="4099" spans="1:33" x14ac:dyDescent="0.25">
      <c r="A4099" s="4"/>
      <c r="F4099" s="4"/>
      <c r="H4099" s="4"/>
      <c r="I4099" s="4"/>
      <c r="J4099" s="4"/>
      <c r="K4099" s="4"/>
      <c r="L4099" s="4"/>
      <c r="M4099" s="4"/>
      <c r="N4099" s="4"/>
      <c r="P4099" s="4"/>
      <c r="R4099" s="4"/>
      <c r="S4099" s="4"/>
      <c r="T4099" s="4"/>
      <c r="V4099" s="4"/>
      <c r="W4099" s="4"/>
      <c r="X4099" s="4"/>
      <c r="Y4099" s="4"/>
      <c r="Z4099" s="4"/>
      <c r="AA4099" s="4"/>
      <c r="AG4099" s="4"/>
    </row>
    <row r="4100" spans="1:33" x14ac:dyDescent="0.25">
      <c r="A4100" s="4"/>
      <c r="F4100" s="4"/>
      <c r="H4100" s="4"/>
      <c r="I4100" s="4"/>
      <c r="J4100" s="4"/>
      <c r="K4100" s="4"/>
      <c r="L4100" s="4"/>
      <c r="M4100" s="4"/>
      <c r="N4100" s="4"/>
      <c r="P4100" s="4"/>
      <c r="R4100" s="4"/>
      <c r="S4100" s="4"/>
      <c r="T4100" s="4"/>
      <c r="V4100" s="4"/>
      <c r="W4100" s="4"/>
      <c r="X4100" s="4"/>
      <c r="Y4100" s="4"/>
      <c r="Z4100" s="4"/>
      <c r="AA4100" s="4"/>
      <c r="AG4100" s="4"/>
    </row>
    <row r="4101" spans="1:33" x14ac:dyDescent="0.25">
      <c r="A4101" s="4"/>
      <c r="F4101" s="4"/>
      <c r="H4101" s="4"/>
      <c r="I4101" s="4"/>
      <c r="J4101" s="4"/>
      <c r="K4101" s="4"/>
      <c r="L4101" s="4"/>
      <c r="M4101" s="4"/>
      <c r="N4101" s="4"/>
      <c r="P4101" s="4"/>
      <c r="R4101" s="4"/>
      <c r="S4101" s="4"/>
      <c r="T4101" s="4"/>
      <c r="V4101" s="4"/>
      <c r="W4101" s="4"/>
      <c r="X4101" s="4"/>
      <c r="Y4101" s="4"/>
      <c r="Z4101" s="4"/>
      <c r="AA4101" s="4"/>
      <c r="AG4101" s="4"/>
    </row>
    <row r="4102" spans="1:33" x14ac:dyDescent="0.25">
      <c r="A4102" s="4"/>
      <c r="F4102" s="4"/>
      <c r="H4102" s="4"/>
      <c r="I4102" s="4"/>
      <c r="J4102" s="4"/>
      <c r="K4102" s="4"/>
      <c r="L4102" s="4"/>
      <c r="M4102" s="4"/>
      <c r="N4102" s="4"/>
      <c r="P4102" s="4"/>
      <c r="R4102" s="4"/>
      <c r="S4102" s="4"/>
      <c r="T4102" s="4"/>
      <c r="V4102" s="4"/>
      <c r="W4102" s="4"/>
      <c r="X4102" s="4"/>
      <c r="Y4102" s="4"/>
      <c r="Z4102" s="4"/>
      <c r="AA4102" s="4"/>
      <c r="AG4102" s="4"/>
    </row>
    <row r="4103" spans="1:33" x14ac:dyDescent="0.25">
      <c r="A4103" s="4"/>
      <c r="F4103" s="4"/>
      <c r="H4103" s="4"/>
      <c r="I4103" s="4"/>
      <c r="J4103" s="4"/>
      <c r="K4103" s="4"/>
      <c r="L4103" s="4"/>
      <c r="M4103" s="4"/>
      <c r="N4103" s="4"/>
      <c r="P4103" s="4"/>
      <c r="R4103" s="4"/>
      <c r="S4103" s="4"/>
      <c r="T4103" s="4"/>
      <c r="V4103" s="4"/>
      <c r="W4103" s="4"/>
      <c r="X4103" s="4"/>
      <c r="Y4103" s="4"/>
      <c r="Z4103" s="4"/>
      <c r="AA4103" s="4"/>
      <c r="AG4103" s="4"/>
    </row>
    <row r="4104" spans="1:33" x14ac:dyDescent="0.25">
      <c r="A4104" s="4"/>
      <c r="F4104" s="4"/>
      <c r="H4104" s="4"/>
      <c r="I4104" s="4"/>
      <c r="J4104" s="4"/>
      <c r="K4104" s="4"/>
      <c r="L4104" s="4"/>
      <c r="M4104" s="4"/>
      <c r="N4104" s="4"/>
      <c r="P4104" s="4"/>
      <c r="R4104" s="4"/>
      <c r="S4104" s="4"/>
      <c r="T4104" s="4"/>
      <c r="V4104" s="4"/>
      <c r="W4104" s="4"/>
      <c r="X4104" s="4"/>
      <c r="Y4104" s="4"/>
      <c r="Z4104" s="4"/>
      <c r="AA4104" s="4"/>
      <c r="AG4104" s="4"/>
    </row>
    <row r="4105" spans="1:33" x14ac:dyDescent="0.25">
      <c r="A4105" s="4"/>
      <c r="F4105" s="4"/>
      <c r="H4105" s="4"/>
      <c r="I4105" s="4"/>
      <c r="J4105" s="4"/>
      <c r="K4105" s="4"/>
      <c r="L4105" s="4"/>
      <c r="M4105" s="4"/>
      <c r="N4105" s="4"/>
      <c r="P4105" s="4"/>
      <c r="R4105" s="4"/>
      <c r="S4105" s="4"/>
      <c r="T4105" s="4"/>
      <c r="V4105" s="4"/>
      <c r="W4105" s="4"/>
      <c r="X4105" s="4"/>
      <c r="Y4105" s="4"/>
      <c r="Z4105" s="4"/>
      <c r="AA4105" s="4"/>
      <c r="AG4105" s="4"/>
    </row>
    <row r="4106" spans="1:33" x14ac:dyDescent="0.25">
      <c r="A4106" s="4"/>
      <c r="F4106" s="4"/>
      <c r="H4106" s="4"/>
      <c r="I4106" s="4"/>
      <c r="J4106" s="4"/>
      <c r="K4106" s="4"/>
      <c r="L4106" s="4"/>
      <c r="M4106" s="4"/>
      <c r="N4106" s="4"/>
      <c r="P4106" s="4"/>
      <c r="R4106" s="4"/>
      <c r="S4106" s="4"/>
      <c r="T4106" s="4"/>
      <c r="V4106" s="4"/>
      <c r="W4106" s="4"/>
      <c r="X4106" s="4"/>
      <c r="Y4106" s="4"/>
      <c r="Z4106" s="4"/>
      <c r="AA4106" s="4"/>
      <c r="AG4106" s="4"/>
    </row>
    <row r="4107" spans="1:33" x14ac:dyDescent="0.25">
      <c r="A4107" s="4"/>
      <c r="F4107" s="4"/>
      <c r="H4107" s="4"/>
      <c r="I4107" s="4"/>
      <c r="J4107" s="4"/>
      <c r="K4107" s="4"/>
      <c r="L4107" s="4"/>
      <c r="M4107" s="4"/>
      <c r="N4107" s="4"/>
      <c r="P4107" s="4"/>
      <c r="R4107" s="4"/>
      <c r="S4107" s="4"/>
      <c r="T4107" s="4"/>
      <c r="V4107" s="4"/>
      <c r="W4107" s="4"/>
      <c r="X4107" s="4"/>
      <c r="Y4107" s="4"/>
      <c r="Z4107" s="4"/>
      <c r="AA4107" s="4"/>
      <c r="AG4107" s="4"/>
    </row>
    <row r="4108" spans="1:33" x14ac:dyDescent="0.25">
      <c r="A4108" s="4"/>
      <c r="F4108" s="4"/>
      <c r="H4108" s="4"/>
      <c r="I4108" s="4"/>
      <c r="J4108" s="4"/>
      <c r="K4108" s="4"/>
      <c r="L4108" s="4"/>
      <c r="M4108" s="4"/>
      <c r="N4108" s="4"/>
      <c r="P4108" s="4"/>
      <c r="R4108" s="4"/>
      <c r="S4108" s="4"/>
      <c r="T4108" s="4"/>
      <c r="V4108" s="4"/>
      <c r="W4108" s="4"/>
      <c r="X4108" s="4"/>
      <c r="Y4108" s="4"/>
      <c r="Z4108" s="4"/>
      <c r="AA4108" s="4"/>
      <c r="AG4108" s="4"/>
    </row>
    <row r="4109" spans="1:33" x14ac:dyDescent="0.25">
      <c r="A4109" s="4"/>
      <c r="F4109" s="4"/>
      <c r="H4109" s="4"/>
      <c r="I4109" s="4"/>
      <c r="J4109" s="4"/>
      <c r="K4109" s="4"/>
      <c r="L4109" s="4"/>
      <c r="M4109" s="4"/>
      <c r="N4109" s="4"/>
      <c r="P4109" s="4"/>
      <c r="R4109" s="4"/>
      <c r="S4109" s="4"/>
      <c r="T4109" s="4"/>
      <c r="V4109" s="4"/>
      <c r="W4109" s="4"/>
      <c r="X4109" s="4"/>
      <c r="Y4109" s="4"/>
      <c r="Z4109" s="4"/>
      <c r="AA4109" s="4"/>
      <c r="AG4109" s="4"/>
    </row>
    <row r="4110" spans="1:33" x14ac:dyDescent="0.25">
      <c r="A4110" s="4"/>
      <c r="F4110" s="4"/>
      <c r="H4110" s="4"/>
      <c r="I4110" s="4"/>
      <c r="J4110" s="4"/>
      <c r="K4110" s="4"/>
      <c r="L4110" s="4"/>
      <c r="M4110" s="4"/>
      <c r="N4110" s="4"/>
      <c r="P4110" s="4"/>
      <c r="R4110" s="4"/>
      <c r="S4110" s="4"/>
      <c r="T4110" s="4"/>
      <c r="V4110" s="4"/>
      <c r="W4110" s="4"/>
      <c r="X4110" s="4"/>
      <c r="Y4110" s="4"/>
      <c r="Z4110" s="4"/>
      <c r="AA4110" s="4"/>
      <c r="AG4110" s="4"/>
    </row>
    <row r="4111" spans="1:33" x14ac:dyDescent="0.25">
      <c r="A4111" s="4"/>
      <c r="F4111" s="4"/>
      <c r="H4111" s="4"/>
      <c r="I4111" s="4"/>
      <c r="J4111" s="4"/>
      <c r="K4111" s="4"/>
      <c r="L4111" s="4"/>
      <c r="M4111" s="4"/>
      <c r="N4111" s="4"/>
      <c r="P4111" s="4"/>
      <c r="R4111" s="4"/>
      <c r="S4111" s="4"/>
      <c r="T4111" s="4"/>
      <c r="V4111" s="4"/>
      <c r="W4111" s="4"/>
      <c r="X4111" s="4"/>
      <c r="Y4111" s="4"/>
      <c r="Z4111" s="4"/>
      <c r="AA4111" s="4"/>
      <c r="AG4111" s="4"/>
    </row>
    <row r="4112" spans="1:33" x14ac:dyDescent="0.25">
      <c r="A4112" s="4"/>
      <c r="F4112" s="4"/>
      <c r="H4112" s="4"/>
      <c r="I4112" s="4"/>
      <c r="J4112" s="4"/>
      <c r="K4112" s="4"/>
      <c r="L4112" s="4"/>
      <c r="M4112" s="4"/>
      <c r="N4112" s="4"/>
      <c r="P4112" s="4"/>
      <c r="R4112" s="4"/>
      <c r="S4112" s="4"/>
      <c r="T4112" s="4"/>
      <c r="V4112" s="4"/>
      <c r="W4112" s="4"/>
      <c r="X4112" s="4"/>
      <c r="Y4112" s="4"/>
      <c r="Z4112" s="4"/>
      <c r="AA4112" s="4"/>
      <c r="AG4112" s="4"/>
    </row>
    <row r="4113" spans="1:33" x14ac:dyDescent="0.25">
      <c r="A4113" s="4"/>
      <c r="F4113" s="4"/>
      <c r="H4113" s="4"/>
      <c r="I4113" s="4"/>
      <c r="J4113" s="4"/>
      <c r="K4113" s="4"/>
      <c r="L4113" s="4"/>
      <c r="M4113" s="4"/>
      <c r="N4113" s="4"/>
      <c r="P4113" s="4"/>
      <c r="R4113" s="4"/>
      <c r="S4113" s="4"/>
      <c r="T4113" s="4"/>
      <c r="V4113" s="4"/>
      <c r="W4113" s="4"/>
      <c r="X4113" s="4"/>
      <c r="Y4113" s="4"/>
      <c r="Z4113" s="4"/>
      <c r="AA4113" s="4"/>
      <c r="AG4113" s="4"/>
    </row>
    <row r="4114" spans="1:33" x14ac:dyDescent="0.25">
      <c r="A4114" s="4"/>
      <c r="F4114" s="4"/>
      <c r="H4114" s="4"/>
      <c r="I4114" s="4"/>
      <c r="J4114" s="4"/>
      <c r="K4114" s="4"/>
      <c r="L4114" s="4"/>
      <c r="M4114" s="4"/>
      <c r="N4114" s="4"/>
      <c r="P4114" s="4"/>
      <c r="R4114" s="4"/>
      <c r="S4114" s="4"/>
      <c r="T4114" s="4"/>
      <c r="V4114" s="4"/>
      <c r="W4114" s="4"/>
      <c r="X4114" s="4"/>
      <c r="Y4114" s="4"/>
      <c r="Z4114" s="4"/>
      <c r="AA4114" s="4"/>
      <c r="AG4114" s="4"/>
    </row>
    <row r="4115" spans="1:33" x14ac:dyDescent="0.25">
      <c r="A4115" s="4"/>
      <c r="F4115" s="4"/>
      <c r="H4115" s="4"/>
      <c r="I4115" s="4"/>
      <c r="J4115" s="4"/>
      <c r="K4115" s="4"/>
      <c r="L4115" s="4"/>
      <c r="M4115" s="4"/>
      <c r="N4115" s="4"/>
      <c r="P4115" s="4"/>
      <c r="R4115" s="4"/>
      <c r="S4115" s="4"/>
      <c r="T4115" s="4"/>
      <c r="V4115" s="4"/>
      <c r="W4115" s="4"/>
      <c r="X4115" s="4"/>
      <c r="Y4115" s="4"/>
      <c r="Z4115" s="4"/>
      <c r="AA4115" s="4"/>
      <c r="AG4115" s="4"/>
    </row>
    <row r="4116" spans="1:33" x14ac:dyDescent="0.25">
      <c r="A4116" s="4"/>
      <c r="F4116" s="4"/>
      <c r="H4116" s="4"/>
      <c r="I4116" s="4"/>
      <c r="J4116" s="4"/>
      <c r="K4116" s="4"/>
      <c r="L4116" s="4"/>
      <c r="M4116" s="4"/>
      <c r="N4116" s="4"/>
      <c r="P4116" s="4"/>
      <c r="R4116" s="4"/>
      <c r="S4116" s="4"/>
      <c r="T4116" s="4"/>
      <c r="V4116" s="4"/>
      <c r="W4116" s="4"/>
      <c r="X4116" s="4"/>
      <c r="Y4116" s="4"/>
      <c r="Z4116" s="4"/>
      <c r="AA4116" s="4"/>
      <c r="AG4116" s="4"/>
    </row>
    <row r="4117" spans="1:33" x14ac:dyDescent="0.25">
      <c r="A4117" s="4"/>
      <c r="F4117" s="4"/>
      <c r="H4117" s="4"/>
      <c r="I4117" s="4"/>
      <c r="J4117" s="4"/>
      <c r="K4117" s="4"/>
      <c r="L4117" s="4"/>
      <c r="M4117" s="4"/>
      <c r="N4117" s="4"/>
      <c r="P4117" s="4"/>
      <c r="R4117" s="4"/>
      <c r="S4117" s="4"/>
      <c r="T4117" s="4"/>
      <c r="V4117" s="4"/>
      <c r="W4117" s="4"/>
      <c r="X4117" s="4"/>
      <c r="Y4117" s="4"/>
      <c r="Z4117" s="4"/>
      <c r="AA4117" s="4"/>
      <c r="AG4117" s="4"/>
    </row>
    <row r="4118" spans="1:33" x14ac:dyDescent="0.25">
      <c r="A4118" s="4"/>
      <c r="F4118" s="4"/>
      <c r="H4118" s="4"/>
      <c r="I4118" s="4"/>
      <c r="J4118" s="4"/>
      <c r="K4118" s="4"/>
      <c r="L4118" s="4"/>
      <c r="M4118" s="4"/>
      <c r="N4118" s="4"/>
      <c r="P4118" s="4"/>
      <c r="R4118" s="4"/>
      <c r="S4118" s="4"/>
      <c r="T4118" s="4"/>
      <c r="V4118" s="4"/>
      <c r="W4118" s="4"/>
      <c r="X4118" s="4"/>
      <c r="Y4118" s="4"/>
      <c r="Z4118" s="4"/>
      <c r="AA4118" s="4"/>
      <c r="AG4118" s="4"/>
    </row>
    <row r="4119" spans="1:33" x14ac:dyDescent="0.25">
      <c r="A4119" s="4"/>
      <c r="F4119" s="4"/>
      <c r="H4119" s="4"/>
      <c r="I4119" s="4"/>
      <c r="J4119" s="4"/>
      <c r="K4119" s="4"/>
      <c r="L4119" s="4"/>
      <c r="M4119" s="4"/>
      <c r="N4119" s="4"/>
      <c r="P4119" s="4"/>
      <c r="R4119" s="4"/>
      <c r="S4119" s="4"/>
      <c r="T4119" s="4"/>
      <c r="V4119" s="4"/>
      <c r="W4119" s="4"/>
      <c r="X4119" s="4"/>
      <c r="Y4119" s="4"/>
      <c r="Z4119" s="4"/>
      <c r="AA4119" s="4"/>
      <c r="AG4119" s="4"/>
    </row>
    <row r="4120" spans="1:33" x14ac:dyDescent="0.25">
      <c r="A4120" s="4"/>
      <c r="F4120" s="4"/>
      <c r="H4120" s="4"/>
      <c r="I4120" s="4"/>
      <c r="J4120" s="4"/>
      <c r="K4120" s="4"/>
      <c r="L4120" s="4"/>
      <c r="M4120" s="4"/>
      <c r="N4120" s="4"/>
      <c r="P4120" s="4"/>
      <c r="R4120" s="4"/>
      <c r="S4120" s="4"/>
      <c r="T4120" s="4"/>
      <c r="V4120" s="4"/>
      <c r="W4120" s="4"/>
      <c r="X4120" s="4"/>
      <c r="Y4120" s="4"/>
      <c r="Z4120" s="4"/>
      <c r="AA4120" s="4"/>
      <c r="AG4120" s="4"/>
    </row>
    <row r="4121" spans="1:33" x14ac:dyDescent="0.25">
      <c r="A4121" s="4"/>
      <c r="F4121" s="4"/>
      <c r="H4121" s="4"/>
      <c r="I4121" s="4"/>
      <c r="J4121" s="4"/>
      <c r="K4121" s="4"/>
      <c r="L4121" s="4"/>
      <c r="M4121" s="4"/>
      <c r="N4121" s="4"/>
      <c r="P4121" s="4"/>
      <c r="R4121" s="4"/>
      <c r="S4121" s="4"/>
      <c r="T4121" s="4"/>
      <c r="V4121" s="4"/>
      <c r="W4121" s="4"/>
      <c r="X4121" s="4"/>
      <c r="Y4121" s="4"/>
      <c r="Z4121" s="4"/>
      <c r="AA4121" s="4"/>
      <c r="AG4121" s="4"/>
    </row>
    <row r="4122" spans="1:33" x14ac:dyDescent="0.25">
      <c r="A4122" s="4"/>
      <c r="F4122" s="4"/>
      <c r="H4122" s="4"/>
      <c r="I4122" s="4"/>
      <c r="J4122" s="4"/>
      <c r="K4122" s="4"/>
      <c r="L4122" s="4"/>
      <c r="M4122" s="4"/>
      <c r="N4122" s="4"/>
      <c r="P4122" s="4"/>
      <c r="R4122" s="4"/>
      <c r="S4122" s="4"/>
      <c r="T4122" s="4"/>
      <c r="V4122" s="4"/>
      <c r="W4122" s="4"/>
      <c r="X4122" s="4"/>
      <c r="Y4122" s="4"/>
      <c r="Z4122" s="4"/>
      <c r="AA4122" s="4"/>
      <c r="AG4122" s="4"/>
    </row>
    <row r="4123" spans="1:33" x14ac:dyDescent="0.25">
      <c r="A4123" s="4"/>
      <c r="F4123" s="4"/>
      <c r="H4123" s="4"/>
      <c r="I4123" s="4"/>
      <c r="J4123" s="4"/>
      <c r="K4123" s="4"/>
      <c r="L4123" s="4"/>
      <c r="M4123" s="4"/>
      <c r="N4123" s="4"/>
      <c r="P4123" s="4"/>
      <c r="R4123" s="4"/>
      <c r="S4123" s="4"/>
      <c r="T4123" s="4"/>
      <c r="V4123" s="4"/>
      <c r="W4123" s="4"/>
      <c r="X4123" s="4"/>
      <c r="Y4123" s="4"/>
      <c r="Z4123" s="4"/>
      <c r="AA4123" s="4"/>
      <c r="AG4123" s="4"/>
    </row>
    <row r="4124" spans="1:33" x14ac:dyDescent="0.25">
      <c r="A4124" s="4"/>
      <c r="F4124" s="4"/>
      <c r="H4124" s="4"/>
      <c r="I4124" s="4"/>
      <c r="J4124" s="4"/>
      <c r="K4124" s="4"/>
      <c r="L4124" s="4"/>
      <c r="M4124" s="4"/>
      <c r="N4124" s="4"/>
      <c r="P4124" s="4"/>
      <c r="R4124" s="4"/>
      <c r="S4124" s="4"/>
      <c r="T4124" s="4"/>
      <c r="V4124" s="4"/>
      <c r="W4124" s="4"/>
      <c r="X4124" s="4"/>
      <c r="Y4124" s="4"/>
      <c r="Z4124" s="4"/>
      <c r="AA4124" s="4"/>
      <c r="AG4124" s="4"/>
    </row>
    <row r="4125" spans="1:33" x14ac:dyDescent="0.25">
      <c r="A4125" s="4"/>
      <c r="F4125" s="4"/>
      <c r="H4125" s="4"/>
      <c r="I4125" s="4"/>
      <c r="J4125" s="4"/>
      <c r="K4125" s="4"/>
      <c r="L4125" s="4"/>
      <c r="M4125" s="4"/>
      <c r="N4125" s="4"/>
      <c r="P4125" s="4"/>
      <c r="R4125" s="4"/>
      <c r="S4125" s="4"/>
      <c r="T4125" s="4"/>
      <c r="V4125" s="4"/>
      <c r="W4125" s="4"/>
      <c r="X4125" s="4"/>
      <c r="Y4125" s="4"/>
      <c r="Z4125" s="4"/>
      <c r="AA4125" s="4"/>
      <c r="AG4125" s="4"/>
    </row>
    <row r="4126" spans="1:33" x14ac:dyDescent="0.25">
      <c r="A4126" s="4"/>
      <c r="F4126" s="4"/>
      <c r="H4126" s="4"/>
      <c r="I4126" s="4"/>
      <c r="J4126" s="4"/>
      <c r="K4126" s="4"/>
      <c r="L4126" s="4"/>
      <c r="M4126" s="4"/>
      <c r="N4126" s="4"/>
      <c r="P4126" s="4"/>
      <c r="R4126" s="4"/>
      <c r="S4126" s="4"/>
      <c r="T4126" s="4"/>
      <c r="V4126" s="4"/>
      <c r="W4126" s="4"/>
      <c r="X4126" s="4"/>
      <c r="Y4126" s="4"/>
      <c r="Z4126" s="4"/>
      <c r="AA4126" s="4"/>
      <c r="AG4126" s="4"/>
    </row>
    <row r="4127" spans="1:33" x14ac:dyDescent="0.25">
      <c r="A4127" s="4"/>
      <c r="F4127" s="4"/>
      <c r="H4127" s="4"/>
      <c r="I4127" s="4"/>
      <c r="J4127" s="4"/>
      <c r="K4127" s="4"/>
      <c r="L4127" s="4"/>
      <c r="M4127" s="4"/>
      <c r="N4127" s="4"/>
      <c r="P4127" s="4"/>
      <c r="R4127" s="4"/>
      <c r="S4127" s="4"/>
      <c r="T4127" s="4"/>
      <c r="V4127" s="4"/>
      <c r="W4127" s="4"/>
      <c r="X4127" s="4"/>
      <c r="Y4127" s="4"/>
      <c r="Z4127" s="4"/>
      <c r="AA4127" s="4"/>
      <c r="AG4127" s="4"/>
    </row>
    <row r="4128" spans="1:33" x14ac:dyDescent="0.25">
      <c r="A4128" s="4"/>
      <c r="F4128" s="4"/>
      <c r="H4128" s="4"/>
      <c r="I4128" s="4"/>
      <c r="J4128" s="4"/>
      <c r="K4128" s="4"/>
      <c r="L4128" s="4"/>
      <c r="M4128" s="4"/>
      <c r="N4128" s="4"/>
      <c r="P4128" s="4"/>
      <c r="R4128" s="4"/>
      <c r="S4128" s="4"/>
      <c r="T4128" s="4"/>
      <c r="V4128" s="4"/>
      <c r="W4128" s="4"/>
      <c r="X4128" s="4"/>
      <c r="Y4128" s="4"/>
      <c r="Z4128" s="4"/>
      <c r="AA4128" s="4"/>
      <c r="AG4128" s="4"/>
    </row>
    <row r="4129" spans="1:33" x14ac:dyDescent="0.25">
      <c r="A4129" s="4"/>
      <c r="F4129" s="4"/>
      <c r="H4129" s="4"/>
      <c r="I4129" s="4"/>
      <c r="J4129" s="4"/>
      <c r="K4129" s="4"/>
      <c r="L4129" s="4"/>
      <c r="M4129" s="4"/>
      <c r="N4129" s="4"/>
      <c r="P4129" s="4"/>
      <c r="R4129" s="4"/>
      <c r="S4129" s="4"/>
      <c r="T4129" s="4"/>
      <c r="V4129" s="4"/>
      <c r="W4129" s="4"/>
      <c r="X4129" s="4"/>
      <c r="Y4129" s="4"/>
      <c r="Z4129" s="4"/>
      <c r="AA4129" s="4"/>
      <c r="AG4129" s="4"/>
    </row>
    <row r="4130" spans="1:33" x14ac:dyDescent="0.25">
      <c r="A4130" s="4"/>
      <c r="F4130" s="4"/>
      <c r="H4130" s="4"/>
      <c r="I4130" s="4"/>
      <c r="J4130" s="4"/>
      <c r="K4130" s="4"/>
      <c r="L4130" s="4"/>
      <c r="M4130" s="4"/>
      <c r="N4130" s="4"/>
      <c r="P4130" s="4"/>
      <c r="R4130" s="4"/>
      <c r="S4130" s="4"/>
      <c r="T4130" s="4"/>
      <c r="V4130" s="4"/>
      <c r="W4130" s="4"/>
      <c r="X4130" s="4"/>
      <c r="Y4130" s="4"/>
      <c r="Z4130" s="4"/>
      <c r="AA4130" s="4"/>
      <c r="AG4130" s="4"/>
    </row>
    <row r="4131" spans="1:33" x14ac:dyDescent="0.25">
      <c r="A4131" s="4"/>
      <c r="F4131" s="4"/>
      <c r="H4131" s="4"/>
      <c r="I4131" s="4"/>
      <c r="J4131" s="4"/>
      <c r="K4131" s="4"/>
      <c r="L4131" s="4"/>
      <c r="M4131" s="4"/>
      <c r="N4131" s="4"/>
      <c r="P4131" s="4"/>
      <c r="R4131" s="4"/>
      <c r="S4131" s="4"/>
      <c r="T4131" s="4"/>
      <c r="V4131" s="4"/>
      <c r="W4131" s="4"/>
      <c r="X4131" s="4"/>
      <c r="Y4131" s="4"/>
      <c r="Z4131" s="4"/>
      <c r="AA4131" s="4"/>
      <c r="AG4131" s="4"/>
    </row>
    <row r="4132" spans="1:33" x14ac:dyDescent="0.25">
      <c r="A4132" s="4"/>
      <c r="F4132" s="4"/>
      <c r="H4132" s="4"/>
      <c r="I4132" s="4"/>
      <c r="J4132" s="4"/>
      <c r="K4132" s="4"/>
      <c r="L4132" s="4"/>
      <c r="M4132" s="4"/>
      <c r="N4132" s="4"/>
      <c r="P4132" s="4"/>
      <c r="R4132" s="4"/>
      <c r="S4132" s="4"/>
      <c r="T4132" s="4"/>
      <c r="V4132" s="4"/>
      <c r="W4132" s="4"/>
      <c r="X4132" s="4"/>
      <c r="Y4132" s="4"/>
      <c r="Z4132" s="4"/>
      <c r="AA4132" s="4"/>
      <c r="AG4132" s="4"/>
    </row>
    <row r="4133" spans="1:33" x14ac:dyDescent="0.25">
      <c r="A4133" s="4"/>
      <c r="F4133" s="4"/>
      <c r="H4133" s="4"/>
      <c r="I4133" s="4"/>
      <c r="J4133" s="4"/>
      <c r="K4133" s="4"/>
      <c r="L4133" s="4"/>
      <c r="M4133" s="4"/>
      <c r="N4133" s="4"/>
      <c r="P4133" s="4"/>
      <c r="R4133" s="4"/>
      <c r="S4133" s="4"/>
      <c r="T4133" s="4"/>
      <c r="V4133" s="4"/>
      <c r="W4133" s="4"/>
      <c r="X4133" s="4"/>
      <c r="Y4133" s="4"/>
      <c r="Z4133" s="4"/>
      <c r="AA4133" s="4"/>
      <c r="AG4133" s="4"/>
    </row>
    <row r="4134" spans="1:33" x14ac:dyDescent="0.25">
      <c r="A4134" s="4"/>
      <c r="F4134" s="4"/>
      <c r="H4134" s="4"/>
      <c r="I4134" s="4"/>
      <c r="J4134" s="4"/>
      <c r="K4134" s="4"/>
      <c r="L4134" s="4"/>
      <c r="M4134" s="4"/>
      <c r="N4134" s="4"/>
      <c r="P4134" s="4"/>
      <c r="R4134" s="4"/>
      <c r="S4134" s="4"/>
      <c r="T4134" s="4"/>
      <c r="V4134" s="4"/>
      <c r="W4134" s="4"/>
      <c r="X4134" s="4"/>
      <c r="Y4134" s="4"/>
      <c r="Z4134" s="4"/>
      <c r="AA4134" s="4"/>
      <c r="AG4134" s="4"/>
    </row>
    <row r="4135" spans="1:33" x14ac:dyDescent="0.25">
      <c r="A4135" s="4"/>
      <c r="F4135" s="4"/>
      <c r="H4135" s="4"/>
      <c r="I4135" s="4"/>
      <c r="J4135" s="4"/>
      <c r="K4135" s="4"/>
      <c r="L4135" s="4"/>
      <c r="M4135" s="4"/>
      <c r="N4135" s="4"/>
      <c r="P4135" s="4"/>
      <c r="R4135" s="4"/>
      <c r="S4135" s="4"/>
      <c r="T4135" s="4"/>
      <c r="V4135" s="4"/>
      <c r="W4135" s="4"/>
      <c r="X4135" s="4"/>
      <c r="Y4135" s="4"/>
      <c r="Z4135" s="4"/>
      <c r="AA4135" s="4"/>
      <c r="AG4135" s="4"/>
    </row>
    <row r="4136" spans="1:33" x14ac:dyDescent="0.25">
      <c r="A4136" s="4"/>
      <c r="F4136" s="4"/>
      <c r="H4136" s="4"/>
      <c r="I4136" s="4"/>
      <c r="J4136" s="4"/>
      <c r="K4136" s="4"/>
      <c r="L4136" s="4"/>
      <c r="M4136" s="4"/>
      <c r="N4136" s="4"/>
      <c r="P4136" s="4"/>
      <c r="R4136" s="4"/>
      <c r="S4136" s="4"/>
      <c r="T4136" s="4"/>
      <c r="V4136" s="4"/>
      <c r="W4136" s="4"/>
      <c r="X4136" s="4"/>
      <c r="Y4136" s="4"/>
      <c r="Z4136" s="4"/>
      <c r="AA4136" s="4"/>
      <c r="AG4136" s="4"/>
    </row>
    <row r="4137" spans="1:33" x14ac:dyDescent="0.25">
      <c r="A4137" s="4"/>
      <c r="F4137" s="4"/>
      <c r="H4137" s="4"/>
      <c r="I4137" s="4"/>
      <c r="J4137" s="4"/>
      <c r="K4137" s="4"/>
      <c r="L4137" s="4"/>
      <c r="M4137" s="4"/>
      <c r="N4137" s="4"/>
      <c r="P4137" s="4"/>
      <c r="R4137" s="4"/>
      <c r="S4137" s="4"/>
      <c r="T4137" s="4"/>
      <c r="V4137" s="4"/>
      <c r="W4137" s="4"/>
      <c r="X4137" s="4"/>
      <c r="Y4137" s="4"/>
      <c r="Z4137" s="4"/>
      <c r="AA4137" s="4"/>
      <c r="AG4137" s="4"/>
    </row>
    <row r="4138" spans="1:33" x14ac:dyDescent="0.25">
      <c r="A4138" s="4"/>
      <c r="F4138" s="4"/>
      <c r="H4138" s="4"/>
      <c r="I4138" s="4"/>
      <c r="J4138" s="4"/>
      <c r="K4138" s="4"/>
      <c r="L4138" s="4"/>
      <c r="M4138" s="4"/>
      <c r="N4138" s="4"/>
      <c r="P4138" s="4"/>
      <c r="R4138" s="4"/>
      <c r="S4138" s="4"/>
      <c r="T4138" s="4"/>
      <c r="V4138" s="4"/>
      <c r="W4138" s="4"/>
      <c r="X4138" s="4"/>
      <c r="Y4138" s="4"/>
      <c r="Z4138" s="4"/>
      <c r="AA4138" s="4"/>
      <c r="AG4138" s="4"/>
    </row>
    <row r="4139" spans="1:33" x14ac:dyDescent="0.25">
      <c r="A4139" s="4"/>
      <c r="F4139" s="4"/>
      <c r="H4139" s="4"/>
      <c r="I4139" s="4"/>
      <c r="J4139" s="4"/>
      <c r="K4139" s="4"/>
      <c r="L4139" s="4"/>
      <c r="M4139" s="4"/>
      <c r="N4139" s="4"/>
      <c r="P4139" s="4"/>
      <c r="R4139" s="4"/>
      <c r="S4139" s="4"/>
      <c r="T4139" s="4"/>
      <c r="V4139" s="4"/>
      <c r="W4139" s="4"/>
      <c r="X4139" s="4"/>
      <c r="Y4139" s="4"/>
      <c r="Z4139" s="4"/>
      <c r="AA4139" s="4"/>
      <c r="AG4139" s="4"/>
    </row>
    <row r="4140" spans="1:33" x14ac:dyDescent="0.25">
      <c r="A4140" s="4"/>
      <c r="F4140" s="4"/>
      <c r="H4140" s="4"/>
      <c r="I4140" s="4"/>
      <c r="J4140" s="4"/>
      <c r="K4140" s="4"/>
      <c r="L4140" s="4"/>
      <c r="M4140" s="4"/>
      <c r="N4140" s="4"/>
      <c r="P4140" s="4"/>
      <c r="R4140" s="4"/>
      <c r="S4140" s="4"/>
      <c r="T4140" s="4"/>
      <c r="V4140" s="4"/>
      <c r="W4140" s="4"/>
      <c r="X4140" s="4"/>
      <c r="Y4140" s="4"/>
      <c r="Z4140" s="4"/>
      <c r="AA4140" s="4"/>
      <c r="AG4140" s="4"/>
    </row>
    <row r="4141" spans="1:33" x14ac:dyDescent="0.25">
      <c r="A4141" s="4"/>
      <c r="F4141" s="4"/>
      <c r="H4141" s="4"/>
      <c r="I4141" s="4"/>
      <c r="J4141" s="4"/>
      <c r="K4141" s="4"/>
      <c r="L4141" s="4"/>
      <c r="M4141" s="4"/>
      <c r="N4141" s="4"/>
      <c r="P4141" s="4"/>
      <c r="R4141" s="4"/>
      <c r="S4141" s="4"/>
      <c r="T4141" s="4"/>
      <c r="V4141" s="4"/>
      <c r="W4141" s="4"/>
      <c r="X4141" s="4"/>
      <c r="Y4141" s="4"/>
      <c r="Z4141" s="4"/>
      <c r="AA4141" s="4"/>
      <c r="AG4141" s="4"/>
    </row>
    <row r="4142" spans="1:33" x14ac:dyDescent="0.25">
      <c r="A4142" s="4"/>
      <c r="F4142" s="4"/>
      <c r="H4142" s="4"/>
      <c r="I4142" s="4"/>
      <c r="J4142" s="4"/>
      <c r="K4142" s="4"/>
      <c r="L4142" s="4"/>
      <c r="M4142" s="4"/>
      <c r="N4142" s="4"/>
      <c r="P4142" s="4"/>
      <c r="R4142" s="4"/>
      <c r="S4142" s="4"/>
      <c r="T4142" s="4"/>
      <c r="V4142" s="4"/>
      <c r="W4142" s="4"/>
      <c r="X4142" s="4"/>
      <c r="Y4142" s="4"/>
      <c r="Z4142" s="4"/>
      <c r="AA4142" s="4"/>
      <c r="AG4142" s="4"/>
    </row>
    <row r="4143" spans="1:33" x14ac:dyDescent="0.25">
      <c r="A4143" s="4"/>
      <c r="F4143" s="4"/>
      <c r="H4143" s="4"/>
      <c r="I4143" s="4"/>
      <c r="J4143" s="4"/>
      <c r="K4143" s="4"/>
      <c r="L4143" s="4"/>
      <c r="M4143" s="4"/>
      <c r="N4143" s="4"/>
      <c r="P4143" s="4"/>
      <c r="R4143" s="4"/>
      <c r="S4143" s="4"/>
      <c r="T4143" s="4"/>
      <c r="V4143" s="4"/>
      <c r="W4143" s="4"/>
      <c r="X4143" s="4"/>
      <c r="Y4143" s="4"/>
      <c r="Z4143" s="4"/>
      <c r="AA4143" s="4"/>
      <c r="AG4143" s="4"/>
    </row>
    <row r="4144" spans="1:33" x14ac:dyDescent="0.25">
      <c r="A4144" s="4"/>
      <c r="F4144" s="4"/>
      <c r="H4144" s="4"/>
      <c r="I4144" s="4"/>
      <c r="J4144" s="4"/>
      <c r="K4144" s="4"/>
      <c r="L4144" s="4"/>
      <c r="M4144" s="4"/>
      <c r="N4144" s="4"/>
      <c r="P4144" s="4"/>
      <c r="R4144" s="4"/>
      <c r="S4144" s="4"/>
      <c r="T4144" s="4"/>
      <c r="V4144" s="4"/>
      <c r="W4144" s="4"/>
      <c r="X4144" s="4"/>
      <c r="Y4144" s="4"/>
      <c r="Z4144" s="4"/>
      <c r="AA4144" s="4"/>
      <c r="AG4144" s="4"/>
    </row>
    <row r="4145" spans="1:33" x14ac:dyDescent="0.25">
      <c r="A4145" s="4"/>
      <c r="F4145" s="4"/>
      <c r="H4145" s="4"/>
      <c r="I4145" s="4"/>
      <c r="J4145" s="4"/>
      <c r="K4145" s="4"/>
      <c r="L4145" s="4"/>
      <c r="M4145" s="4"/>
      <c r="N4145" s="4"/>
      <c r="P4145" s="4"/>
      <c r="R4145" s="4"/>
      <c r="S4145" s="4"/>
      <c r="T4145" s="4"/>
      <c r="V4145" s="4"/>
      <c r="W4145" s="4"/>
      <c r="X4145" s="4"/>
      <c r="Y4145" s="4"/>
      <c r="Z4145" s="4"/>
      <c r="AA4145" s="4"/>
      <c r="AG4145" s="4"/>
    </row>
    <row r="4146" spans="1:33" x14ac:dyDescent="0.25">
      <c r="A4146" s="4"/>
      <c r="F4146" s="4"/>
      <c r="H4146" s="4"/>
      <c r="I4146" s="4"/>
      <c r="J4146" s="4"/>
      <c r="K4146" s="4"/>
      <c r="L4146" s="4"/>
      <c r="M4146" s="4"/>
      <c r="N4146" s="4"/>
      <c r="P4146" s="4"/>
      <c r="R4146" s="4"/>
      <c r="S4146" s="4"/>
      <c r="T4146" s="4"/>
      <c r="V4146" s="4"/>
      <c r="W4146" s="4"/>
      <c r="X4146" s="4"/>
      <c r="Y4146" s="4"/>
      <c r="Z4146" s="4"/>
      <c r="AA4146" s="4"/>
      <c r="AG4146" s="4"/>
    </row>
    <row r="4147" spans="1:33" x14ac:dyDescent="0.25">
      <c r="A4147" s="4"/>
      <c r="F4147" s="4"/>
      <c r="H4147" s="4"/>
      <c r="I4147" s="4"/>
      <c r="J4147" s="4"/>
      <c r="K4147" s="4"/>
      <c r="L4147" s="4"/>
      <c r="M4147" s="4"/>
      <c r="N4147" s="4"/>
      <c r="P4147" s="4"/>
      <c r="R4147" s="4"/>
      <c r="S4147" s="4"/>
      <c r="T4147" s="4"/>
      <c r="V4147" s="4"/>
      <c r="W4147" s="4"/>
      <c r="X4147" s="4"/>
      <c r="Y4147" s="4"/>
      <c r="Z4147" s="4"/>
      <c r="AA4147" s="4"/>
      <c r="AG4147" s="4"/>
    </row>
    <row r="4148" spans="1:33" x14ac:dyDescent="0.25">
      <c r="A4148" s="4"/>
      <c r="F4148" s="4"/>
      <c r="H4148" s="4"/>
      <c r="I4148" s="4"/>
      <c r="J4148" s="4"/>
      <c r="K4148" s="4"/>
      <c r="L4148" s="4"/>
      <c r="M4148" s="4"/>
      <c r="N4148" s="4"/>
      <c r="P4148" s="4"/>
      <c r="R4148" s="4"/>
      <c r="S4148" s="4"/>
      <c r="T4148" s="4"/>
      <c r="V4148" s="4"/>
      <c r="W4148" s="4"/>
      <c r="X4148" s="4"/>
      <c r="Y4148" s="4"/>
      <c r="Z4148" s="4"/>
      <c r="AA4148" s="4"/>
      <c r="AG4148" s="4"/>
    </row>
    <row r="4149" spans="1:33" x14ac:dyDescent="0.25">
      <c r="A4149" s="4"/>
      <c r="F4149" s="4"/>
      <c r="H4149" s="4"/>
      <c r="I4149" s="4"/>
      <c r="J4149" s="4"/>
      <c r="K4149" s="4"/>
      <c r="L4149" s="4"/>
      <c r="M4149" s="4"/>
      <c r="N4149" s="4"/>
      <c r="P4149" s="4"/>
      <c r="R4149" s="4"/>
      <c r="S4149" s="4"/>
      <c r="T4149" s="4"/>
      <c r="V4149" s="4"/>
      <c r="W4149" s="4"/>
      <c r="X4149" s="4"/>
      <c r="Y4149" s="4"/>
      <c r="Z4149" s="4"/>
      <c r="AA4149" s="4"/>
      <c r="AG4149" s="4"/>
    </row>
    <row r="4150" spans="1:33" x14ac:dyDescent="0.25">
      <c r="A4150" s="4"/>
      <c r="F4150" s="4"/>
      <c r="H4150" s="4"/>
      <c r="I4150" s="4"/>
      <c r="J4150" s="4"/>
      <c r="K4150" s="4"/>
      <c r="L4150" s="4"/>
      <c r="M4150" s="4"/>
      <c r="N4150" s="4"/>
      <c r="P4150" s="4"/>
      <c r="R4150" s="4"/>
      <c r="S4150" s="4"/>
      <c r="T4150" s="4"/>
      <c r="V4150" s="4"/>
      <c r="W4150" s="4"/>
      <c r="X4150" s="4"/>
      <c r="Y4150" s="4"/>
      <c r="Z4150" s="4"/>
      <c r="AA4150" s="4"/>
      <c r="AG4150" s="4"/>
    </row>
    <row r="4151" spans="1:33" x14ac:dyDescent="0.25">
      <c r="A4151" s="4"/>
      <c r="F4151" s="4"/>
      <c r="H4151" s="4"/>
      <c r="I4151" s="4"/>
      <c r="J4151" s="4"/>
      <c r="K4151" s="4"/>
      <c r="L4151" s="4"/>
      <c r="M4151" s="4"/>
      <c r="N4151" s="4"/>
      <c r="P4151" s="4"/>
      <c r="R4151" s="4"/>
      <c r="S4151" s="4"/>
      <c r="T4151" s="4"/>
      <c r="V4151" s="4"/>
      <c r="W4151" s="4"/>
      <c r="X4151" s="4"/>
      <c r="Y4151" s="4"/>
      <c r="Z4151" s="4"/>
      <c r="AA4151" s="4"/>
      <c r="AG4151" s="4"/>
    </row>
    <row r="4152" spans="1:33" x14ac:dyDescent="0.25">
      <c r="A4152" s="4"/>
      <c r="F4152" s="4"/>
      <c r="H4152" s="4"/>
      <c r="I4152" s="4"/>
      <c r="J4152" s="4"/>
      <c r="K4152" s="4"/>
      <c r="L4152" s="4"/>
      <c r="M4152" s="4"/>
      <c r="N4152" s="4"/>
      <c r="P4152" s="4"/>
      <c r="R4152" s="4"/>
      <c r="S4152" s="4"/>
      <c r="T4152" s="4"/>
      <c r="V4152" s="4"/>
      <c r="W4152" s="4"/>
      <c r="X4152" s="4"/>
      <c r="Y4152" s="4"/>
      <c r="Z4152" s="4"/>
      <c r="AA4152" s="4"/>
      <c r="AG4152" s="4"/>
    </row>
    <row r="4153" spans="1:33" x14ac:dyDescent="0.25">
      <c r="A4153" s="4"/>
      <c r="F4153" s="4"/>
      <c r="H4153" s="4"/>
      <c r="I4153" s="4"/>
      <c r="J4153" s="4"/>
      <c r="K4153" s="4"/>
      <c r="L4153" s="4"/>
      <c r="M4153" s="4"/>
      <c r="N4153" s="4"/>
      <c r="P4153" s="4"/>
      <c r="R4153" s="4"/>
      <c r="S4153" s="4"/>
      <c r="T4153" s="4"/>
      <c r="V4153" s="4"/>
      <c r="W4153" s="4"/>
      <c r="X4153" s="4"/>
      <c r="Y4153" s="4"/>
      <c r="Z4153" s="4"/>
      <c r="AA4153" s="4"/>
      <c r="AG4153" s="4"/>
    </row>
    <row r="4154" spans="1:33" x14ac:dyDescent="0.25">
      <c r="A4154" s="4"/>
      <c r="F4154" s="4"/>
      <c r="H4154" s="4"/>
      <c r="I4154" s="4"/>
      <c r="J4154" s="4"/>
      <c r="K4154" s="4"/>
      <c r="L4154" s="4"/>
      <c r="M4154" s="4"/>
      <c r="N4154" s="4"/>
      <c r="P4154" s="4"/>
      <c r="R4154" s="4"/>
      <c r="S4154" s="4"/>
      <c r="T4154" s="4"/>
      <c r="V4154" s="4"/>
      <c r="W4154" s="4"/>
      <c r="X4154" s="4"/>
      <c r="Y4154" s="4"/>
      <c r="Z4154" s="4"/>
      <c r="AA4154" s="4"/>
      <c r="AG4154" s="4"/>
    </row>
    <row r="4155" spans="1:33" x14ac:dyDescent="0.25">
      <c r="A4155" s="4"/>
      <c r="F4155" s="4"/>
      <c r="H4155" s="4"/>
      <c r="I4155" s="4"/>
      <c r="J4155" s="4"/>
      <c r="K4155" s="4"/>
      <c r="L4155" s="4"/>
      <c r="M4155" s="4"/>
      <c r="N4155" s="4"/>
      <c r="P4155" s="4"/>
      <c r="R4155" s="4"/>
      <c r="S4155" s="4"/>
      <c r="T4155" s="4"/>
      <c r="V4155" s="4"/>
      <c r="W4155" s="4"/>
      <c r="X4155" s="4"/>
      <c r="Y4155" s="4"/>
      <c r="Z4155" s="4"/>
      <c r="AA4155" s="4"/>
      <c r="AG4155" s="4"/>
    </row>
    <row r="4156" spans="1:33" x14ac:dyDescent="0.25">
      <c r="A4156" s="4"/>
      <c r="F4156" s="4"/>
      <c r="H4156" s="4"/>
      <c r="I4156" s="4"/>
      <c r="J4156" s="4"/>
      <c r="K4156" s="4"/>
      <c r="L4156" s="4"/>
      <c r="M4156" s="4"/>
      <c r="N4156" s="4"/>
      <c r="P4156" s="4"/>
      <c r="R4156" s="4"/>
      <c r="S4156" s="4"/>
      <c r="T4156" s="4"/>
      <c r="V4156" s="4"/>
      <c r="W4156" s="4"/>
      <c r="X4156" s="4"/>
      <c r="Y4156" s="4"/>
      <c r="Z4156" s="4"/>
      <c r="AA4156" s="4"/>
      <c r="AG4156" s="4"/>
    </row>
    <row r="4157" spans="1:33" x14ac:dyDescent="0.25">
      <c r="A4157" s="4"/>
      <c r="F4157" s="4"/>
      <c r="H4157" s="4"/>
      <c r="I4157" s="4"/>
      <c r="J4157" s="4"/>
      <c r="K4157" s="4"/>
      <c r="L4157" s="4"/>
      <c r="M4157" s="4"/>
      <c r="N4157" s="4"/>
      <c r="P4157" s="4"/>
      <c r="R4157" s="4"/>
      <c r="S4157" s="4"/>
      <c r="T4157" s="4"/>
      <c r="V4157" s="4"/>
      <c r="W4157" s="4"/>
      <c r="X4157" s="4"/>
      <c r="Y4157" s="4"/>
      <c r="Z4157" s="4"/>
      <c r="AA4157" s="4"/>
      <c r="AG4157" s="4"/>
    </row>
    <row r="4158" spans="1:33" x14ac:dyDescent="0.25">
      <c r="A4158" s="4"/>
      <c r="F4158" s="4"/>
      <c r="H4158" s="4"/>
      <c r="I4158" s="4"/>
      <c r="J4158" s="4"/>
      <c r="K4158" s="4"/>
      <c r="L4158" s="4"/>
      <c r="M4158" s="4"/>
      <c r="N4158" s="4"/>
      <c r="P4158" s="4"/>
      <c r="R4158" s="4"/>
      <c r="S4158" s="4"/>
      <c r="T4158" s="4"/>
      <c r="V4158" s="4"/>
      <c r="W4158" s="4"/>
      <c r="X4158" s="4"/>
      <c r="Y4158" s="4"/>
      <c r="Z4158" s="4"/>
      <c r="AA4158" s="4"/>
      <c r="AG4158" s="4"/>
    </row>
    <row r="4159" spans="1:33" x14ac:dyDescent="0.25">
      <c r="A4159" s="4"/>
      <c r="F4159" s="4"/>
      <c r="H4159" s="4"/>
      <c r="I4159" s="4"/>
      <c r="J4159" s="4"/>
      <c r="K4159" s="4"/>
      <c r="L4159" s="4"/>
      <c r="M4159" s="4"/>
      <c r="N4159" s="4"/>
      <c r="P4159" s="4"/>
      <c r="R4159" s="4"/>
      <c r="S4159" s="4"/>
      <c r="T4159" s="4"/>
      <c r="V4159" s="4"/>
      <c r="W4159" s="4"/>
      <c r="X4159" s="4"/>
      <c r="Y4159" s="4"/>
      <c r="Z4159" s="4"/>
      <c r="AA4159" s="4"/>
      <c r="AG4159" s="4"/>
    </row>
    <row r="4160" spans="1:33" x14ac:dyDescent="0.25">
      <c r="A4160" s="4"/>
      <c r="F4160" s="4"/>
      <c r="H4160" s="4"/>
      <c r="I4160" s="4"/>
      <c r="J4160" s="4"/>
      <c r="K4160" s="4"/>
      <c r="L4160" s="4"/>
      <c r="M4160" s="4"/>
      <c r="N4160" s="4"/>
      <c r="P4160" s="4"/>
      <c r="R4160" s="4"/>
      <c r="S4160" s="4"/>
      <c r="T4160" s="4"/>
      <c r="V4160" s="4"/>
      <c r="W4160" s="4"/>
      <c r="X4160" s="4"/>
      <c r="Y4160" s="4"/>
      <c r="Z4160" s="4"/>
      <c r="AA4160" s="4"/>
      <c r="AG4160" s="4"/>
    </row>
    <row r="4161" spans="1:33" x14ac:dyDescent="0.25">
      <c r="A4161" s="4"/>
      <c r="F4161" s="4"/>
      <c r="H4161" s="4"/>
      <c r="I4161" s="4"/>
      <c r="J4161" s="4"/>
      <c r="K4161" s="4"/>
      <c r="L4161" s="4"/>
      <c r="M4161" s="4"/>
      <c r="N4161" s="4"/>
      <c r="P4161" s="4"/>
      <c r="R4161" s="4"/>
      <c r="S4161" s="4"/>
      <c r="T4161" s="4"/>
      <c r="V4161" s="4"/>
      <c r="W4161" s="4"/>
      <c r="X4161" s="4"/>
      <c r="Y4161" s="4"/>
      <c r="Z4161" s="4"/>
      <c r="AA4161" s="4"/>
      <c r="AG4161" s="4"/>
    </row>
    <row r="4162" spans="1:33" x14ac:dyDescent="0.25">
      <c r="A4162" s="4"/>
      <c r="F4162" s="4"/>
      <c r="H4162" s="4"/>
      <c r="I4162" s="4"/>
      <c r="J4162" s="4"/>
      <c r="K4162" s="4"/>
      <c r="L4162" s="4"/>
      <c r="M4162" s="4"/>
      <c r="N4162" s="4"/>
      <c r="P4162" s="4"/>
      <c r="R4162" s="4"/>
      <c r="S4162" s="4"/>
      <c r="T4162" s="4"/>
      <c r="V4162" s="4"/>
      <c r="W4162" s="4"/>
      <c r="X4162" s="4"/>
      <c r="Y4162" s="4"/>
      <c r="Z4162" s="4"/>
      <c r="AA4162" s="4"/>
      <c r="AG4162" s="4"/>
    </row>
    <row r="4163" spans="1:33" x14ac:dyDescent="0.25">
      <c r="A4163" s="4"/>
      <c r="F4163" s="4"/>
      <c r="H4163" s="4"/>
      <c r="I4163" s="4"/>
      <c r="J4163" s="4"/>
      <c r="K4163" s="4"/>
      <c r="L4163" s="4"/>
      <c r="M4163" s="4"/>
      <c r="N4163" s="4"/>
      <c r="P4163" s="4"/>
      <c r="R4163" s="4"/>
      <c r="S4163" s="4"/>
      <c r="T4163" s="4"/>
      <c r="V4163" s="4"/>
      <c r="W4163" s="4"/>
      <c r="X4163" s="4"/>
      <c r="Y4163" s="4"/>
      <c r="Z4163" s="4"/>
      <c r="AA4163" s="4"/>
      <c r="AG4163" s="4"/>
    </row>
    <row r="4164" spans="1:33" x14ac:dyDescent="0.25">
      <c r="A4164" s="4"/>
      <c r="F4164" s="4"/>
      <c r="H4164" s="4"/>
      <c r="I4164" s="4"/>
      <c r="J4164" s="4"/>
      <c r="K4164" s="4"/>
      <c r="L4164" s="4"/>
      <c r="M4164" s="4"/>
      <c r="N4164" s="4"/>
      <c r="P4164" s="4"/>
      <c r="R4164" s="4"/>
      <c r="S4164" s="4"/>
      <c r="T4164" s="4"/>
      <c r="V4164" s="4"/>
      <c r="W4164" s="4"/>
      <c r="X4164" s="4"/>
      <c r="Y4164" s="4"/>
      <c r="Z4164" s="4"/>
      <c r="AA4164" s="4"/>
      <c r="AG4164" s="4"/>
    </row>
    <row r="4165" spans="1:33" x14ac:dyDescent="0.25">
      <c r="A4165" s="4"/>
      <c r="F4165" s="4"/>
      <c r="H4165" s="4"/>
      <c r="I4165" s="4"/>
      <c r="J4165" s="4"/>
      <c r="K4165" s="4"/>
      <c r="L4165" s="4"/>
      <c r="M4165" s="4"/>
      <c r="N4165" s="4"/>
      <c r="P4165" s="4"/>
      <c r="R4165" s="4"/>
      <c r="S4165" s="4"/>
      <c r="T4165" s="4"/>
      <c r="V4165" s="4"/>
      <c r="W4165" s="4"/>
      <c r="X4165" s="4"/>
      <c r="Y4165" s="4"/>
      <c r="Z4165" s="4"/>
      <c r="AA4165" s="4"/>
      <c r="AG4165" s="4"/>
    </row>
    <row r="4166" spans="1:33" x14ac:dyDescent="0.25">
      <c r="A4166" s="4"/>
      <c r="F4166" s="4"/>
      <c r="H4166" s="4"/>
      <c r="I4166" s="4"/>
      <c r="J4166" s="4"/>
      <c r="K4166" s="4"/>
      <c r="L4166" s="4"/>
      <c r="M4166" s="4"/>
      <c r="N4166" s="4"/>
      <c r="P4166" s="4"/>
      <c r="R4166" s="4"/>
      <c r="S4166" s="4"/>
      <c r="T4166" s="4"/>
      <c r="V4166" s="4"/>
      <c r="W4166" s="4"/>
      <c r="X4166" s="4"/>
      <c r="Y4166" s="4"/>
      <c r="Z4166" s="4"/>
      <c r="AA4166" s="4"/>
      <c r="AG4166" s="4"/>
    </row>
    <row r="4167" spans="1:33" x14ac:dyDescent="0.25">
      <c r="A4167" s="4"/>
      <c r="F4167" s="4"/>
      <c r="H4167" s="4"/>
      <c r="I4167" s="4"/>
      <c r="J4167" s="4"/>
      <c r="K4167" s="4"/>
      <c r="L4167" s="4"/>
      <c r="M4167" s="4"/>
      <c r="N4167" s="4"/>
      <c r="P4167" s="4"/>
      <c r="R4167" s="4"/>
      <c r="S4167" s="4"/>
      <c r="T4167" s="4"/>
      <c r="V4167" s="4"/>
      <c r="W4167" s="4"/>
      <c r="X4167" s="4"/>
      <c r="Y4167" s="4"/>
      <c r="Z4167" s="4"/>
      <c r="AA4167" s="4"/>
      <c r="AG4167" s="4"/>
    </row>
    <row r="4168" spans="1:33" x14ac:dyDescent="0.25">
      <c r="A4168" s="4"/>
      <c r="F4168" s="4"/>
      <c r="H4168" s="4"/>
      <c r="I4168" s="4"/>
      <c r="J4168" s="4"/>
      <c r="K4168" s="4"/>
      <c r="L4168" s="4"/>
      <c r="M4168" s="4"/>
      <c r="N4168" s="4"/>
      <c r="P4168" s="4"/>
      <c r="R4168" s="4"/>
      <c r="S4168" s="4"/>
      <c r="T4168" s="4"/>
      <c r="V4168" s="4"/>
      <c r="W4168" s="4"/>
      <c r="X4168" s="4"/>
      <c r="Y4168" s="4"/>
      <c r="Z4168" s="4"/>
      <c r="AA4168" s="4"/>
      <c r="AG4168" s="4"/>
    </row>
    <row r="4169" spans="1:33" x14ac:dyDescent="0.25">
      <c r="A4169" s="4"/>
      <c r="F4169" s="4"/>
      <c r="H4169" s="4"/>
      <c r="I4169" s="4"/>
      <c r="J4169" s="4"/>
      <c r="K4169" s="4"/>
      <c r="L4169" s="4"/>
      <c r="M4169" s="4"/>
      <c r="N4169" s="4"/>
      <c r="P4169" s="4"/>
      <c r="R4169" s="4"/>
      <c r="S4169" s="4"/>
      <c r="T4169" s="4"/>
      <c r="V4169" s="4"/>
      <c r="W4169" s="4"/>
      <c r="X4169" s="4"/>
      <c r="Y4169" s="4"/>
      <c r="Z4169" s="4"/>
      <c r="AA4169" s="4"/>
      <c r="AG4169" s="4"/>
    </row>
    <row r="4170" spans="1:33" x14ac:dyDescent="0.25">
      <c r="A4170" s="4"/>
      <c r="F4170" s="4"/>
      <c r="H4170" s="4"/>
      <c r="I4170" s="4"/>
      <c r="J4170" s="4"/>
      <c r="K4170" s="4"/>
      <c r="L4170" s="4"/>
      <c r="M4170" s="4"/>
      <c r="N4170" s="4"/>
      <c r="P4170" s="4"/>
      <c r="R4170" s="4"/>
      <c r="S4170" s="4"/>
      <c r="T4170" s="4"/>
      <c r="V4170" s="4"/>
      <c r="W4170" s="4"/>
      <c r="X4170" s="4"/>
      <c r="Y4170" s="4"/>
      <c r="Z4170" s="4"/>
      <c r="AA4170" s="4"/>
      <c r="AG4170" s="4"/>
    </row>
    <row r="4171" spans="1:33" x14ac:dyDescent="0.25">
      <c r="A4171" s="4"/>
      <c r="F4171" s="4"/>
      <c r="H4171" s="4"/>
      <c r="I4171" s="4"/>
      <c r="J4171" s="4"/>
      <c r="K4171" s="4"/>
      <c r="L4171" s="4"/>
      <c r="M4171" s="4"/>
      <c r="N4171" s="4"/>
      <c r="P4171" s="4"/>
      <c r="R4171" s="4"/>
      <c r="S4171" s="4"/>
      <c r="T4171" s="4"/>
      <c r="V4171" s="4"/>
      <c r="W4171" s="4"/>
      <c r="X4171" s="4"/>
      <c r="Y4171" s="4"/>
      <c r="Z4171" s="4"/>
      <c r="AA4171" s="4"/>
      <c r="AG4171" s="4"/>
    </row>
    <row r="4172" spans="1:33" x14ac:dyDescent="0.25">
      <c r="A4172" s="4"/>
      <c r="F4172" s="4"/>
      <c r="H4172" s="4"/>
      <c r="I4172" s="4"/>
      <c r="J4172" s="4"/>
      <c r="K4172" s="4"/>
      <c r="L4172" s="4"/>
      <c r="M4172" s="4"/>
      <c r="N4172" s="4"/>
      <c r="P4172" s="4"/>
      <c r="R4172" s="4"/>
      <c r="S4172" s="4"/>
      <c r="T4172" s="4"/>
      <c r="V4172" s="4"/>
      <c r="W4172" s="4"/>
      <c r="X4172" s="4"/>
      <c r="Y4172" s="4"/>
      <c r="Z4172" s="4"/>
      <c r="AA4172" s="4"/>
      <c r="AG4172" s="4"/>
    </row>
    <row r="4173" spans="1:33" x14ac:dyDescent="0.25">
      <c r="A4173" s="4"/>
      <c r="F4173" s="4"/>
      <c r="H4173" s="4"/>
      <c r="I4173" s="4"/>
      <c r="J4173" s="4"/>
      <c r="K4173" s="4"/>
      <c r="L4173" s="4"/>
      <c r="M4173" s="4"/>
      <c r="N4173" s="4"/>
      <c r="P4173" s="4"/>
      <c r="R4173" s="4"/>
      <c r="S4173" s="4"/>
      <c r="T4173" s="4"/>
      <c r="V4173" s="4"/>
      <c r="W4173" s="4"/>
      <c r="X4173" s="4"/>
      <c r="Y4173" s="4"/>
      <c r="Z4173" s="4"/>
      <c r="AA4173" s="4"/>
      <c r="AG4173" s="4"/>
    </row>
    <row r="4174" spans="1:33" x14ac:dyDescent="0.25">
      <c r="A4174" s="4"/>
      <c r="F4174" s="4"/>
      <c r="H4174" s="4"/>
      <c r="I4174" s="4"/>
      <c r="J4174" s="4"/>
      <c r="K4174" s="4"/>
      <c r="L4174" s="4"/>
      <c r="M4174" s="4"/>
      <c r="N4174" s="4"/>
      <c r="P4174" s="4"/>
      <c r="R4174" s="4"/>
      <c r="S4174" s="4"/>
      <c r="T4174" s="4"/>
      <c r="V4174" s="4"/>
      <c r="W4174" s="4"/>
      <c r="X4174" s="4"/>
      <c r="Y4174" s="4"/>
      <c r="Z4174" s="4"/>
      <c r="AA4174" s="4"/>
      <c r="AG4174" s="4"/>
    </row>
    <row r="4175" spans="1:33" x14ac:dyDescent="0.25">
      <c r="A4175" s="4"/>
      <c r="F4175" s="4"/>
      <c r="H4175" s="4"/>
      <c r="I4175" s="4"/>
      <c r="J4175" s="4"/>
      <c r="K4175" s="4"/>
      <c r="L4175" s="4"/>
      <c r="M4175" s="4"/>
      <c r="N4175" s="4"/>
      <c r="P4175" s="4"/>
      <c r="R4175" s="4"/>
      <c r="S4175" s="4"/>
      <c r="T4175" s="4"/>
      <c r="V4175" s="4"/>
      <c r="W4175" s="4"/>
      <c r="X4175" s="4"/>
      <c r="Y4175" s="4"/>
      <c r="Z4175" s="4"/>
      <c r="AA4175" s="4"/>
      <c r="AG4175" s="4"/>
    </row>
    <row r="4176" spans="1:33" x14ac:dyDescent="0.25">
      <c r="A4176" s="4"/>
      <c r="F4176" s="4"/>
      <c r="H4176" s="4"/>
      <c r="I4176" s="4"/>
      <c r="J4176" s="4"/>
      <c r="K4176" s="4"/>
      <c r="L4176" s="4"/>
      <c r="M4176" s="4"/>
      <c r="N4176" s="4"/>
      <c r="P4176" s="4"/>
      <c r="R4176" s="4"/>
      <c r="S4176" s="4"/>
      <c r="T4176" s="4"/>
      <c r="V4176" s="4"/>
      <c r="W4176" s="4"/>
      <c r="X4176" s="4"/>
      <c r="Y4176" s="4"/>
      <c r="Z4176" s="4"/>
      <c r="AA4176" s="4"/>
      <c r="AG4176" s="4"/>
    </row>
    <row r="4177" spans="1:33" x14ac:dyDescent="0.25">
      <c r="A4177" s="4"/>
      <c r="F4177" s="4"/>
      <c r="H4177" s="4"/>
      <c r="I4177" s="4"/>
      <c r="J4177" s="4"/>
      <c r="K4177" s="4"/>
      <c r="L4177" s="4"/>
      <c r="M4177" s="4"/>
      <c r="N4177" s="4"/>
      <c r="P4177" s="4"/>
      <c r="R4177" s="4"/>
      <c r="S4177" s="4"/>
      <c r="T4177" s="4"/>
      <c r="V4177" s="4"/>
      <c r="W4177" s="4"/>
      <c r="X4177" s="4"/>
      <c r="Y4177" s="4"/>
      <c r="Z4177" s="4"/>
      <c r="AA4177" s="4"/>
      <c r="AG4177" s="4"/>
    </row>
    <row r="4178" spans="1:33" x14ac:dyDescent="0.25">
      <c r="A4178" s="4"/>
      <c r="F4178" s="4"/>
      <c r="H4178" s="4"/>
      <c r="I4178" s="4"/>
      <c r="J4178" s="4"/>
      <c r="K4178" s="4"/>
      <c r="L4178" s="4"/>
      <c r="M4178" s="4"/>
      <c r="N4178" s="4"/>
      <c r="P4178" s="4"/>
      <c r="R4178" s="4"/>
      <c r="S4178" s="4"/>
      <c r="T4178" s="4"/>
      <c r="V4178" s="4"/>
      <c r="W4178" s="4"/>
      <c r="X4178" s="4"/>
      <c r="Y4178" s="4"/>
      <c r="Z4178" s="4"/>
      <c r="AA4178" s="4"/>
      <c r="AG4178" s="4"/>
    </row>
    <row r="4179" spans="1:33" x14ac:dyDescent="0.25">
      <c r="A4179" s="4"/>
      <c r="F4179" s="4"/>
      <c r="H4179" s="4"/>
      <c r="I4179" s="4"/>
      <c r="J4179" s="4"/>
      <c r="K4179" s="4"/>
      <c r="L4179" s="4"/>
      <c r="M4179" s="4"/>
      <c r="N4179" s="4"/>
      <c r="P4179" s="4"/>
      <c r="R4179" s="4"/>
      <c r="S4179" s="4"/>
      <c r="T4179" s="4"/>
      <c r="V4179" s="4"/>
      <c r="W4179" s="4"/>
      <c r="X4179" s="4"/>
      <c r="Y4179" s="4"/>
      <c r="Z4179" s="4"/>
      <c r="AA4179" s="4"/>
      <c r="AG4179" s="4"/>
    </row>
    <row r="4180" spans="1:33" x14ac:dyDescent="0.25">
      <c r="A4180" s="4"/>
      <c r="F4180" s="4"/>
      <c r="H4180" s="4"/>
      <c r="I4180" s="4"/>
      <c r="J4180" s="4"/>
      <c r="K4180" s="4"/>
      <c r="L4180" s="4"/>
      <c r="M4180" s="4"/>
      <c r="N4180" s="4"/>
      <c r="P4180" s="4"/>
      <c r="R4180" s="4"/>
      <c r="S4180" s="4"/>
      <c r="T4180" s="4"/>
      <c r="V4180" s="4"/>
      <c r="W4180" s="4"/>
      <c r="X4180" s="4"/>
      <c r="Y4180" s="4"/>
      <c r="Z4180" s="4"/>
      <c r="AA4180" s="4"/>
      <c r="AG4180" s="4"/>
    </row>
    <row r="4181" spans="1:33" x14ac:dyDescent="0.25">
      <c r="A4181" s="4"/>
      <c r="F4181" s="4"/>
      <c r="H4181" s="4"/>
      <c r="I4181" s="4"/>
      <c r="J4181" s="4"/>
      <c r="K4181" s="4"/>
      <c r="L4181" s="4"/>
      <c r="M4181" s="4"/>
      <c r="N4181" s="4"/>
      <c r="P4181" s="4"/>
      <c r="R4181" s="4"/>
      <c r="S4181" s="4"/>
      <c r="T4181" s="4"/>
      <c r="V4181" s="4"/>
      <c r="W4181" s="4"/>
      <c r="X4181" s="4"/>
      <c r="Y4181" s="4"/>
      <c r="Z4181" s="4"/>
      <c r="AA4181" s="4"/>
      <c r="AG4181" s="4"/>
    </row>
    <row r="4182" spans="1:33" x14ac:dyDescent="0.25">
      <c r="A4182" s="4"/>
      <c r="F4182" s="4"/>
      <c r="H4182" s="4"/>
      <c r="I4182" s="4"/>
      <c r="J4182" s="4"/>
      <c r="K4182" s="4"/>
      <c r="L4182" s="4"/>
      <c r="M4182" s="4"/>
      <c r="N4182" s="4"/>
      <c r="P4182" s="4"/>
      <c r="R4182" s="4"/>
      <c r="S4182" s="4"/>
      <c r="T4182" s="4"/>
      <c r="V4182" s="4"/>
      <c r="W4182" s="4"/>
      <c r="X4182" s="4"/>
      <c r="Y4182" s="4"/>
      <c r="Z4182" s="4"/>
      <c r="AA4182" s="4"/>
      <c r="AG4182" s="4"/>
    </row>
    <row r="4183" spans="1:33" x14ac:dyDescent="0.25">
      <c r="A4183" s="4"/>
      <c r="F4183" s="4"/>
      <c r="H4183" s="4"/>
      <c r="I4183" s="4"/>
      <c r="J4183" s="4"/>
      <c r="K4183" s="4"/>
      <c r="L4183" s="4"/>
      <c r="M4183" s="4"/>
      <c r="N4183" s="4"/>
      <c r="P4183" s="4"/>
      <c r="R4183" s="4"/>
      <c r="S4183" s="4"/>
      <c r="T4183" s="4"/>
      <c r="V4183" s="4"/>
      <c r="W4183" s="4"/>
      <c r="X4183" s="4"/>
      <c r="Y4183" s="4"/>
      <c r="Z4183" s="4"/>
      <c r="AA4183" s="4"/>
      <c r="AG4183" s="4"/>
    </row>
    <row r="4184" spans="1:33" x14ac:dyDescent="0.25">
      <c r="A4184" s="4"/>
      <c r="F4184" s="4"/>
      <c r="H4184" s="4"/>
      <c r="I4184" s="4"/>
      <c r="J4184" s="4"/>
      <c r="K4184" s="4"/>
      <c r="L4184" s="4"/>
      <c r="M4184" s="4"/>
      <c r="N4184" s="4"/>
      <c r="P4184" s="4"/>
      <c r="R4184" s="4"/>
      <c r="S4184" s="4"/>
      <c r="T4184" s="4"/>
      <c r="V4184" s="4"/>
      <c r="W4184" s="4"/>
      <c r="X4184" s="4"/>
      <c r="Y4184" s="4"/>
      <c r="Z4184" s="4"/>
      <c r="AA4184" s="4"/>
      <c r="AG4184" s="4"/>
    </row>
    <row r="4185" spans="1:33" x14ac:dyDescent="0.25">
      <c r="A4185" s="4"/>
      <c r="F4185" s="4"/>
      <c r="H4185" s="4"/>
      <c r="I4185" s="4"/>
      <c r="J4185" s="4"/>
      <c r="K4185" s="4"/>
      <c r="L4185" s="4"/>
      <c r="M4185" s="4"/>
      <c r="N4185" s="4"/>
      <c r="P4185" s="4"/>
      <c r="R4185" s="4"/>
      <c r="S4185" s="4"/>
      <c r="T4185" s="4"/>
      <c r="V4185" s="4"/>
      <c r="W4185" s="4"/>
      <c r="X4185" s="4"/>
      <c r="Y4185" s="4"/>
      <c r="Z4185" s="4"/>
      <c r="AA4185" s="4"/>
      <c r="AG4185" s="4"/>
    </row>
    <row r="4186" spans="1:33" x14ac:dyDescent="0.25">
      <c r="A4186" s="4"/>
      <c r="F4186" s="4"/>
      <c r="H4186" s="4"/>
      <c r="I4186" s="4"/>
      <c r="J4186" s="4"/>
      <c r="K4186" s="4"/>
      <c r="L4186" s="4"/>
      <c r="M4186" s="4"/>
      <c r="N4186" s="4"/>
      <c r="P4186" s="4"/>
      <c r="R4186" s="4"/>
      <c r="S4186" s="4"/>
      <c r="T4186" s="4"/>
      <c r="V4186" s="4"/>
      <c r="W4186" s="4"/>
      <c r="X4186" s="4"/>
      <c r="Y4186" s="4"/>
      <c r="Z4186" s="4"/>
      <c r="AA4186" s="4"/>
      <c r="AG4186" s="4"/>
    </row>
    <row r="4187" spans="1:33" x14ac:dyDescent="0.25">
      <c r="A4187" s="4"/>
      <c r="F4187" s="4"/>
      <c r="H4187" s="4"/>
      <c r="I4187" s="4"/>
      <c r="J4187" s="4"/>
      <c r="K4187" s="4"/>
      <c r="L4187" s="4"/>
      <c r="M4187" s="4"/>
      <c r="N4187" s="4"/>
      <c r="P4187" s="4"/>
      <c r="R4187" s="4"/>
      <c r="S4187" s="4"/>
      <c r="T4187" s="4"/>
      <c r="V4187" s="4"/>
      <c r="W4187" s="4"/>
      <c r="X4187" s="4"/>
      <c r="Y4187" s="4"/>
      <c r="Z4187" s="4"/>
      <c r="AA4187" s="4"/>
      <c r="AG4187" s="4"/>
    </row>
    <row r="4188" spans="1:33" x14ac:dyDescent="0.25">
      <c r="A4188" s="4"/>
      <c r="F4188" s="4"/>
      <c r="H4188" s="4"/>
      <c r="I4188" s="4"/>
      <c r="J4188" s="4"/>
      <c r="K4188" s="4"/>
      <c r="L4188" s="4"/>
      <c r="M4188" s="4"/>
      <c r="N4188" s="4"/>
      <c r="P4188" s="4"/>
      <c r="R4188" s="4"/>
      <c r="S4188" s="4"/>
      <c r="T4188" s="4"/>
      <c r="V4188" s="4"/>
      <c r="W4188" s="4"/>
      <c r="X4188" s="4"/>
      <c r="Y4188" s="4"/>
      <c r="Z4188" s="4"/>
      <c r="AA4188" s="4"/>
      <c r="AG4188" s="4"/>
    </row>
    <row r="4189" spans="1:33" x14ac:dyDescent="0.25">
      <c r="A4189" s="4"/>
      <c r="F4189" s="4"/>
      <c r="H4189" s="4"/>
      <c r="I4189" s="4"/>
      <c r="J4189" s="4"/>
      <c r="K4189" s="4"/>
      <c r="L4189" s="4"/>
      <c r="M4189" s="4"/>
      <c r="N4189" s="4"/>
      <c r="P4189" s="4"/>
      <c r="R4189" s="4"/>
      <c r="S4189" s="4"/>
      <c r="T4189" s="4"/>
      <c r="V4189" s="4"/>
      <c r="W4189" s="4"/>
      <c r="X4189" s="4"/>
      <c r="Y4189" s="4"/>
      <c r="Z4189" s="4"/>
      <c r="AA4189" s="4"/>
      <c r="AG4189" s="4"/>
    </row>
    <row r="4190" spans="1:33" x14ac:dyDescent="0.25">
      <c r="A4190" s="4"/>
      <c r="F4190" s="4"/>
      <c r="H4190" s="4"/>
      <c r="I4190" s="4"/>
      <c r="J4190" s="4"/>
      <c r="K4190" s="4"/>
      <c r="L4190" s="4"/>
      <c r="M4190" s="4"/>
      <c r="N4190" s="4"/>
      <c r="P4190" s="4"/>
      <c r="R4190" s="4"/>
      <c r="S4190" s="4"/>
      <c r="T4190" s="4"/>
      <c r="V4190" s="4"/>
      <c r="W4190" s="4"/>
      <c r="X4190" s="4"/>
      <c r="Y4190" s="4"/>
      <c r="Z4190" s="4"/>
      <c r="AA4190" s="4"/>
      <c r="AG4190" s="4"/>
    </row>
    <row r="4191" spans="1:33" x14ac:dyDescent="0.25">
      <c r="A4191" s="4"/>
      <c r="F4191" s="4"/>
      <c r="H4191" s="4"/>
      <c r="I4191" s="4"/>
      <c r="J4191" s="4"/>
      <c r="K4191" s="4"/>
      <c r="L4191" s="4"/>
      <c r="M4191" s="4"/>
      <c r="N4191" s="4"/>
      <c r="P4191" s="4"/>
      <c r="R4191" s="4"/>
      <c r="S4191" s="4"/>
      <c r="T4191" s="4"/>
      <c r="V4191" s="4"/>
      <c r="W4191" s="4"/>
      <c r="X4191" s="4"/>
      <c r="Y4191" s="4"/>
      <c r="Z4191" s="4"/>
      <c r="AA4191" s="4"/>
      <c r="AG4191" s="4"/>
    </row>
    <row r="4192" spans="1:33" x14ac:dyDescent="0.25">
      <c r="A4192" s="4"/>
      <c r="F4192" s="4"/>
      <c r="H4192" s="4"/>
      <c r="I4192" s="4"/>
      <c r="J4192" s="4"/>
      <c r="K4192" s="4"/>
      <c r="L4192" s="4"/>
      <c r="M4192" s="4"/>
      <c r="N4192" s="4"/>
      <c r="P4192" s="4"/>
      <c r="R4192" s="4"/>
      <c r="S4192" s="4"/>
      <c r="T4192" s="4"/>
      <c r="V4192" s="4"/>
      <c r="W4192" s="4"/>
      <c r="X4192" s="4"/>
      <c r="Y4192" s="4"/>
      <c r="Z4192" s="4"/>
      <c r="AA4192" s="4"/>
      <c r="AG4192" s="4"/>
    </row>
    <row r="4193" spans="1:33" x14ac:dyDescent="0.25">
      <c r="A4193" s="4"/>
      <c r="F4193" s="4"/>
      <c r="H4193" s="4"/>
      <c r="I4193" s="4"/>
      <c r="J4193" s="4"/>
      <c r="K4193" s="4"/>
      <c r="L4193" s="4"/>
      <c r="M4193" s="4"/>
      <c r="N4193" s="4"/>
      <c r="P4193" s="4"/>
      <c r="R4193" s="4"/>
      <c r="S4193" s="4"/>
      <c r="T4193" s="4"/>
      <c r="V4193" s="4"/>
      <c r="W4193" s="4"/>
      <c r="X4193" s="4"/>
      <c r="Y4193" s="4"/>
      <c r="Z4193" s="4"/>
      <c r="AA4193" s="4"/>
      <c r="AG4193" s="4"/>
    </row>
    <row r="4194" spans="1:33" x14ac:dyDescent="0.25">
      <c r="A4194" s="4"/>
      <c r="F4194" s="4"/>
      <c r="H4194" s="4"/>
      <c r="I4194" s="4"/>
      <c r="J4194" s="4"/>
      <c r="K4194" s="4"/>
      <c r="L4194" s="4"/>
      <c r="M4194" s="4"/>
      <c r="N4194" s="4"/>
      <c r="P4194" s="4"/>
      <c r="R4194" s="4"/>
      <c r="S4194" s="4"/>
      <c r="T4194" s="4"/>
      <c r="V4194" s="4"/>
      <c r="W4194" s="4"/>
      <c r="X4194" s="4"/>
      <c r="Y4194" s="4"/>
      <c r="Z4194" s="4"/>
      <c r="AA4194" s="4"/>
      <c r="AG4194" s="4"/>
    </row>
    <row r="4195" spans="1:33" x14ac:dyDescent="0.25">
      <c r="A4195" s="4"/>
      <c r="F4195" s="4"/>
      <c r="H4195" s="4"/>
      <c r="I4195" s="4"/>
      <c r="J4195" s="4"/>
      <c r="K4195" s="4"/>
      <c r="L4195" s="4"/>
      <c r="M4195" s="4"/>
      <c r="N4195" s="4"/>
      <c r="P4195" s="4"/>
      <c r="R4195" s="4"/>
      <c r="S4195" s="4"/>
      <c r="T4195" s="4"/>
      <c r="V4195" s="4"/>
      <c r="W4195" s="4"/>
      <c r="X4195" s="4"/>
      <c r="Y4195" s="4"/>
      <c r="Z4195" s="4"/>
      <c r="AA4195" s="4"/>
      <c r="AG4195" s="4"/>
    </row>
    <row r="4196" spans="1:33" x14ac:dyDescent="0.25">
      <c r="A4196" s="4"/>
      <c r="F4196" s="4"/>
      <c r="H4196" s="4"/>
      <c r="I4196" s="4"/>
      <c r="J4196" s="4"/>
      <c r="K4196" s="4"/>
      <c r="L4196" s="4"/>
      <c r="M4196" s="4"/>
      <c r="N4196" s="4"/>
      <c r="P4196" s="4"/>
      <c r="R4196" s="4"/>
      <c r="S4196" s="4"/>
      <c r="T4196" s="4"/>
      <c r="V4196" s="4"/>
      <c r="W4196" s="4"/>
      <c r="X4196" s="4"/>
      <c r="Y4196" s="4"/>
      <c r="Z4196" s="4"/>
      <c r="AA4196" s="4"/>
      <c r="AG4196" s="4"/>
    </row>
    <row r="4197" spans="1:33" x14ac:dyDescent="0.25">
      <c r="A4197" s="4"/>
      <c r="F4197" s="4"/>
      <c r="H4197" s="4"/>
      <c r="I4197" s="4"/>
      <c r="J4197" s="4"/>
      <c r="K4197" s="4"/>
      <c r="L4197" s="4"/>
      <c r="M4197" s="4"/>
      <c r="N4197" s="4"/>
      <c r="P4197" s="4"/>
      <c r="R4197" s="4"/>
      <c r="S4197" s="4"/>
      <c r="T4197" s="4"/>
      <c r="V4197" s="4"/>
      <c r="W4197" s="4"/>
      <c r="X4197" s="4"/>
      <c r="Y4197" s="4"/>
      <c r="Z4197" s="4"/>
      <c r="AA4197" s="4"/>
      <c r="AG4197" s="4"/>
    </row>
    <row r="4198" spans="1:33" x14ac:dyDescent="0.25">
      <c r="A4198" s="4"/>
      <c r="F4198" s="4"/>
      <c r="H4198" s="4"/>
      <c r="I4198" s="4"/>
      <c r="J4198" s="4"/>
      <c r="K4198" s="4"/>
      <c r="L4198" s="4"/>
      <c r="M4198" s="4"/>
      <c r="N4198" s="4"/>
      <c r="P4198" s="4"/>
      <c r="R4198" s="4"/>
      <c r="S4198" s="4"/>
      <c r="T4198" s="4"/>
      <c r="V4198" s="4"/>
      <c r="W4198" s="4"/>
      <c r="X4198" s="4"/>
      <c r="Y4198" s="4"/>
      <c r="Z4198" s="4"/>
      <c r="AA4198" s="4"/>
      <c r="AG4198" s="4"/>
    </row>
    <row r="4199" spans="1:33" x14ac:dyDescent="0.25">
      <c r="A4199" s="4"/>
      <c r="F4199" s="4"/>
      <c r="H4199" s="4"/>
      <c r="I4199" s="4"/>
      <c r="J4199" s="4"/>
      <c r="K4199" s="4"/>
      <c r="L4199" s="4"/>
      <c r="M4199" s="4"/>
      <c r="N4199" s="4"/>
      <c r="P4199" s="4"/>
      <c r="R4199" s="4"/>
      <c r="S4199" s="4"/>
      <c r="T4199" s="4"/>
      <c r="V4199" s="4"/>
      <c r="W4199" s="4"/>
      <c r="X4199" s="4"/>
      <c r="Y4199" s="4"/>
      <c r="Z4199" s="4"/>
      <c r="AA4199" s="4"/>
      <c r="AG4199" s="4"/>
    </row>
    <row r="4200" spans="1:33" x14ac:dyDescent="0.25">
      <c r="A4200" s="4"/>
      <c r="F4200" s="4"/>
      <c r="H4200" s="4"/>
      <c r="I4200" s="4"/>
      <c r="J4200" s="4"/>
      <c r="K4200" s="4"/>
      <c r="L4200" s="4"/>
      <c r="M4200" s="4"/>
      <c r="N4200" s="4"/>
      <c r="P4200" s="4"/>
      <c r="R4200" s="4"/>
      <c r="S4200" s="4"/>
      <c r="T4200" s="4"/>
      <c r="V4200" s="4"/>
      <c r="W4200" s="4"/>
      <c r="X4200" s="4"/>
      <c r="Y4200" s="4"/>
      <c r="Z4200" s="4"/>
      <c r="AA4200" s="4"/>
      <c r="AG4200" s="4"/>
    </row>
    <row r="4201" spans="1:33" x14ac:dyDescent="0.25">
      <c r="A4201" s="4"/>
      <c r="F4201" s="4"/>
      <c r="H4201" s="4"/>
      <c r="I4201" s="4"/>
      <c r="J4201" s="4"/>
      <c r="K4201" s="4"/>
      <c r="L4201" s="4"/>
      <c r="M4201" s="4"/>
      <c r="N4201" s="4"/>
      <c r="P4201" s="4"/>
      <c r="R4201" s="4"/>
      <c r="S4201" s="4"/>
      <c r="T4201" s="4"/>
      <c r="V4201" s="4"/>
      <c r="W4201" s="4"/>
      <c r="X4201" s="4"/>
      <c r="Y4201" s="4"/>
      <c r="Z4201" s="4"/>
      <c r="AA4201" s="4"/>
      <c r="AG4201" s="4"/>
    </row>
    <row r="4202" spans="1:33" x14ac:dyDescent="0.25">
      <c r="A4202" s="4"/>
      <c r="F4202" s="4"/>
      <c r="H4202" s="4"/>
      <c r="I4202" s="4"/>
      <c r="J4202" s="4"/>
      <c r="K4202" s="4"/>
      <c r="L4202" s="4"/>
      <c r="M4202" s="4"/>
      <c r="N4202" s="4"/>
      <c r="P4202" s="4"/>
      <c r="R4202" s="4"/>
      <c r="S4202" s="4"/>
      <c r="T4202" s="4"/>
      <c r="V4202" s="4"/>
      <c r="W4202" s="4"/>
      <c r="X4202" s="4"/>
      <c r="Y4202" s="4"/>
      <c r="Z4202" s="4"/>
      <c r="AA4202" s="4"/>
      <c r="AG4202" s="4"/>
    </row>
    <row r="4203" spans="1:33" x14ac:dyDescent="0.25">
      <c r="A4203" s="4"/>
      <c r="F4203" s="4"/>
      <c r="H4203" s="4"/>
      <c r="I4203" s="4"/>
      <c r="J4203" s="4"/>
      <c r="K4203" s="4"/>
      <c r="L4203" s="4"/>
      <c r="M4203" s="4"/>
      <c r="N4203" s="4"/>
      <c r="P4203" s="4"/>
      <c r="R4203" s="4"/>
      <c r="S4203" s="4"/>
      <c r="T4203" s="4"/>
      <c r="V4203" s="4"/>
      <c r="W4203" s="4"/>
      <c r="X4203" s="4"/>
      <c r="Y4203" s="4"/>
      <c r="Z4203" s="4"/>
      <c r="AA4203" s="4"/>
      <c r="AG4203" s="4"/>
    </row>
    <row r="4204" spans="1:33" x14ac:dyDescent="0.25">
      <c r="A4204" s="4"/>
      <c r="F4204" s="4"/>
      <c r="H4204" s="4"/>
      <c r="I4204" s="4"/>
      <c r="J4204" s="4"/>
      <c r="K4204" s="4"/>
      <c r="L4204" s="4"/>
      <c r="M4204" s="4"/>
      <c r="N4204" s="4"/>
      <c r="P4204" s="4"/>
      <c r="R4204" s="4"/>
      <c r="S4204" s="4"/>
      <c r="T4204" s="4"/>
      <c r="V4204" s="4"/>
      <c r="W4204" s="4"/>
      <c r="X4204" s="4"/>
      <c r="Y4204" s="4"/>
      <c r="Z4204" s="4"/>
      <c r="AA4204" s="4"/>
      <c r="AG4204" s="4"/>
    </row>
    <row r="4205" spans="1:33" x14ac:dyDescent="0.25">
      <c r="A4205" s="4"/>
      <c r="F4205" s="4"/>
      <c r="H4205" s="4"/>
      <c r="I4205" s="4"/>
      <c r="J4205" s="4"/>
      <c r="K4205" s="4"/>
      <c r="L4205" s="4"/>
      <c r="M4205" s="4"/>
      <c r="N4205" s="4"/>
      <c r="P4205" s="4"/>
      <c r="R4205" s="4"/>
      <c r="S4205" s="4"/>
      <c r="T4205" s="4"/>
      <c r="V4205" s="4"/>
      <c r="W4205" s="4"/>
      <c r="X4205" s="4"/>
      <c r="Y4205" s="4"/>
      <c r="Z4205" s="4"/>
      <c r="AA4205" s="4"/>
      <c r="AG4205" s="4"/>
    </row>
    <row r="4206" spans="1:33" x14ac:dyDescent="0.25">
      <c r="A4206" s="4"/>
      <c r="F4206" s="4"/>
      <c r="H4206" s="4"/>
      <c r="I4206" s="4"/>
      <c r="J4206" s="4"/>
      <c r="K4206" s="4"/>
      <c r="L4206" s="4"/>
      <c r="M4206" s="4"/>
      <c r="N4206" s="4"/>
      <c r="P4206" s="4"/>
      <c r="R4206" s="4"/>
      <c r="S4206" s="4"/>
      <c r="T4206" s="4"/>
      <c r="V4206" s="4"/>
      <c r="W4206" s="4"/>
      <c r="X4206" s="4"/>
      <c r="Y4206" s="4"/>
      <c r="Z4206" s="4"/>
      <c r="AA4206" s="4"/>
      <c r="AG4206" s="4"/>
    </row>
    <row r="4207" spans="1:33" x14ac:dyDescent="0.25">
      <c r="A4207" s="4"/>
      <c r="F4207" s="4"/>
      <c r="H4207" s="4"/>
      <c r="I4207" s="4"/>
      <c r="J4207" s="4"/>
      <c r="K4207" s="4"/>
      <c r="L4207" s="4"/>
      <c r="M4207" s="4"/>
      <c r="N4207" s="4"/>
      <c r="P4207" s="4"/>
      <c r="R4207" s="4"/>
      <c r="S4207" s="4"/>
      <c r="T4207" s="4"/>
      <c r="V4207" s="4"/>
      <c r="W4207" s="4"/>
      <c r="X4207" s="4"/>
      <c r="Y4207" s="4"/>
      <c r="Z4207" s="4"/>
      <c r="AA4207" s="4"/>
      <c r="AG4207" s="4"/>
    </row>
    <row r="4208" spans="1:33" x14ac:dyDescent="0.25">
      <c r="A4208" s="4"/>
      <c r="F4208" s="4"/>
      <c r="H4208" s="4"/>
      <c r="I4208" s="4"/>
      <c r="J4208" s="4"/>
      <c r="K4208" s="4"/>
      <c r="L4208" s="4"/>
      <c r="M4208" s="4"/>
      <c r="N4208" s="4"/>
      <c r="P4208" s="4"/>
      <c r="R4208" s="4"/>
      <c r="S4208" s="4"/>
      <c r="T4208" s="4"/>
      <c r="V4208" s="4"/>
      <c r="W4208" s="4"/>
      <c r="X4208" s="4"/>
      <c r="Y4208" s="4"/>
      <c r="Z4208" s="4"/>
      <c r="AA4208" s="4"/>
      <c r="AG4208" s="4"/>
    </row>
    <row r="4209" spans="1:33" x14ac:dyDescent="0.25">
      <c r="A4209" s="4"/>
      <c r="F4209" s="4"/>
      <c r="H4209" s="4"/>
      <c r="I4209" s="4"/>
      <c r="J4209" s="4"/>
      <c r="K4209" s="4"/>
      <c r="L4209" s="4"/>
      <c r="M4209" s="4"/>
      <c r="N4209" s="4"/>
      <c r="P4209" s="4"/>
      <c r="R4209" s="4"/>
      <c r="S4209" s="4"/>
      <c r="T4209" s="4"/>
      <c r="V4209" s="4"/>
      <c r="W4209" s="4"/>
      <c r="X4209" s="4"/>
      <c r="Y4209" s="4"/>
      <c r="Z4209" s="4"/>
      <c r="AA4209" s="4"/>
      <c r="AG4209" s="4"/>
    </row>
    <row r="4210" spans="1:33" x14ac:dyDescent="0.25">
      <c r="A4210" s="4"/>
      <c r="F4210" s="4"/>
      <c r="H4210" s="4"/>
      <c r="I4210" s="4"/>
      <c r="J4210" s="4"/>
      <c r="K4210" s="4"/>
      <c r="L4210" s="4"/>
      <c r="M4210" s="4"/>
      <c r="N4210" s="4"/>
      <c r="P4210" s="4"/>
      <c r="R4210" s="4"/>
      <c r="S4210" s="4"/>
      <c r="T4210" s="4"/>
      <c r="V4210" s="4"/>
      <c r="W4210" s="4"/>
      <c r="X4210" s="4"/>
      <c r="Y4210" s="4"/>
      <c r="Z4210" s="4"/>
      <c r="AA4210" s="4"/>
      <c r="AG4210" s="4"/>
    </row>
    <row r="4211" spans="1:33" x14ac:dyDescent="0.25">
      <c r="A4211" s="4"/>
      <c r="F4211" s="4"/>
      <c r="H4211" s="4"/>
      <c r="I4211" s="4"/>
      <c r="J4211" s="4"/>
      <c r="K4211" s="4"/>
      <c r="L4211" s="4"/>
      <c r="M4211" s="4"/>
      <c r="N4211" s="4"/>
      <c r="P4211" s="4"/>
      <c r="R4211" s="4"/>
      <c r="S4211" s="4"/>
      <c r="T4211" s="4"/>
      <c r="V4211" s="4"/>
      <c r="W4211" s="4"/>
      <c r="X4211" s="4"/>
      <c r="Y4211" s="4"/>
      <c r="Z4211" s="4"/>
      <c r="AA4211" s="4"/>
      <c r="AG4211" s="4"/>
    </row>
    <row r="4212" spans="1:33" x14ac:dyDescent="0.25">
      <c r="A4212" s="4"/>
      <c r="F4212" s="4"/>
      <c r="H4212" s="4"/>
      <c r="I4212" s="4"/>
      <c r="J4212" s="4"/>
      <c r="K4212" s="4"/>
      <c r="L4212" s="4"/>
      <c r="M4212" s="4"/>
      <c r="N4212" s="4"/>
      <c r="P4212" s="4"/>
      <c r="R4212" s="4"/>
      <c r="S4212" s="4"/>
      <c r="T4212" s="4"/>
      <c r="V4212" s="4"/>
      <c r="W4212" s="4"/>
      <c r="X4212" s="4"/>
      <c r="Y4212" s="4"/>
      <c r="Z4212" s="4"/>
      <c r="AA4212" s="4"/>
      <c r="AG4212" s="4"/>
    </row>
    <row r="4213" spans="1:33" x14ac:dyDescent="0.25">
      <c r="A4213" s="4"/>
      <c r="F4213" s="4"/>
      <c r="H4213" s="4"/>
      <c r="I4213" s="4"/>
      <c r="J4213" s="4"/>
      <c r="K4213" s="4"/>
      <c r="L4213" s="4"/>
      <c r="M4213" s="4"/>
      <c r="N4213" s="4"/>
      <c r="P4213" s="4"/>
      <c r="R4213" s="4"/>
      <c r="S4213" s="4"/>
      <c r="T4213" s="4"/>
      <c r="V4213" s="4"/>
      <c r="W4213" s="4"/>
      <c r="X4213" s="4"/>
      <c r="Y4213" s="4"/>
      <c r="Z4213" s="4"/>
      <c r="AA4213" s="4"/>
      <c r="AG4213" s="4"/>
    </row>
    <row r="4214" spans="1:33" x14ac:dyDescent="0.25">
      <c r="A4214" s="4"/>
      <c r="F4214" s="4"/>
      <c r="H4214" s="4"/>
      <c r="I4214" s="4"/>
      <c r="J4214" s="4"/>
      <c r="K4214" s="4"/>
      <c r="L4214" s="4"/>
      <c r="M4214" s="4"/>
      <c r="N4214" s="4"/>
      <c r="P4214" s="4"/>
      <c r="R4214" s="4"/>
      <c r="S4214" s="4"/>
      <c r="T4214" s="4"/>
      <c r="V4214" s="4"/>
      <c r="W4214" s="4"/>
      <c r="X4214" s="4"/>
      <c r="Y4214" s="4"/>
      <c r="Z4214" s="4"/>
      <c r="AA4214" s="4"/>
      <c r="AG4214" s="4"/>
    </row>
    <row r="4215" spans="1:33" x14ac:dyDescent="0.25">
      <c r="A4215" s="4"/>
      <c r="F4215" s="4"/>
      <c r="H4215" s="4"/>
      <c r="I4215" s="4"/>
      <c r="J4215" s="4"/>
      <c r="K4215" s="4"/>
      <c r="L4215" s="4"/>
      <c r="M4215" s="4"/>
      <c r="N4215" s="4"/>
      <c r="P4215" s="4"/>
      <c r="R4215" s="4"/>
      <c r="S4215" s="4"/>
      <c r="T4215" s="4"/>
      <c r="V4215" s="4"/>
      <c r="W4215" s="4"/>
      <c r="X4215" s="4"/>
      <c r="Y4215" s="4"/>
      <c r="Z4215" s="4"/>
      <c r="AA4215" s="4"/>
      <c r="AG4215" s="4"/>
    </row>
    <row r="4216" spans="1:33" x14ac:dyDescent="0.25">
      <c r="A4216" s="4"/>
      <c r="F4216" s="4"/>
      <c r="H4216" s="4"/>
      <c r="I4216" s="4"/>
      <c r="J4216" s="4"/>
      <c r="K4216" s="4"/>
      <c r="L4216" s="4"/>
      <c r="M4216" s="4"/>
      <c r="N4216" s="4"/>
      <c r="P4216" s="4"/>
      <c r="R4216" s="4"/>
      <c r="S4216" s="4"/>
      <c r="T4216" s="4"/>
      <c r="V4216" s="4"/>
      <c r="W4216" s="4"/>
      <c r="X4216" s="4"/>
      <c r="Y4216" s="4"/>
      <c r="Z4216" s="4"/>
      <c r="AA4216" s="4"/>
      <c r="AG4216" s="4"/>
    </row>
    <row r="4217" spans="1:33" x14ac:dyDescent="0.25">
      <c r="A4217" s="4"/>
      <c r="F4217" s="4"/>
      <c r="H4217" s="4"/>
      <c r="I4217" s="4"/>
      <c r="J4217" s="4"/>
      <c r="K4217" s="4"/>
      <c r="L4217" s="4"/>
      <c r="M4217" s="4"/>
      <c r="N4217" s="4"/>
      <c r="P4217" s="4"/>
      <c r="R4217" s="4"/>
      <c r="S4217" s="4"/>
      <c r="T4217" s="4"/>
      <c r="V4217" s="4"/>
      <c r="W4217" s="4"/>
      <c r="X4217" s="4"/>
      <c r="Y4217" s="4"/>
      <c r="Z4217" s="4"/>
      <c r="AA4217" s="4"/>
      <c r="AG4217" s="4"/>
    </row>
    <row r="4218" spans="1:33" x14ac:dyDescent="0.25">
      <c r="A4218" s="4"/>
      <c r="F4218" s="4"/>
      <c r="H4218" s="4"/>
      <c r="I4218" s="4"/>
      <c r="J4218" s="4"/>
      <c r="K4218" s="4"/>
      <c r="L4218" s="4"/>
      <c r="M4218" s="4"/>
      <c r="N4218" s="4"/>
      <c r="P4218" s="4"/>
      <c r="R4218" s="4"/>
      <c r="S4218" s="4"/>
      <c r="T4218" s="4"/>
      <c r="V4218" s="4"/>
      <c r="W4218" s="4"/>
      <c r="X4218" s="4"/>
      <c r="Y4218" s="4"/>
      <c r="Z4218" s="4"/>
      <c r="AA4218" s="4"/>
      <c r="AG4218" s="4"/>
    </row>
    <row r="4219" spans="1:33" x14ac:dyDescent="0.25">
      <c r="A4219" s="4"/>
      <c r="F4219" s="4"/>
      <c r="H4219" s="4"/>
      <c r="I4219" s="4"/>
      <c r="J4219" s="4"/>
      <c r="K4219" s="4"/>
      <c r="L4219" s="4"/>
      <c r="M4219" s="4"/>
      <c r="N4219" s="4"/>
      <c r="P4219" s="4"/>
      <c r="R4219" s="4"/>
      <c r="S4219" s="4"/>
      <c r="T4219" s="4"/>
      <c r="V4219" s="4"/>
      <c r="W4219" s="4"/>
      <c r="X4219" s="4"/>
      <c r="Y4219" s="4"/>
      <c r="Z4219" s="4"/>
      <c r="AA4219" s="4"/>
      <c r="AG4219" s="4"/>
    </row>
    <row r="4220" spans="1:33" x14ac:dyDescent="0.25">
      <c r="A4220" s="4"/>
      <c r="F4220" s="4"/>
      <c r="H4220" s="4"/>
      <c r="I4220" s="4"/>
      <c r="J4220" s="4"/>
      <c r="K4220" s="4"/>
      <c r="L4220" s="4"/>
      <c r="M4220" s="4"/>
      <c r="N4220" s="4"/>
      <c r="P4220" s="4"/>
      <c r="R4220" s="4"/>
      <c r="S4220" s="4"/>
      <c r="T4220" s="4"/>
      <c r="V4220" s="4"/>
      <c r="W4220" s="4"/>
      <c r="X4220" s="4"/>
      <c r="Y4220" s="4"/>
      <c r="Z4220" s="4"/>
      <c r="AA4220" s="4"/>
      <c r="AG4220" s="4"/>
    </row>
    <row r="4221" spans="1:33" x14ac:dyDescent="0.25">
      <c r="A4221" s="4"/>
      <c r="F4221" s="4"/>
      <c r="H4221" s="4"/>
      <c r="I4221" s="4"/>
      <c r="J4221" s="4"/>
      <c r="K4221" s="4"/>
      <c r="L4221" s="4"/>
      <c r="M4221" s="4"/>
      <c r="N4221" s="4"/>
      <c r="P4221" s="4"/>
      <c r="R4221" s="4"/>
      <c r="S4221" s="4"/>
      <c r="T4221" s="4"/>
      <c r="V4221" s="4"/>
      <c r="W4221" s="4"/>
      <c r="X4221" s="4"/>
      <c r="Y4221" s="4"/>
      <c r="Z4221" s="4"/>
      <c r="AA4221" s="4"/>
      <c r="AG4221" s="4"/>
    </row>
    <row r="4222" spans="1:33" x14ac:dyDescent="0.25">
      <c r="A4222" s="4"/>
      <c r="F4222" s="4"/>
      <c r="H4222" s="4"/>
      <c r="I4222" s="4"/>
      <c r="J4222" s="4"/>
      <c r="K4222" s="4"/>
      <c r="L4222" s="4"/>
      <c r="M4222" s="4"/>
      <c r="N4222" s="4"/>
      <c r="P4222" s="4"/>
      <c r="R4222" s="4"/>
      <c r="S4222" s="4"/>
      <c r="T4222" s="4"/>
      <c r="V4222" s="4"/>
      <c r="W4222" s="4"/>
      <c r="X4222" s="4"/>
      <c r="Y4222" s="4"/>
      <c r="Z4222" s="4"/>
      <c r="AA4222" s="4"/>
      <c r="AG4222" s="4"/>
    </row>
    <row r="4223" spans="1:33" x14ac:dyDescent="0.25">
      <c r="A4223" s="4"/>
      <c r="F4223" s="4"/>
      <c r="H4223" s="4"/>
      <c r="I4223" s="4"/>
      <c r="J4223" s="4"/>
      <c r="K4223" s="4"/>
      <c r="L4223" s="4"/>
      <c r="M4223" s="4"/>
      <c r="N4223" s="4"/>
      <c r="P4223" s="4"/>
      <c r="R4223" s="4"/>
      <c r="S4223" s="4"/>
      <c r="T4223" s="4"/>
      <c r="V4223" s="4"/>
      <c r="W4223" s="4"/>
      <c r="X4223" s="4"/>
      <c r="Y4223" s="4"/>
      <c r="Z4223" s="4"/>
      <c r="AA4223" s="4"/>
      <c r="AG4223" s="4"/>
    </row>
    <row r="4224" spans="1:33" x14ac:dyDescent="0.25">
      <c r="A4224" s="4"/>
      <c r="F4224" s="4"/>
      <c r="H4224" s="4"/>
      <c r="I4224" s="4"/>
      <c r="J4224" s="4"/>
      <c r="K4224" s="4"/>
      <c r="L4224" s="4"/>
      <c r="M4224" s="4"/>
      <c r="N4224" s="4"/>
      <c r="P4224" s="4"/>
      <c r="R4224" s="4"/>
      <c r="S4224" s="4"/>
      <c r="T4224" s="4"/>
      <c r="V4224" s="4"/>
      <c r="W4224" s="4"/>
      <c r="X4224" s="4"/>
      <c r="Y4224" s="4"/>
      <c r="Z4224" s="4"/>
      <c r="AA4224" s="4"/>
      <c r="AG4224" s="4"/>
    </row>
    <row r="4225" spans="1:33" x14ac:dyDescent="0.25">
      <c r="A4225" s="4"/>
      <c r="F4225" s="4"/>
      <c r="H4225" s="4"/>
      <c r="I4225" s="4"/>
      <c r="J4225" s="4"/>
      <c r="K4225" s="4"/>
      <c r="L4225" s="4"/>
      <c r="M4225" s="4"/>
      <c r="N4225" s="4"/>
      <c r="P4225" s="4"/>
      <c r="R4225" s="4"/>
      <c r="S4225" s="4"/>
      <c r="T4225" s="4"/>
      <c r="V4225" s="4"/>
      <c r="W4225" s="4"/>
      <c r="X4225" s="4"/>
      <c r="Y4225" s="4"/>
      <c r="Z4225" s="4"/>
      <c r="AA4225" s="4"/>
      <c r="AG4225" s="4"/>
    </row>
    <row r="4226" spans="1:33" x14ac:dyDescent="0.25">
      <c r="A4226" s="4"/>
      <c r="F4226" s="4"/>
      <c r="H4226" s="4"/>
      <c r="I4226" s="4"/>
      <c r="J4226" s="4"/>
      <c r="K4226" s="4"/>
      <c r="L4226" s="4"/>
      <c r="M4226" s="4"/>
      <c r="N4226" s="4"/>
      <c r="P4226" s="4"/>
      <c r="R4226" s="4"/>
      <c r="S4226" s="4"/>
      <c r="T4226" s="4"/>
      <c r="V4226" s="4"/>
      <c r="W4226" s="4"/>
      <c r="X4226" s="4"/>
      <c r="Y4226" s="4"/>
      <c r="Z4226" s="4"/>
      <c r="AA4226" s="4"/>
      <c r="AG4226" s="4"/>
    </row>
    <row r="4227" spans="1:33" x14ac:dyDescent="0.25">
      <c r="A4227" s="4"/>
      <c r="F4227" s="4"/>
      <c r="H4227" s="4"/>
      <c r="I4227" s="4"/>
      <c r="J4227" s="4"/>
      <c r="K4227" s="4"/>
      <c r="L4227" s="4"/>
      <c r="M4227" s="4"/>
      <c r="N4227" s="4"/>
      <c r="P4227" s="4"/>
      <c r="R4227" s="4"/>
      <c r="S4227" s="4"/>
      <c r="T4227" s="4"/>
      <c r="V4227" s="4"/>
      <c r="W4227" s="4"/>
      <c r="X4227" s="4"/>
      <c r="Y4227" s="4"/>
      <c r="Z4227" s="4"/>
      <c r="AA4227" s="4"/>
      <c r="AG4227" s="4"/>
    </row>
    <row r="4228" spans="1:33" x14ac:dyDescent="0.25">
      <c r="A4228" s="4"/>
      <c r="F4228" s="4"/>
      <c r="H4228" s="4"/>
      <c r="I4228" s="4"/>
      <c r="J4228" s="4"/>
      <c r="K4228" s="4"/>
      <c r="L4228" s="4"/>
      <c r="M4228" s="4"/>
      <c r="N4228" s="4"/>
      <c r="P4228" s="4"/>
      <c r="R4228" s="4"/>
      <c r="S4228" s="4"/>
      <c r="T4228" s="4"/>
      <c r="V4228" s="4"/>
      <c r="W4228" s="4"/>
      <c r="X4228" s="4"/>
      <c r="Y4228" s="4"/>
      <c r="Z4228" s="4"/>
      <c r="AA4228" s="4"/>
      <c r="AG4228" s="4"/>
    </row>
    <row r="4229" spans="1:33" x14ac:dyDescent="0.25">
      <c r="A4229" s="4"/>
      <c r="F4229" s="4"/>
      <c r="H4229" s="4"/>
      <c r="I4229" s="4"/>
      <c r="J4229" s="4"/>
      <c r="K4229" s="4"/>
      <c r="L4229" s="4"/>
      <c r="M4229" s="4"/>
      <c r="N4229" s="4"/>
      <c r="P4229" s="4"/>
      <c r="R4229" s="4"/>
      <c r="S4229" s="4"/>
      <c r="T4229" s="4"/>
      <c r="V4229" s="4"/>
      <c r="W4229" s="4"/>
      <c r="X4229" s="4"/>
      <c r="Y4229" s="4"/>
      <c r="Z4229" s="4"/>
      <c r="AA4229" s="4"/>
      <c r="AG4229" s="4"/>
    </row>
    <row r="4230" spans="1:33" x14ac:dyDescent="0.25">
      <c r="A4230" s="4"/>
      <c r="F4230" s="4"/>
      <c r="H4230" s="4"/>
      <c r="I4230" s="4"/>
      <c r="J4230" s="4"/>
      <c r="K4230" s="4"/>
      <c r="L4230" s="4"/>
      <c r="M4230" s="4"/>
      <c r="N4230" s="4"/>
      <c r="P4230" s="4"/>
      <c r="R4230" s="4"/>
      <c r="S4230" s="4"/>
      <c r="T4230" s="4"/>
      <c r="V4230" s="4"/>
      <c r="W4230" s="4"/>
      <c r="X4230" s="4"/>
      <c r="Y4230" s="4"/>
      <c r="Z4230" s="4"/>
      <c r="AA4230" s="4"/>
      <c r="AG4230" s="4"/>
    </row>
    <row r="4231" spans="1:33" x14ac:dyDescent="0.25">
      <c r="A4231" s="4"/>
      <c r="F4231" s="4"/>
      <c r="H4231" s="4"/>
      <c r="I4231" s="4"/>
      <c r="J4231" s="4"/>
      <c r="K4231" s="4"/>
      <c r="L4231" s="4"/>
      <c r="M4231" s="4"/>
      <c r="N4231" s="4"/>
      <c r="P4231" s="4"/>
      <c r="R4231" s="4"/>
      <c r="S4231" s="4"/>
      <c r="T4231" s="4"/>
      <c r="V4231" s="4"/>
      <c r="W4231" s="4"/>
      <c r="X4231" s="4"/>
      <c r="Y4231" s="4"/>
      <c r="Z4231" s="4"/>
      <c r="AA4231" s="4"/>
      <c r="AG4231" s="4"/>
    </row>
    <row r="4232" spans="1:33" x14ac:dyDescent="0.25">
      <c r="A4232" s="4"/>
      <c r="F4232" s="4"/>
      <c r="H4232" s="4"/>
      <c r="I4232" s="4"/>
      <c r="J4232" s="4"/>
      <c r="K4232" s="4"/>
      <c r="L4232" s="4"/>
      <c r="M4232" s="4"/>
      <c r="N4232" s="4"/>
      <c r="P4232" s="4"/>
      <c r="R4232" s="4"/>
      <c r="S4232" s="4"/>
      <c r="T4232" s="4"/>
      <c r="V4232" s="4"/>
      <c r="W4232" s="4"/>
      <c r="X4232" s="4"/>
      <c r="Y4232" s="4"/>
      <c r="Z4232" s="4"/>
      <c r="AA4232" s="4"/>
      <c r="AG4232" s="4"/>
    </row>
    <row r="4233" spans="1:33" x14ac:dyDescent="0.25">
      <c r="A4233" s="4"/>
      <c r="F4233" s="4"/>
      <c r="H4233" s="4"/>
      <c r="I4233" s="4"/>
      <c r="J4233" s="4"/>
      <c r="K4233" s="4"/>
      <c r="L4233" s="4"/>
      <c r="M4233" s="4"/>
      <c r="N4233" s="4"/>
      <c r="P4233" s="4"/>
      <c r="R4233" s="4"/>
      <c r="S4233" s="4"/>
      <c r="T4233" s="4"/>
      <c r="V4233" s="4"/>
      <c r="W4233" s="4"/>
      <c r="X4233" s="4"/>
      <c r="Y4233" s="4"/>
      <c r="Z4233" s="4"/>
      <c r="AA4233" s="4"/>
      <c r="AG4233" s="4"/>
    </row>
    <row r="4234" spans="1:33" x14ac:dyDescent="0.25">
      <c r="A4234" s="4"/>
      <c r="F4234" s="4"/>
      <c r="H4234" s="4"/>
      <c r="I4234" s="4"/>
      <c r="J4234" s="4"/>
      <c r="K4234" s="4"/>
      <c r="L4234" s="4"/>
      <c r="M4234" s="4"/>
      <c r="N4234" s="4"/>
      <c r="P4234" s="4"/>
      <c r="R4234" s="4"/>
      <c r="S4234" s="4"/>
      <c r="T4234" s="4"/>
      <c r="V4234" s="4"/>
      <c r="W4234" s="4"/>
      <c r="X4234" s="4"/>
      <c r="Y4234" s="4"/>
      <c r="Z4234" s="4"/>
      <c r="AA4234" s="4"/>
      <c r="AG4234" s="4"/>
    </row>
    <row r="4235" spans="1:33" x14ac:dyDescent="0.25">
      <c r="A4235" s="4"/>
      <c r="F4235" s="4"/>
      <c r="H4235" s="4"/>
      <c r="I4235" s="4"/>
      <c r="J4235" s="4"/>
      <c r="K4235" s="4"/>
      <c r="L4235" s="4"/>
      <c r="M4235" s="4"/>
      <c r="N4235" s="4"/>
      <c r="P4235" s="4"/>
      <c r="R4235" s="4"/>
      <c r="S4235" s="4"/>
      <c r="T4235" s="4"/>
      <c r="V4235" s="4"/>
      <c r="W4235" s="4"/>
      <c r="X4235" s="4"/>
      <c r="Y4235" s="4"/>
      <c r="Z4235" s="4"/>
      <c r="AA4235" s="4"/>
      <c r="AG4235" s="4"/>
    </row>
    <row r="4236" spans="1:33" x14ac:dyDescent="0.25">
      <c r="A4236" s="4"/>
      <c r="F4236" s="4"/>
      <c r="H4236" s="4"/>
      <c r="I4236" s="4"/>
      <c r="J4236" s="4"/>
      <c r="K4236" s="4"/>
      <c r="L4236" s="4"/>
      <c r="M4236" s="4"/>
      <c r="N4236" s="4"/>
      <c r="P4236" s="4"/>
      <c r="R4236" s="4"/>
      <c r="S4236" s="4"/>
      <c r="T4236" s="4"/>
      <c r="V4236" s="4"/>
      <c r="W4236" s="4"/>
      <c r="X4236" s="4"/>
      <c r="Y4236" s="4"/>
      <c r="Z4236" s="4"/>
      <c r="AA4236" s="4"/>
      <c r="AG4236" s="4"/>
    </row>
    <row r="4237" spans="1:33" x14ac:dyDescent="0.25">
      <c r="A4237" s="4"/>
      <c r="F4237" s="4"/>
      <c r="H4237" s="4"/>
      <c r="I4237" s="4"/>
      <c r="J4237" s="4"/>
      <c r="K4237" s="4"/>
      <c r="L4237" s="4"/>
      <c r="M4237" s="4"/>
      <c r="N4237" s="4"/>
      <c r="P4237" s="4"/>
      <c r="R4237" s="4"/>
      <c r="S4237" s="4"/>
      <c r="T4237" s="4"/>
      <c r="V4237" s="4"/>
      <c r="W4237" s="4"/>
      <c r="X4237" s="4"/>
      <c r="Y4237" s="4"/>
      <c r="Z4237" s="4"/>
      <c r="AA4237" s="4"/>
      <c r="AG4237" s="4"/>
    </row>
    <row r="4238" spans="1:33" x14ac:dyDescent="0.25">
      <c r="A4238" s="4"/>
      <c r="F4238" s="4"/>
      <c r="H4238" s="4"/>
      <c r="I4238" s="4"/>
      <c r="J4238" s="4"/>
      <c r="K4238" s="4"/>
      <c r="L4238" s="4"/>
      <c r="M4238" s="4"/>
      <c r="N4238" s="4"/>
      <c r="P4238" s="4"/>
      <c r="R4238" s="4"/>
      <c r="S4238" s="4"/>
      <c r="T4238" s="4"/>
      <c r="V4238" s="4"/>
      <c r="W4238" s="4"/>
      <c r="X4238" s="4"/>
      <c r="Y4238" s="4"/>
      <c r="Z4238" s="4"/>
      <c r="AA4238" s="4"/>
      <c r="AG4238" s="4"/>
    </row>
    <row r="4239" spans="1:33" x14ac:dyDescent="0.25">
      <c r="A4239" s="4"/>
      <c r="F4239" s="4"/>
      <c r="H4239" s="4"/>
      <c r="I4239" s="4"/>
      <c r="J4239" s="4"/>
      <c r="K4239" s="4"/>
      <c r="L4239" s="4"/>
      <c r="M4239" s="4"/>
      <c r="N4239" s="4"/>
      <c r="P4239" s="4"/>
      <c r="R4239" s="4"/>
      <c r="S4239" s="4"/>
      <c r="T4239" s="4"/>
      <c r="V4239" s="4"/>
      <c r="W4239" s="4"/>
      <c r="X4239" s="4"/>
      <c r="Y4239" s="4"/>
      <c r="Z4239" s="4"/>
      <c r="AA4239" s="4"/>
      <c r="AG4239" s="4"/>
    </row>
    <row r="4240" spans="1:33" x14ac:dyDescent="0.25">
      <c r="A4240" s="4"/>
      <c r="F4240" s="4"/>
      <c r="H4240" s="4"/>
      <c r="I4240" s="4"/>
      <c r="J4240" s="4"/>
      <c r="K4240" s="4"/>
      <c r="L4240" s="4"/>
      <c r="M4240" s="4"/>
      <c r="N4240" s="4"/>
      <c r="P4240" s="4"/>
      <c r="R4240" s="4"/>
      <c r="S4240" s="4"/>
      <c r="T4240" s="4"/>
      <c r="V4240" s="4"/>
      <c r="W4240" s="4"/>
      <c r="X4240" s="4"/>
      <c r="Y4240" s="4"/>
      <c r="Z4240" s="4"/>
      <c r="AA4240" s="4"/>
      <c r="AG4240" s="4"/>
    </row>
    <row r="4241" spans="1:33" x14ac:dyDescent="0.25">
      <c r="A4241" s="4"/>
      <c r="F4241" s="4"/>
      <c r="H4241" s="4"/>
      <c r="I4241" s="4"/>
      <c r="J4241" s="4"/>
      <c r="K4241" s="4"/>
      <c r="L4241" s="4"/>
      <c r="M4241" s="4"/>
      <c r="N4241" s="4"/>
      <c r="P4241" s="4"/>
      <c r="R4241" s="4"/>
      <c r="S4241" s="4"/>
      <c r="T4241" s="4"/>
      <c r="V4241" s="4"/>
      <c r="W4241" s="4"/>
      <c r="X4241" s="4"/>
      <c r="Y4241" s="4"/>
      <c r="Z4241" s="4"/>
      <c r="AA4241" s="4"/>
      <c r="AG4241" s="4"/>
    </row>
    <row r="4242" spans="1:33" x14ac:dyDescent="0.25">
      <c r="A4242" s="4"/>
      <c r="F4242" s="4"/>
      <c r="H4242" s="4"/>
      <c r="I4242" s="4"/>
      <c r="J4242" s="4"/>
      <c r="K4242" s="4"/>
      <c r="L4242" s="4"/>
      <c r="M4242" s="4"/>
      <c r="N4242" s="4"/>
      <c r="P4242" s="4"/>
      <c r="R4242" s="4"/>
      <c r="S4242" s="4"/>
      <c r="T4242" s="4"/>
      <c r="V4242" s="4"/>
      <c r="W4242" s="4"/>
      <c r="X4242" s="4"/>
      <c r="Y4242" s="4"/>
      <c r="Z4242" s="4"/>
      <c r="AA4242" s="4"/>
      <c r="AG4242" s="4"/>
    </row>
    <row r="4243" spans="1:33" x14ac:dyDescent="0.25">
      <c r="A4243" s="4"/>
      <c r="F4243" s="4"/>
      <c r="H4243" s="4"/>
      <c r="I4243" s="4"/>
      <c r="J4243" s="4"/>
      <c r="K4243" s="4"/>
      <c r="L4243" s="4"/>
      <c r="M4243" s="4"/>
      <c r="N4243" s="4"/>
      <c r="P4243" s="4"/>
      <c r="R4243" s="4"/>
      <c r="S4243" s="4"/>
      <c r="T4243" s="4"/>
      <c r="V4243" s="4"/>
      <c r="W4243" s="4"/>
      <c r="X4243" s="4"/>
      <c r="Y4243" s="4"/>
      <c r="Z4243" s="4"/>
      <c r="AA4243" s="4"/>
      <c r="AG4243" s="4"/>
    </row>
    <row r="4244" spans="1:33" x14ac:dyDescent="0.25">
      <c r="A4244" s="4"/>
      <c r="F4244" s="4"/>
      <c r="H4244" s="4"/>
      <c r="I4244" s="4"/>
      <c r="J4244" s="4"/>
      <c r="K4244" s="4"/>
      <c r="L4244" s="4"/>
      <c r="M4244" s="4"/>
      <c r="N4244" s="4"/>
      <c r="P4244" s="4"/>
      <c r="R4244" s="4"/>
      <c r="S4244" s="4"/>
      <c r="T4244" s="4"/>
      <c r="V4244" s="4"/>
      <c r="W4244" s="4"/>
      <c r="X4244" s="4"/>
      <c r="Y4244" s="4"/>
      <c r="Z4244" s="4"/>
      <c r="AA4244" s="4"/>
      <c r="AG4244" s="4"/>
    </row>
    <row r="4245" spans="1:33" x14ac:dyDescent="0.25">
      <c r="A4245" s="4"/>
      <c r="F4245" s="4"/>
      <c r="H4245" s="4"/>
      <c r="I4245" s="4"/>
      <c r="J4245" s="4"/>
      <c r="K4245" s="4"/>
      <c r="L4245" s="4"/>
      <c r="M4245" s="4"/>
      <c r="N4245" s="4"/>
      <c r="P4245" s="4"/>
      <c r="R4245" s="4"/>
      <c r="S4245" s="4"/>
      <c r="T4245" s="4"/>
      <c r="V4245" s="4"/>
      <c r="W4245" s="4"/>
      <c r="X4245" s="4"/>
      <c r="Y4245" s="4"/>
      <c r="Z4245" s="4"/>
      <c r="AA4245" s="4"/>
      <c r="AG4245" s="4"/>
    </row>
    <row r="4246" spans="1:33" x14ac:dyDescent="0.25">
      <c r="A4246" s="4"/>
      <c r="F4246" s="4"/>
      <c r="H4246" s="4"/>
      <c r="I4246" s="4"/>
      <c r="J4246" s="4"/>
      <c r="K4246" s="4"/>
      <c r="L4246" s="4"/>
      <c r="M4246" s="4"/>
      <c r="N4246" s="4"/>
      <c r="P4246" s="4"/>
      <c r="R4246" s="4"/>
      <c r="S4246" s="4"/>
      <c r="T4246" s="4"/>
      <c r="V4246" s="4"/>
      <c r="W4246" s="4"/>
      <c r="X4246" s="4"/>
      <c r="Y4246" s="4"/>
      <c r="Z4246" s="4"/>
      <c r="AA4246" s="4"/>
      <c r="AG4246" s="4"/>
    </row>
    <row r="4247" spans="1:33" x14ac:dyDescent="0.25">
      <c r="A4247" s="4"/>
      <c r="F4247" s="4"/>
      <c r="H4247" s="4"/>
      <c r="I4247" s="4"/>
      <c r="J4247" s="4"/>
      <c r="K4247" s="4"/>
      <c r="L4247" s="4"/>
      <c r="M4247" s="4"/>
      <c r="N4247" s="4"/>
      <c r="P4247" s="4"/>
      <c r="R4247" s="4"/>
      <c r="S4247" s="4"/>
      <c r="T4247" s="4"/>
      <c r="V4247" s="4"/>
      <c r="W4247" s="4"/>
      <c r="X4247" s="4"/>
      <c r="Y4247" s="4"/>
      <c r="Z4247" s="4"/>
      <c r="AA4247" s="4"/>
      <c r="AG4247" s="4"/>
    </row>
    <row r="4248" spans="1:33" x14ac:dyDescent="0.25">
      <c r="A4248" s="4"/>
      <c r="F4248" s="4"/>
      <c r="H4248" s="4"/>
      <c r="I4248" s="4"/>
      <c r="J4248" s="4"/>
      <c r="K4248" s="4"/>
      <c r="L4248" s="4"/>
      <c r="M4248" s="4"/>
      <c r="N4248" s="4"/>
      <c r="P4248" s="4"/>
      <c r="R4248" s="4"/>
      <c r="S4248" s="4"/>
      <c r="T4248" s="4"/>
      <c r="V4248" s="4"/>
      <c r="W4248" s="4"/>
      <c r="X4248" s="4"/>
      <c r="Y4248" s="4"/>
      <c r="Z4248" s="4"/>
      <c r="AA4248" s="4"/>
      <c r="AG4248" s="4"/>
    </row>
    <row r="4249" spans="1:33" x14ac:dyDescent="0.25">
      <c r="A4249" s="4"/>
      <c r="F4249" s="4"/>
      <c r="H4249" s="4"/>
      <c r="I4249" s="4"/>
      <c r="J4249" s="4"/>
      <c r="K4249" s="4"/>
      <c r="L4249" s="4"/>
      <c r="M4249" s="4"/>
      <c r="N4249" s="4"/>
      <c r="P4249" s="4"/>
      <c r="R4249" s="4"/>
      <c r="S4249" s="4"/>
      <c r="T4249" s="4"/>
      <c r="V4249" s="4"/>
      <c r="W4249" s="4"/>
      <c r="X4249" s="4"/>
      <c r="Y4249" s="4"/>
      <c r="Z4249" s="4"/>
      <c r="AA4249" s="4"/>
      <c r="AG4249" s="4"/>
    </row>
    <row r="4250" spans="1:33" x14ac:dyDescent="0.25">
      <c r="A4250" s="4"/>
      <c r="F4250" s="4"/>
      <c r="H4250" s="4"/>
      <c r="I4250" s="4"/>
      <c r="J4250" s="4"/>
      <c r="K4250" s="4"/>
      <c r="L4250" s="4"/>
      <c r="M4250" s="4"/>
      <c r="N4250" s="4"/>
      <c r="P4250" s="4"/>
      <c r="R4250" s="4"/>
      <c r="S4250" s="4"/>
      <c r="T4250" s="4"/>
      <c r="V4250" s="4"/>
      <c r="W4250" s="4"/>
      <c r="X4250" s="4"/>
      <c r="Y4250" s="4"/>
      <c r="Z4250" s="4"/>
      <c r="AA4250" s="4"/>
      <c r="AG4250" s="4"/>
    </row>
    <row r="4251" spans="1:33" x14ac:dyDescent="0.25">
      <c r="A4251" s="4"/>
      <c r="F4251" s="4"/>
      <c r="H4251" s="4"/>
      <c r="I4251" s="4"/>
      <c r="J4251" s="4"/>
      <c r="K4251" s="4"/>
      <c r="L4251" s="4"/>
      <c r="M4251" s="4"/>
      <c r="N4251" s="4"/>
      <c r="P4251" s="4"/>
      <c r="R4251" s="4"/>
      <c r="S4251" s="4"/>
      <c r="T4251" s="4"/>
      <c r="V4251" s="4"/>
      <c r="W4251" s="4"/>
      <c r="X4251" s="4"/>
      <c r="Y4251" s="4"/>
      <c r="Z4251" s="4"/>
      <c r="AA4251" s="4"/>
      <c r="AG4251" s="4"/>
    </row>
    <row r="4252" spans="1:33" x14ac:dyDescent="0.25">
      <c r="A4252" s="4"/>
      <c r="F4252" s="4"/>
      <c r="H4252" s="4"/>
      <c r="I4252" s="4"/>
      <c r="J4252" s="4"/>
      <c r="K4252" s="4"/>
      <c r="L4252" s="4"/>
      <c r="M4252" s="4"/>
      <c r="N4252" s="4"/>
      <c r="P4252" s="4"/>
      <c r="R4252" s="4"/>
      <c r="S4252" s="4"/>
      <c r="T4252" s="4"/>
      <c r="V4252" s="4"/>
      <c r="W4252" s="4"/>
      <c r="X4252" s="4"/>
      <c r="Y4252" s="4"/>
      <c r="Z4252" s="4"/>
      <c r="AA4252" s="4"/>
      <c r="AG4252" s="4"/>
    </row>
    <row r="4253" spans="1:33" x14ac:dyDescent="0.25">
      <c r="A4253" s="4"/>
      <c r="F4253" s="4"/>
      <c r="H4253" s="4"/>
      <c r="I4253" s="4"/>
      <c r="J4253" s="4"/>
      <c r="K4253" s="4"/>
      <c r="L4253" s="4"/>
      <c r="M4253" s="4"/>
      <c r="N4253" s="4"/>
      <c r="P4253" s="4"/>
      <c r="R4253" s="4"/>
      <c r="S4253" s="4"/>
      <c r="T4253" s="4"/>
      <c r="V4253" s="4"/>
      <c r="W4253" s="4"/>
      <c r="X4253" s="4"/>
      <c r="Y4253" s="4"/>
      <c r="Z4253" s="4"/>
      <c r="AA4253" s="4"/>
      <c r="AG4253" s="4"/>
    </row>
    <row r="4254" spans="1:33" x14ac:dyDescent="0.25">
      <c r="A4254" s="4"/>
      <c r="F4254" s="4"/>
      <c r="H4254" s="4"/>
      <c r="I4254" s="4"/>
      <c r="J4254" s="4"/>
      <c r="K4254" s="4"/>
      <c r="L4254" s="4"/>
      <c r="M4254" s="4"/>
      <c r="N4254" s="4"/>
      <c r="P4254" s="4"/>
      <c r="R4254" s="4"/>
      <c r="S4254" s="4"/>
      <c r="T4254" s="4"/>
      <c r="V4254" s="4"/>
      <c r="W4254" s="4"/>
      <c r="X4254" s="4"/>
      <c r="Y4254" s="4"/>
      <c r="Z4254" s="4"/>
      <c r="AA4254" s="4"/>
      <c r="AG4254" s="4"/>
    </row>
    <row r="4255" spans="1:33" x14ac:dyDescent="0.25">
      <c r="A4255" s="4"/>
      <c r="F4255" s="4"/>
      <c r="H4255" s="4"/>
      <c r="I4255" s="4"/>
      <c r="J4255" s="4"/>
      <c r="K4255" s="4"/>
      <c r="L4255" s="4"/>
      <c r="M4255" s="4"/>
      <c r="N4255" s="4"/>
      <c r="P4255" s="4"/>
      <c r="R4255" s="4"/>
      <c r="S4255" s="4"/>
      <c r="T4255" s="4"/>
      <c r="V4255" s="4"/>
      <c r="W4255" s="4"/>
      <c r="X4255" s="4"/>
      <c r="Y4255" s="4"/>
      <c r="Z4255" s="4"/>
      <c r="AA4255" s="4"/>
      <c r="AG4255" s="4"/>
    </row>
    <row r="4256" spans="1:33" x14ac:dyDescent="0.25">
      <c r="A4256" s="4"/>
      <c r="F4256" s="4"/>
      <c r="H4256" s="4"/>
      <c r="I4256" s="4"/>
      <c r="J4256" s="4"/>
      <c r="K4256" s="4"/>
      <c r="L4256" s="4"/>
      <c r="M4256" s="4"/>
      <c r="N4256" s="4"/>
      <c r="P4256" s="4"/>
      <c r="R4256" s="4"/>
      <c r="S4256" s="4"/>
      <c r="T4256" s="4"/>
      <c r="V4256" s="4"/>
      <c r="W4256" s="4"/>
      <c r="X4256" s="4"/>
      <c r="Y4256" s="4"/>
      <c r="Z4256" s="4"/>
      <c r="AA4256" s="4"/>
      <c r="AG4256" s="4"/>
    </row>
    <row r="4257" spans="1:33" x14ac:dyDescent="0.25">
      <c r="A4257" s="4"/>
      <c r="F4257" s="4"/>
      <c r="H4257" s="4"/>
      <c r="I4257" s="4"/>
      <c r="J4257" s="4"/>
      <c r="K4257" s="4"/>
      <c r="L4257" s="4"/>
      <c r="M4257" s="4"/>
      <c r="N4257" s="4"/>
      <c r="P4257" s="4"/>
      <c r="R4257" s="4"/>
      <c r="S4257" s="4"/>
      <c r="T4257" s="4"/>
      <c r="V4257" s="4"/>
      <c r="W4257" s="4"/>
      <c r="X4257" s="4"/>
      <c r="Y4257" s="4"/>
      <c r="Z4257" s="4"/>
      <c r="AA4257" s="4"/>
      <c r="AG4257" s="4"/>
    </row>
    <row r="4258" spans="1:33" x14ac:dyDescent="0.25">
      <c r="A4258" s="4"/>
      <c r="F4258" s="4"/>
      <c r="H4258" s="4"/>
      <c r="I4258" s="4"/>
      <c r="J4258" s="4"/>
      <c r="K4258" s="4"/>
      <c r="L4258" s="4"/>
      <c r="M4258" s="4"/>
      <c r="N4258" s="4"/>
      <c r="P4258" s="4"/>
      <c r="R4258" s="4"/>
      <c r="S4258" s="4"/>
      <c r="T4258" s="4"/>
      <c r="V4258" s="4"/>
      <c r="W4258" s="4"/>
      <c r="X4258" s="4"/>
      <c r="Y4258" s="4"/>
      <c r="Z4258" s="4"/>
      <c r="AA4258" s="4"/>
      <c r="AG4258" s="4"/>
    </row>
    <row r="4259" spans="1:33" x14ac:dyDescent="0.25">
      <c r="A4259" s="4"/>
      <c r="F4259" s="4"/>
      <c r="H4259" s="4"/>
      <c r="I4259" s="4"/>
      <c r="J4259" s="4"/>
      <c r="K4259" s="4"/>
      <c r="L4259" s="4"/>
      <c r="M4259" s="4"/>
      <c r="N4259" s="4"/>
      <c r="P4259" s="4"/>
      <c r="R4259" s="4"/>
      <c r="S4259" s="4"/>
      <c r="T4259" s="4"/>
      <c r="V4259" s="4"/>
      <c r="W4259" s="4"/>
      <c r="X4259" s="4"/>
      <c r="Y4259" s="4"/>
      <c r="Z4259" s="4"/>
      <c r="AA4259" s="4"/>
      <c r="AG4259" s="4"/>
    </row>
    <row r="4260" spans="1:33" x14ac:dyDescent="0.25">
      <c r="A4260" s="4"/>
      <c r="F4260" s="4"/>
      <c r="H4260" s="4"/>
      <c r="I4260" s="4"/>
      <c r="J4260" s="4"/>
      <c r="K4260" s="4"/>
      <c r="L4260" s="4"/>
      <c r="M4260" s="4"/>
      <c r="N4260" s="4"/>
      <c r="P4260" s="4"/>
      <c r="R4260" s="4"/>
      <c r="S4260" s="4"/>
      <c r="T4260" s="4"/>
      <c r="V4260" s="4"/>
      <c r="W4260" s="4"/>
      <c r="X4260" s="4"/>
      <c r="Y4260" s="4"/>
      <c r="Z4260" s="4"/>
      <c r="AA4260" s="4"/>
      <c r="AG4260" s="4"/>
    </row>
    <row r="4261" spans="1:33" x14ac:dyDescent="0.25">
      <c r="A4261" s="4"/>
      <c r="F4261" s="4"/>
      <c r="H4261" s="4"/>
      <c r="I4261" s="4"/>
      <c r="J4261" s="4"/>
      <c r="K4261" s="4"/>
      <c r="L4261" s="4"/>
      <c r="M4261" s="4"/>
      <c r="N4261" s="4"/>
      <c r="P4261" s="4"/>
      <c r="R4261" s="4"/>
      <c r="S4261" s="4"/>
      <c r="T4261" s="4"/>
      <c r="V4261" s="4"/>
      <c r="W4261" s="4"/>
      <c r="X4261" s="4"/>
      <c r="Y4261" s="4"/>
      <c r="Z4261" s="4"/>
      <c r="AA4261" s="4"/>
      <c r="AG4261" s="4"/>
    </row>
    <row r="4262" spans="1:33" x14ac:dyDescent="0.25">
      <c r="A4262" s="4"/>
      <c r="F4262" s="4"/>
      <c r="H4262" s="4"/>
      <c r="I4262" s="4"/>
      <c r="J4262" s="4"/>
      <c r="K4262" s="4"/>
      <c r="L4262" s="4"/>
      <c r="M4262" s="4"/>
      <c r="N4262" s="4"/>
      <c r="P4262" s="4"/>
      <c r="R4262" s="4"/>
      <c r="S4262" s="4"/>
      <c r="T4262" s="4"/>
      <c r="V4262" s="4"/>
      <c r="W4262" s="4"/>
      <c r="X4262" s="4"/>
      <c r="Y4262" s="4"/>
      <c r="Z4262" s="4"/>
      <c r="AA4262" s="4"/>
      <c r="AG4262" s="4"/>
    </row>
    <row r="4263" spans="1:33" x14ac:dyDescent="0.25">
      <c r="A4263" s="4"/>
      <c r="F4263" s="4"/>
      <c r="H4263" s="4"/>
      <c r="I4263" s="4"/>
      <c r="J4263" s="4"/>
      <c r="K4263" s="4"/>
      <c r="L4263" s="4"/>
      <c r="M4263" s="4"/>
      <c r="N4263" s="4"/>
      <c r="P4263" s="4"/>
      <c r="R4263" s="4"/>
      <c r="S4263" s="4"/>
      <c r="T4263" s="4"/>
      <c r="V4263" s="4"/>
      <c r="W4263" s="4"/>
      <c r="X4263" s="4"/>
      <c r="Y4263" s="4"/>
      <c r="Z4263" s="4"/>
      <c r="AA4263" s="4"/>
      <c r="AG4263" s="4"/>
    </row>
    <row r="4264" spans="1:33" x14ac:dyDescent="0.25">
      <c r="A4264" s="4"/>
      <c r="F4264" s="4"/>
      <c r="H4264" s="4"/>
      <c r="I4264" s="4"/>
      <c r="J4264" s="4"/>
      <c r="K4264" s="4"/>
      <c r="L4264" s="4"/>
      <c r="M4264" s="4"/>
      <c r="N4264" s="4"/>
      <c r="P4264" s="4"/>
      <c r="R4264" s="4"/>
      <c r="S4264" s="4"/>
      <c r="T4264" s="4"/>
      <c r="V4264" s="4"/>
      <c r="W4264" s="4"/>
      <c r="X4264" s="4"/>
      <c r="Y4264" s="4"/>
      <c r="Z4264" s="4"/>
      <c r="AA4264" s="4"/>
      <c r="AG4264" s="4"/>
    </row>
    <row r="4265" spans="1:33" x14ac:dyDescent="0.25">
      <c r="A4265" s="4"/>
      <c r="F4265" s="4"/>
      <c r="H4265" s="4"/>
      <c r="I4265" s="4"/>
      <c r="J4265" s="4"/>
      <c r="K4265" s="4"/>
      <c r="L4265" s="4"/>
      <c r="M4265" s="4"/>
      <c r="N4265" s="4"/>
      <c r="P4265" s="4"/>
      <c r="R4265" s="4"/>
      <c r="S4265" s="4"/>
      <c r="T4265" s="4"/>
      <c r="V4265" s="4"/>
      <c r="W4265" s="4"/>
      <c r="X4265" s="4"/>
      <c r="Y4265" s="4"/>
      <c r="Z4265" s="4"/>
      <c r="AA4265" s="4"/>
      <c r="AG4265" s="4"/>
    </row>
    <row r="4266" spans="1:33" x14ac:dyDescent="0.25">
      <c r="A4266" s="4"/>
      <c r="F4266" s="4"/>
      <c r="H4266" s="4"/>
      <c r="I4266" s="4"/>
      <c r="J4266" s="4"/>
      <c r="K4266" s="4"/>
      <c r="L4266" s="4"/>
      <c r="M4266" s="4"/>
      <c r="N4266" s="4"/>
      <c r="P4266" s="4"/>
      <c r="R4266" s="4"/>
      <c r="S4266" s="4"/>
      <c r="T4266" s="4"/>
      <c r="V4266" s="4"/>
      <c r="W4266" s="4"/>
      <c r="X4266" s="4"/>
      <c r="Y4266" s="4"/>
      <c r="Z4266" s="4"/>
      <c r="AA4266" s="4"/>
      <c r="AG4266" s="4"/>
    </row>
    <row r="4267" spans="1:33" x14ac:dyDescent="0.25">
      <c r="A4267" s="4"/>
      <c r="F4267" s="4"/>
      <c r="H4267" s="4"/>
      <c r="I4267" s="4"/>
      <c r="J4267" s="4"/>
      <c r="K4267" s="4"/>
      <c r="L4267" s="4"/>
      <c r="M4267" s="4"/>
      <c r="N4267" s="4"/>
      <c r="P4267" s="4"/>
      <c r="R4267" s="4"/>
      <c r="S4267" s="4"/>
      <c r="T4267" s="4"/>
      <c r="V4267" s="4"/>
      <c r="W4267" s="4"/>
      <c r="X4267" s="4"/>
      <c r="Y4267" s="4"/>
      <c r="Z4267" s="4"/>
      <c r="AA4267" s="4"/>
      <c r="AG4267" s="4"/>
    </row>
    <row r="4268" spans="1:33" x14ac:dyDescent="0.25">
      <c r="A4268" s="4"/>
      <c r="F4268" s="4"/>
      <c r="H4268" s="4"/>
      <c r="I4268" s="4"/>
      <c r="J4268" s="4"/>
      <c r="K4268" s="4"/>
      <c r="L4268" s="4"/>
      <c r="M4268" s="4"/>
      <c r="N4268" s="4"/>
      <c r="P4268" s="4"/>
      <c r="R4268" s="4"/>
      <c r="S4268" s="4"/>
      <c r="T4268" s="4"/>
      <c r="V4268" s="4"/>
      <c r="W4268" s="4"/>
      <c r="X4268" s="4"/>
      <c r="Y4268" s="4"/>
      <c r="Z4268" s="4"/>
      <c r="AA4268" s="4"/>
      <c r="AG4268" s="4"/>
    </row>
    <row r="4269" spans="1:33" x14ac:dyDescent="0.25">
      <c r="A4269" s="4"/>
      <c r="F4269" s="4"/>
      <c r="H4269" s="4"/>
      <c r="I4269" s="4"/>
      <c r="J4269" s="4"/>
      <c r="K4269" s="4"/>
      <c r="L4269" s="4"/>
      <c r="M4269" s="4"/>
      <c r="N4269" s="4"/>
      <c r="P4269" s="4"/>
      <c r="R4269" s="4"/>
      <c r="S4269" s="4"/>
      <c r="T4269" s="4"/>
      <c r="V4269" s="4"/>
      <c r="W4269" s="4"/>
      <c r="X4269" s="4"/>
      <c r="Y4269" s="4"/>
      <c r="Z4269" s="4"/>
      <c r="AA4269" s="4"/>
      <c r="AG4269" s="4"/>
    </row>
    <row r="4270" spans="1:33" x14ac:dyDescent="0.25">
      <c r="A4270" s="4"/>
      <c r="F4270" s="4"/>
      <c r="H4270" s="4"/>
      <c r="I4270" s="4"/>
      <c r="J4270" s="4"/>
      <c r="K4270" s="4"/>
      <c r="L4270" s="4"/>
      <c r="M4270" s="4"/>
      <c r="N4270" s="4"/>
      <c r="P4270" s="4"/>
      <c r="R4270" s="4"/>
      <c r="S4270" s="4"/>
      <c r="T4270" s="4"/>
      <c r="V4270" s="4"/>
      <c r="W4270" s="4"/>
      <c r="X4270" s="4"/>
      <c r="Y4270" s="4"/>
      <c r="Z4270" s="4"/>
      <c r="AA4270" s="4"/>
      <c r="AG4270" s="4"/>
    </row>
    <row r="4271" spans="1:33" x14ac:dyDescent="0.25">
      <c r="A4271" s="4"/>
      <c r="F4271" s="4"/>
      <c r="H4271" s="4"/>
      <c r="I4271" s="4"/>
      <c r="J4271" s="4"/>
      <c r="K4271" s="4"/>
      <c r="L4271" s="4"/>
      <c r="M4271" s="4"/>
      <c r="N4271" s="4"/>
      <c r="P4271" s="4"/>
      <c r="R4271" s="4"/>
      <c r="S4271" s="4"/>
      <c r="T4271" s="4"/>
      <c r="V4271" s="4"/>
      <c r="W4271" s="4"/>
      <c r="X4271" s="4"/>
      <c r="Y4271" s="4"/>
      <c r="Z4271" s="4"/>
      <c r="AA4271" s="4"/>
      <c r="AG4271" s="4"/>
    </row>
    <row r="4272" spans="1:33" x14ac:dyDescent="0.25">
      <c r="A4272" s="4"/>
      <c r="F4272" s="4"/>
      <c r="H4272" s="4"/>
      <c r="I4272" s="4"/>
      <c r="J4272" s="4"/>
      <c r="K4272" s="4"/>
      <c r="L4272" s="4"/>
      <c r="M4272" s="4"/>
      <c r="N4272" s="4"/>
      <c r="P4272" s="4"/>
      <c r="R4272" s="4"/>
      <c r="S4272" s="4"/>
      <c r="T4272" s="4"/>
      <c r="V4272" s="4"/>
      <c r="W4272" s="4"/>
      <c r="X4272" s="4"/>
      <c r="Y4272" s="4"/>
      <c r="Z4272" s="4"/>
      <c r="AA4272" s="4"/>
      <c r="AG4272" s="4"/>
    </row>
    <row r="4273" spans="1:33" x14ac:dyDescent="0.25">
      <c r="A4273" s="4"/>
      <c r="F4273" s="4"/>
      <c r="H4273" s="4"/>
      <c r="I4273" s="4"/>
      <c r="J4273" s="4"/>
      <c r="K4273" s="4"/>
      <c r="L4273" s="4"/>
      <c r="M4273" s="4"/>
      <c r="N4273" s="4"/>
      <c r="P4273" s="4"/>
      <c r="R4273" s="4"/>
      <c r="S4273" s="4"/>
      <c r="T4273" s="4"/>
      <c r="V4273" s="4"/>
      <c r="W4273" s="4"/>
      <c r="X4273" s="4"/>
      <c r="Y4273" s="4"/>
      <c r="Z4273" s="4"/>
      <c r="AA4273" s="4"/>
      <c r="AG4273" s="4"/>
    </row>
    <row r="4274" spans="1:33" x14ac:dyDescent="0.25">
      <c r="A4274" s="4"/>
      <c r="F4274" s="4"/>
      <c r="H4274" s="4"/>
      <c r="I4274" s="4"/>
      <c r="J4274" s="4"/>
      <c r="K4274" s="4"/>
      <c r="L4274" s="4"/>
      <c r="M4274" s="4"/>
      <c r="N4274" s="4"/>
      <c r="P4274" s="4"/>
      <c r="R4274" s="4"/>
      <c r="S4274" s="4"/>
      <c r="T4274" s="4"/>
      <c r="V4274" s="4"/>
      <c r="W4274" s="4"/>
      <c r="X4274" s="4"/>
      <c r="Y4274" s="4"/>
      <c r="Z4274" s="4"/>
      <c r="AA4274" s="4"/>
      <c r="AG4274" s="4"/>
    </row>
    <row r="4275" spans="1:33" x14ac:dyDescent="0.25">
      <c r="A4275" s="4"/>
      <c r="F4275" s="4"/>
      <c r="H4275" s="4"/>
      <c r="I4275" s="4"/>
      <c r="J4275" s="4"/>
      <c r="K4275" s="4"/>
      <c r="L4275" s="4"/>
      <c r="M4275" s="4"/>
      <c r="N4275" s="4"/>
      <c r="P4275" s="4"/>
      <c r="R4275" s="4"/>
      <c r="S4275" s="4"/>
      <c r="T4275" s="4"/>
      <c r="V4275" s="4"/>
      <c r="W4275" s="4"/>
      <c r="X4275" s="4"/>
      <c r="Y4275" s="4"/>
      <c r="Z4275" s="4"/>
      <c r="AA4275" s="4"/>
      <c r="AG4275" s="4"/>
    </row>
    <row r="4276" spans="1:33" x14ac:dyDescent="0.25">
      <c r="A4276" s="4"/>
      <c r="F4276" s="4"/>
      <c r="H4276" s="4"/>
      <c r="I4276" s="4"/>
      <c r="J4276" s="4"/>
      <c r="K4276" s="4"/>
      <c r="L4276" s="4"/>
      <c r="M4276" s="4"/>
      <c r="N4276" s="4"/>
      <c r="P4276" s="4"/>
      <c r="R4276" s="4"/>
      <c r="S4276" s="4"/>
      <c r="T4276" s="4"/>
      <c r="V4276" s="4"/>
      <c r="W4276" s="4"/>
      <c r="X4276" s="4"/>
      <c r="Y4276" s="4"/>
      <c r="Z4276" s="4"/>
      <c r="AA4276" s="4"/>
      <c r="AG4276" s="4"/>
    </row>
    <row r="4277" spans="1:33" x14ac:dyDescent="0.25">
      <c r="A4277" s="4"/>
      <c r="F4277" s="4"/>
      <c r="H4277" s="4"/>
      <c r="I4277" s="4"/>
      <c r="J4277" s="4"/>
      <c r="K4277" s="4"/>
      <c r="L4277" s="4"/>
      <c r="M4277" s="4"/>
      <c r="N4277" s="4"/>
      <c r="P4277" s="4"/>
      <c r="R4277" s="4"/>
      <c r="S4277" s="4"/>
      <c r="T4277" s="4"/>
      <c r="V4277" s="4"/>
      <c r="W4277" s="4"/>
      <c r="X4277" s="4"/>
      <c r="Y4277" s="4"/>
      <c r="Z4277" s="4"/>
      <c r="AA4277" s="4"/>
      <c r="AG4277" s="4"/>
    </row>
    <row r="4278" spans="1:33" x14ac:dyDescent="0.25">
      <c r="A4278" s="4"/>
      <c r="F4278" s="4"/>
      <c r="H4278" s="4"/>
      <c r="I4278" s="4"/>
      <c r="J4278" s="4"/>
      <c r="K4278" s="4"/>
      <c r="L4278" s="4"/>
      <c r="M4278" s="4"/>
      <c r="N4278" s="4"/>
      <c r="P4278" s="4"/>
      <c r="R4278" s="4"/>
      <c r="S4278" s="4"/>
      <c r="T4278" s="4"/>
      <c r="V4278" s="4"/>
      <c r="W4278" s="4"/>
      <c r="X4278" s="4"/>
      <c r="Y4278" s="4"/>
      <c r="Z4278" s="4"/>
      <c r="AA4278" s="4"/>
      <c r="AG4278" s="4"/>
    </row>
    <row r="4279" spans="1:33" x14ac:dyDescent="0.25">
      <c r="A4279" s="4"/>
      <c r="F4279" s="4"/>
      <c r="H4279" s="4"/>
      <c r="I4279" s="4"/>
      <c r="J4279" s="4"/>
      <c r="K4279" s="4"/>
      <c r="L4279" s="4"/>
      <c r="M4279" s="4"/>
      <c r="N4279" s="4"/>
      <c r="P4279" s="4"/>
      <c r="R4279" s="4"/>
      <c r="S4279" s="4"/>
      <c r="T4279" s="4"/>
      <c r="V4279" s="4"/>
      <c r="W4279" s="4"/>
      <c r="X4279" s="4"/>
      <c r="Y4279" s="4"/>
      <c r="Z4279" s="4"/>
      <c r="AA4279" s="4"/>
      <c r="AG4279" s="4"/>
    </row>
    <row r="4280" spans="1:33" x14ac:dyDescent="0.25">
      <c r="A4280" s="4"/>
      <c r="F4280" s="4"/>
      <c r="H4280" s="4"/>
      <c r="I4280" s="4"/>
      <c r="J4280" s="4"/>
      <c r="K4280" s="4"/>
      <c r="L4280" s="4"/>
      <c r="M4280" s="4"/>
      <c r="N4280" s="4"/>
      <c r="P4280" s="4"/>
      <c r="R4280" s="4"/>
      <c r="S4280" s="4"/>
      <c r="T4280" s="4"/>
      <c r="V4280" s="4"/>
      <c r="W4280" s="4"/>
      <c r="X4280" s="4"/>
      <c r="Y4280" s="4"/>
      <c r="Z4280" s="4"/>
      <c r="AA4280" s="4"/>
      <c r="AG4280" s="4"/>
    </row>
    <row r="4281" spans="1:33" x14ac:dyDescent="0.25">
      <c r="A4281" s="4"/>
      <c r="F4281" s="4"/>
      <c r="H4281" s="4"/>
      <c r="I4281" s="4"/>
      <c r="J4281" s="4"/>
      <c r="K4281" s="4"/>
      <c r="L4281" s="4"/>
      <c r="M4281" s="4"/>
      <c r="N4281" s="4"/>
      <c r="P4281" s="4"/>
      <c r="R4281" s="4"/>
      <c r="S4281" s="4"/>
      <c r="T4281" s="4"/>
      <c r="V4281" s="4"/>
      <c r="W4281" s="4"/>
      <c r="X4281" s="4"/>
      <c r="Y4281" s="4"/>
      <c r="Z4281" s="4"/>
      <c r="AA4281" s="4"/>
      <c r="AG4281" s="4"/>
    </row>
    <row r="4282" spans="1:33" x14ac:dyDescent="0.25">
      <c r="A4282" s="4"/>
      <c r="F4282" s="4"/>
      <c r="H4282" s="4"/>
      <c r="I4282" s="4"/>
      <c r="J4282" s="4"/>
      <c r="K4282" s="4"/>
      <c r="L4282" s="4"/>
      <c r="M4282" s="4"/>
      <c r="N4282" s="4"/>
      <c r="P4282" s="4"/>
      <c r="R4282" s="4"/>
      <c r="S4282" s="4"/>
      <c r="T4282" s="4"/>
      <c r="V4282" s="4"/>
      <c r="W4282" s="4"/>
      <c r="X4282" s="4"/>
      <c r="Y4282" s="4"/>
      <c r="Z4282" s="4"/>
      <c r="AA4282" s="4"/>
      <c r="AG4282" s="4"/>
    </row>
    <row r="4283" spans="1:33" x14ac:dyDescent="0.25">
      <c r="A4283" s="4"/>
      <c r="F4283" s="4"/>
      <c r="H4283" s="4"/>
      <c r="I4283" s="4"/>
      <c r="J4283" s="4"/>
      <c r="K4283" s="4"/>
      <c r="L4283" s="4"/>
      <c r="M4283" s="4"/>
      <c r="N4283" s="4"/>
      <c r="P4283" s="4"/>
      <c r="R4283" s="4"/>
      <c r="S4283" s="4"/>
      <c r="T4283" s="4"/>
      <c r="V4283" s="4"/>
      <c r="W4283" s="4"/>
      <c r="X4283" s="4"/>
      <c r="Y4283" s="4"/>
      <c r="Z4283" s="4"/>
      <c r="AA4283" s="4"/>
      <c r="AG4283" s="4"/>
    </row>
    <row r="4284" spans="1:33" x14ac:dyDescent="0.25">
      <c r="A4284" s="4"/>
      <c r="F4284" s="4"/>
      <c r="H4284" s="4"/>
      <c r="I4284" s="4"/>
      <c r="J4284" s="4"/>
      <c r="K4284" s="4"/>
      <c r="L4284" s="4"/>
      <c r="M4284" s="4"/>
      <c r="N4284" s="4"/>
      <c r="P4284" s="4"/>
      <c r="R4284" s="4"/>
      <c r="S4284" s="4"/>
      <c r="T4284" s="4"/>
      <c r="V4284" s="4"/>
      <c r="W4284" s="4"/>
      <c r="X4284" s="4"/>
      <c r="Y4284" s="4"/>
      <c r="Z4284" s="4"/>
      <c r="AA4284" s="4"/>
      <c r="AG4284" s="4"/>
    </row>
    <row r="4285" spans="1:33" x14ac:dyDescent="0.25">
      <c r="A4285" s="4"/>
      <c r="F4285" s="4"/>
      <c r="H4285" s="4"/>
      <c r="I4285" s="4"/>
      <c r="J4285" s="4"/>
      <c r="K4285" s="4"/>
      <c r="L4285" s="4"/>
      <c r="M4285" s="4"/>
      <c r="N4285" s="4"/>
      <c r="P4285" s="4"/>
      <c r="R4285" s="4"/>
      <c r="S4285" s="4"/>
      <c r="T4285" s="4"/>
      <c r="V4285" s="4"/>
      <c r="W4285" s="4"/>
      <c r="X4285" s="4"/>
      <c r="Y4285" s="4"/>
      <c r="Z4285" s="4"/>
      <c r="AA4285" s="4"/>
      <c r="AG4285" s="4"/>
    </row>
    <row r="4286" spans="1:33" x14ac:dyDescent="0.25">
      <c r="A4286" s="4"/>
      <c r="F4286" s="4"/>
      <c r="H4286" s="4"/>
      <c r="I4286" s="4"/>
      <c r="J4286" s="4"/>
      <c r="K4286" s="4"/>
      <c r="L4286" s="4"/>
      <c r="M4286" s="4"/>
      <c r="N4286" s="4"/>
      <c r="P4286" s="4"/>
      <c r="R4286" s="4"/>
      <c r="S4286" s="4"/>
      <c r="T4286" s="4"/>
      <c r="V4286" s="4"/>
      <c r="W4286" s="4"/>
      <c r="X4286" s="4"/>
      <c r="Y4286" s="4"/>
      <c r="Z4286" s="4"/>
      <c r="AA4286" s="4"/>
      <c r="AG4286" s="4"/>
    </row>
    <row r="4287" spans="1:33" x14ac:dyDescent="0.25">
      <c r="A4287" s="4"/>
      <c r="F4287" s="4"/>
      <c r="H4287" s="4"/>
      <c r="I4287" s="4"/>
      <c r="J4287" s="4"/>
      <c r="K4287" s="4"/>
      <c r="L4287" s="4"/>
      <c r="M4287" s="4"/>
      <c r="N4287" s="4"/>
      <c r="P4287" s="4"/>
      <c r="R4287" s="4"/>
      <c r="S4287" s="4"/>
      <c r="T4287" s="4"/>
      <c r="V4287" s="4"/>
      <c r="W4287" s="4"/>
      <c r="X4287" s="4"/>
      <c r="Y4287" s="4"/>
      <c r="Z4287" s="4"/>
      <c r="AA4287" s="4"/>
      <c r="AG4287" s="4"/>
    </row>
    <row r="4288" spans="1:33" x14ac:dyDescent="0.25">
      <c r="A4288" s="4"/>
      <c r="F4288" s="4"/>
      <c r="H4288" s="4"/>
      <c r="I4288" s="4"/>
      <c r="J4288" s="4"/>
      <c r="K4288" s="4"/>
      <c r="L4288" s="4"/>
      <c r="M4288" s="4"/>
      <c r="N4288" s="4"/>
      <c r="P4288" s="4"/>
      <c r="R4288" s="4"/>
      <c r="S4288" s="4"/>
      <c r="T4288" s="4"/>
      <c r="V4288" s="4"/>
      <c r="W4288" s="4"/>
      <c r="X4288" s="4"/>
      <c r="Y4288" s="4"/>
      <c r="Z4288" s="4"/>
      <c r="AA4288" s="4"/>
      <c r="AG4288" s="4"/>
    </row>
    <row r="4289" spans="1:33" x14ac:dyDescent="0.25">
      <c r="A4289" s="4"/>
      <c r="F4289" s="4"/>
      <c r="H4289" s="4"/>
      <c r="I4289" s="4"/>
      <c r="J4289" s="4"/>
      <c r="K4289" s="4"/>
      <c r="L4289" s="4"/>
      <c r="M4289" s="4"/>
      <c r="N4289" s="4"/>
      <c r="P4289" s="4"/>
      <c r="R4289" s="4"/>
      <c r="S4289" s="4"/>
      <c r="T4289" s="4"/>
      <c r="V4289" s="4"/>
      <c r="W4289" s="4"/>
      <c r="X4289" s="4"/>
      <c r="Y4289" s="4"/>
      <c r="Z4289" s="4"/>
      <c r="AA4289" s="4"/>
      <c r="AG4289" s="4"/>
    </row>
    <row r="4290" spans="1:33" x14ac:dyDescent="0.25">
      <c r="A4290" s="4"/>
      <c r="F4290" s="4"/>
      <c r="H4290" s="4"/>
      <c r="I4290" s="4"/>
      <c r="J4290" s="4"/>
      <c r="K4290" s="4"/>
      <c r="L4290" s="4"/>
      <c r="M4290" s="4"/>
      <c r="N4290" s="4"/>
      <c r="P4290" s="4"/>
      <c r="R4290" s="4"/>
      <c r="S4290" s="4"/>
      <c r="T4290" s="4"/>
      <c r="V4290" s="4"/>
      <c r="W4290" s="4"/>
      <c r="X4290" s="4"/>
      <c r="Y4290" s="4"/>
      <c r="Z4290" s="4"/>
      <c r="AA4290" s="4"/>
      <c r="AG4290" s="4"/>
    </row>
    <row r="4291" spans="1:33" x14ac:dyDescent="0.25">
      <c r="A4291" s="4"/>
      <c r="F4291" s="4"/>
      <c r="H4291" s="4"/>
      <c r="I4291" s="4"/>
      <c r="J4291" s="4"/>
      <c r="K4291" s="4"/>
      <c r="L4291" s="4"/>
      <c r="M4291" s="4"/>
      <c r="N4291" s="4"/>
      <c r="P4291" s="4"/>
      <c r="R4291" s="4"/>
      <c r="S4291" s="4"/>
      <c r="T4291" s="4"/>
      <c r="V4291" s="4"/>
      <c r="W4291" s="4"/>
      <c r="X4291" s="4"/>
      <c r="Y4291" s="4"/>
      <c r="Z4291" s="4"/>
      <c r="AA4291" s="4"/>
      <c r="AG4291" s="4"/>
    </row>
    <row r="4292" spans="1:33" x14ac:dyDescent="0.25">
      <c r="A4292" s="4"/>
      <c r="F4292" s="4"/>
      <c r="H4292" s="4"/>
      <c r="I4292" s="4"/>
      <c r="J4292" s="4"/>
      <c r="K4292" s="4"/>
      <c r="L4292" s="4"/>
      <c r="M4292" s="4"/>
      <c r="N4292" s="4"/>
      <c r="P4292" s="4"/>
      <c r="R4292" s="4"/>
      <c r="S4292" s="4"/>
      <c r="T4292" s="4"/>
      <c r="V4292" s="4"/>
      <c r="W4292" s="4"/>
      <c r="X4292" s="4"/>
      <c r="Y4292" s="4"/>
      <c r="Z4292" s="4"/>
      <c r="AA4292" s="4"/>
      <c r="AG4292" s="4"/>
    </row>
    <row r="4293" spans="1:33" x14ac:dyDescent="0.25">
      <c r="A4293" s="4"/>
      <c r="F4293" s="4"/>
      <c r="H4293" s="4"/>
      <c r="I4293" s="4"/>
      <c r="J4293" s="4"/>
      <c r="K4293" s="4"/>
      <c r="L4293" s="4"/>
      <c r="M4293" s="4"/>
      <c r="N4293" s="4"/>
      <c r="P4293" s="4"/>
      <c r="R4293" s="4"/>
      <c r="S4293" s="4"/>
      <c r="T4293" s="4"/>
      <c r="V4293" s="4"/>
      <c r="W4293" s="4"/>
      <c r="X4293" s="4"/>
      <c r="Y4293" s="4"/>
      <c r="Z4293" s="4"/>
      <c r="AA4293" s="4"/>
      <c r="AG4293" s="4"/>
    </row>
    <row r="4294" spans="1:33" x14ac:dyDescent="0.25">
      <c r="A4294" s="4"/>
      <c r="F4294" s="4"/>
      <c r="H4294" s="4"/>
      <c r="I4294" s="4"/>
      <c r="J4294" s="4"/>
      <c r="K4294" s="4"/>
      <c r="L4294" s="4"/>
      <c r="M4294" s="4"/>
      <c r="N4294" s="4"/>
      <c r="P4294" s="4"/>
      <c r="R4294" s="4"/>
      <c r="S4294" s="4"/>
      <c r="T4294" s="4"/>
      <c r="V4294" s="4"/>
      <c r="W4294" s="4"/>
      <c r="X4294" s="4"/>
      <c r="Y4294" s="4"/>
      <c r="Z4294" s="4"/>
      <c r="AA4294" s="4"/>
      <c r="AG4294" s="4"/>
    </row>
    <row r="4295" spans="1:33" x14ac:dyDescent="0.25">
      <c r="A4295" s="4"/>
      <c r="F4295" s="4"/>
      <c r="H4295" s="4"/>
      <c r="I4295" s="4"/>
      <c r="J4295" s="4"/>
      <c r="K4295" s="4"/>
      <c r="L4295" s="4"/>
      <c r="M4295" s="4"/>
      <c r="N4295" s="4"/>
      <c r="P4295" s="4"/>
      <c r="R4295" s="4"/>
      <c r="S4295" s="4"/>
      <c r="T4295" s="4"/>
      <c r="V4295" s="4"/>
      <c r="W4295" s="4"/>
      <c r="X4295" s="4"/>
      <c r="Y4295" s="4"/>
      <c r="Z4295" s="4"/>
      <c r="AA4295" s="4"/>
      <c r="AG4295" s="4"/>
    </row>
    <row r="4296" spans="1:33" x14ac:dyDescent="0.25">
      <c r="A4296" s="4"/>
      <c r="F4296" s="4"/>
      <c r="H4296" s="4"/>
      <c r="I4296" s="4"/>
      <c r="J4296" s="4"/>
      <c r="K4296" s="4"/>
      <c r="L4296" s="4"/>
      <c r="M4296" s="4"/>
      <c r="N4296" s="4"/>
      <c r="P4296" s="4"/>
      <c r="R4296" s="4"/>
      <c r="S4296" s="4"/>
      <c r="T4296" s="4"/>
      <c r="V4296" s="4"/>
      <c r="W4296" s="4"/>
      <c r="X4296" s="4"/>
      <c r="Y4296" s="4"/>
      <c r="Z4296" s="4"/>
      <c r="AA4296" s="4"/>
      <c r="AG4296" s="4"/>
    </row>
    <row r="4297" spans="1:33" x14ac:dyDescent="0.25">
      <c r="A4297" s="4"/>
      <c r="F4297" s="4"/>
      <c r="H4297" s="4"/>
      <c r="I4297" s="4"/>
      <c r="J4297" s="4"/>
      <c r="K4297" s="4"/>
      <c r="L4297" s="4"/>
      <c r="M4297" s="4"/>
      <c r="N4297" s="4"/>
      <c r="P4297" s="4"/>
      <c r="R4297" s="4"/>
      <c r="S4297" s="4"/>
      <c r="T4297" s="4"/>
      <c r="V4297" s="4"/>
      <c r="W4297" s="4"/>
      <c r="X4297" s="4"/>
      <c r="Y4297" s="4"/>
      <c r="Z4297" s="4"/>
      <c r="AA4297" s="4"/>
      <c r="AG4297" s="4"/>
    </row>
    <row r="4298" spans="1:33" x14ac:dyDescent="0.25">
      <c r="A4298" s="4"/>
      <c r="F4298" s="4"/>
      <c r="H4298" s="4"/>
      <c r="I4298" s="4"/>
      <c r="J4298" s="4"/>
      <c r="K4298" s="4"/>
      <c r="L4298" s="4"/>
      <c r="M4298" s="4"/>
      <c r="N4298" s="4"/>
      <c r="P4298" s="4"/>
      <c r="R4298" s="4"/>
      <c r="S4298" s="4"/>
      <c r="T4298" s="4"/>
      <c r="V4298" s="4"/>
      <c r="W4298" s="4"/>
      <c r="X4298" s="4"/>
      <c r="Y4298" s="4"/>
      <c r="Z4298" s="4"/>
      <c r="AA4298" s="4"/>
      <c r="AG4298" s="4"/>
    </row>
    <row r="4299" spans="1:33" x14ac:dyDescent="0.25">
      <c r="A4299" s="4"/>
      <c r="F4299" s="4"/>
      <c r="H4299" s="4"/>
      <c r="I4299" s="4"/>
      <c r="J4299" s="4"/>
      <c r="K4299" s="4"/>
      <c r="L4299" s="4"/>
      <c r="M4299" s="4"/>
      <c r="N4299" s="4"/>
      <c r="P4299" s="4"/>
      <c r="R4299" s="4"/>
      <c r="S4299" s="4"/>
      <c r="T4299" s="4"/>
      <c r="V4299" s="4"/>
      <c r="W4299" s="4"/>
      <c r="X4299" s="4"/>
      <c r="Y4299" s="4"/>
      <c r="Z4299" s="4"/>
      <c r="AA4299" s="4"/>
      <c r="AG4299" s="4"/>
    </row>
    <row r="4300" spans="1:33" x14ac:dyDescent="0.25">
      <c r="A4300" s="4"/>
      <c r="F4300" s="4"/>
      <c r="H4300" s="4"/>
      <c r="I4300" s="4"/>
      <c r="J4300" s="4"/>
      <c r="K4300" s="4"/>
      <c r="L4300" s="4"/>
      <c r="M4300" s="4"/>
      <c r="N4300" s="4"/>
      <c r="P4300" s="4"/>
      <c r="R4300" s="4"/>
      <c r="S4300" s="4"/>
      <c r="T4300" s="4"/>
      <c r="V4300" s="4"/>
      <c r="W4300" s="4"/>
      <c r="X4300" s="4"/>
      <c r="Y4300" s="4"/>
      <c r="Z4300" s="4"/>
      <c r="AA4300" s="4"/>
      <c r="AG4300" s="4"/>
    </row>
    <row r="4301" spans="1:33" x14ac:dyDescent="0.25">
      <c r="A4301" s="4"/>
      <c r="F4301" s="4"/>
      <c r="H4301" s="4"/>
      <c r="I4301" s="4"/>
      <c r="J4301" s="4"/>
      <c r="K4301" s="4"/>
      <c r="L4301" s="4"/>
      <c r="M4301" s="4"/>
      <c r="N4301" s="4"/>
      <c r="P4301" s="4"/>
      <c r="R4301" s="4"/>
      <c r="S4301" s="4"/>
      <c r="T4301" s="4"/>
      <c r="V4301" s="4"/>
      <c r="W4301" s="4"/>
      <c r="X4301" s="4"/>
      <c r="Y4301" s="4"/>
      <c r="Z4301" s="4"/>
      <c r="AA4301" s="4"/>
      <c r="AG4301" s="4"/>
    </row>
    <row r="4302" spans="1:33" x14ac:dyDescent="0.25">
      <c r="A4302" s="4"/>
      <c r="F4302" s="4"/>
      <c r="H4302" s="4"/>
      <c r="I4302" s="4"/>
      <c r="J4302" s="4"/>
      <c r="K4302" s="4"/>
      <c r="L4302" s="4"/>
      <c r="M4302" s="4"/>
      <c r="N4302" s="4"/>
      <c r="P4302" s="4"/>
      <c r="R4302" s="4"/>
      <c r="S4302" s="4"/>
      <c r="T4302" s="4"/>
      <c r="V4302" s="4"/>
      <c r="W4302" s="4"/>
      <c r="X4302" s="4"/>
      <c r="Y4302" s="4"/>
      <c r="Z4302" s="4"/>
      <c r="AA4302" s="4"/>
      <c r="AG4302" s="4"/>
    </row>
    <row r="4303" spans="1:33" x14ac:dyDescent="0.25">
      <c r="A4303" s="4"/>
      <c r="F4303" s="4"/>
      <c r="H4303" s="4"/>
      <c r="I4303" s="4"/>
      <c r="J4303" s="4"/>
      <c r="K4303" s="4"/>
      <c r="L4303" s="4"/>
      <c r="M4303" s="4"/>
      <c r="N4303" s="4"/>
      <c r="P4303" s="4"/>
      <c r="R4303" s="4"/>
      <c r="S4303" s="4"/>
      <c r="T4303" s="4"/>
      <c r="V4303" s="4"/>
      <c r="W4303" s="4"/>
      <c r="X4303" s="4"/>
      <c r="Y4303" s="4"/>
      <c r="Z4303" s="4"/>
      <c r="AA4303" s="4"/>
      <c r="AG4303" s="4"/>
    </row>
    <row r="4304" spans="1:33" x14ac:dyDescent="0.25">
      <c r="A4304" s="4"/>
      <c r="F4304" s="4"/>
      <c r="H4304" s="4"/>
      <c r="I4304" s="4"/>
      <c r="J4304" s="4"/>
      <c r="K4304" s="4"/>
      <c r="L4304" s="4"/>
      <c r="M4304" s="4"/>
      <c r="N4304" s="4"/>
      <c r="P4304" s="4"/>
      <c r="R4304" s="4"/>
      <c r="S4304" s="4"/>
      <c r="T4304" s="4"/>
      <c r="V4304" s="4"/>
      <c r="W4304" s="4"/>
      <c r="X4304" s="4"/>
      <c r="Y4304" s="4"/>
      <c r="Z4304" s="4"/>
      <c r="AA4304" s="4"/>
      <c r="AG4304" s="4"/>
    </row>
    <row r="4305" spans="1:33" x14ac:dyDescent="0.25">
      <c r="A4305" s="4"/>
      <c r="F4305" s="4"/>
      <c r="H4305" s="4"/>
      <c r="I4305" s="4"/>
      <c r="J4305" s="4"/>
      <c r="K4305" s="4"/>
      <c r="L4305" s="4"/>
      <c r="M4305" s="4"/>
      <c r="N4305" s="4"/>
      <c r="P4305" s="4"/>
      <c r="R4305" s="4"/>
      <c r="S4305" s="4"/>
      <c r="T4305" s="4"/>
      <c r="V4305" s="4"/>
      <c r="W4305" s="4"/>
      <c r="X4305" s="4"/>
      <c r="Y4305" s="4"/>
      <c r="Z4305" s="4"/>
      <c r="AA4305" s="4"/>
      <c r="AG4305" s="4"/>
    </row>
    <row r="4306" spans="1:33" x14ac:dyDescent="0.25">
      <c r="A4306" s="4"/>
      <c r="F4306" s="4"/>
      <c r="H4306" s="4"/>
      <c r="I4306" s="4"/>
      <c r="J4306" s="4"/>
      <c r="K4306" s="4"/>
      <c r="L4306" s="4"/>
      <c r="M4306" s="4"/>
      <c r="N4306" s="4"/>
      <c r="P4306" s="4"/>
      <c r="R4306" s="4"/>
      <c r="S4306" s="4"/>
      <c r="T4306" s="4"/>
      <c r="V4306" s="4"/>
      <c r="W4306" s="4"/>
      <c r="X4306" s="4"/>
      <c r="Y4306" s="4"/>
      <c r="Z4306" s="4"/>
      <c r="AA4306" s="4"/>
      <c r="AG4306" s="4"/>
    </row>
    <row r="4307" spans="1:33" x14ac:dyDescent="0.25">
      <c r="A4307" s="4"/>
      <c r="F4307" s="4"/>
      <c r="H4307" s="4"/>
      <c r="I4307" s="4"/>
      <c r="J4307" s="4"/>
      <c r="K4307" s="4"/>
      <c r="L4307" s="4"/>
      <c r="M4307" s="4"/>
      <c r="N4307" s="4"/>
      <c r="P4307" s="4"/>
      <c r="R4307" s="4"/>
      <c r="S4307" s="4"/>
      <c r="T4307" s="4"/>
      <c r="V4307" s="4"/>
      <c r="W4307" s="4"/>
      <c r="X4307" s="4"/>
      <c r="Y4307" s="4"/>
      <c r="Z4307" s="4"/>
      <c r="AA4307" s="4"/>
      <c r="AG4307" s="4"/>
    </row>
    <row r="4308" spans="1:33" x14ac:dyDescent="0.25">
      <c r="A4308" s="4"/>
      <c r="F4308" s="4"/>
      <c r="H4308" s="4"/>
      <c r="I4308" s="4"/>
      <c r="J4308" s="4"/>
      <c r="K4308" s="4"/>
      <c r="L4308" s="4"/>
      <c r="M4308" s="4"/>
      <c r="N4308" s="4"/>
      <c r="P4308" s="4"/>
      <c r="R4308" s="4"/>
      <c r="S4308" s="4"/>
      <c r="T4308" s="4"/>
      <c r="V4308" s="4"/>
      <c r="W4308" s="4"/>
      <c r="X4308" s="4"/>
      <c r="Y4308" s="4"/>
      <c r="Z4308" s="4"/>
      <c r="AA4308" s="4"/>
      <c r="AG4308" s="4"/>
    </row>
    <row r="4309" spans="1:33" x14ac:dyDescent="0.25">
      <c r="A4309" s="4"/>
      <c r="F4309" s="4"/>
      <c r="H4309" s="4"/>
      <c r="I4309" s="4"/>
      <c r="J4309" s="4"/>
      <c r="K4309" s="4"/>
      <c r="L4309" s="4"/>
      <c r="M4309" s="4"/>
      <c r="N4309" s="4"/>
      <c r="P4309" s="4"/>
      <c r="R4309" s="4"/>
      <c r="S4309" s="4"/>
      <c r="T4309" s="4"/>
      <c r="V4309" s="4"/>
      <c r="W4309" s="4"/>
      <c r="X4309" s="4"/>
      <c r="Y4309" s="4"/>
      <c r="Z4309" s="4"/>
      <c r="AA4309" s="4"/>
      <c r="AG4309" s="4"/>
    </row>
    <row r="4310" spans="1:33" x14ac:dyDescent="0.25">
      <c r="A4310" s="4"/>
      <c r="F4310" s="4"/>
      <c r="H4310" s="4"/>
      <c r="I4310" s="4"/>
      <c r="J4310" s="4"/>
      <c r="K4310" s="4"/>
      <c r="L4310" s="4"/>
      <c r="M4310" s="4"/>
      <c r="N4310" s="4"/>
      <c r="P4310" s="4"/>
      <c r="R4310" s="4"/>
      <c r="S4310" s="4"/>
      <c r="T4310" s="4"/>
      <c r="V4310" s="4"/>
      <c r="W4310" s="4"/>
      <c r="X4310" s="4"/>
      <c r="Y4310" s="4"/>
      <c r="Z4310" s="4"/>
      <c r="AA4310" s="4"/>
      <c r="AG4310" s="4"/>
    </row>
    <row r="4311" spans="1:33" x14ac:dyDescent="0.25">
      <c r="A4311" s="4"/>
      <c r="F4311" s="4"/>
      <c r="H4311" s="4"/>
      <c r="I4311" s="4"/>
      <c r="J4311" s="4"/>
      <c r="K4311" s="4"/>
      <c r="L4311" s="4"/>
      <c r="M4311" s="4"/>
      <c r="N4311" s="4"/>
      <c r="P4311" s="4"/>
      <c r="R4311" s="4"/>
      <c r="S4311" s="4"/>
      <c r="T4311" s="4"/>
      <c r="V4311" s="4"/>
      <c r="W4311" s="4"/>
      <c r="X4311" s="4"/>
      <c r="Y4311" s="4"/>
      <c r="Z4311" s="4"/>
      <c r="AA4311" s="4"/>
      <c r="AG4311" s="4"/>
    </row>
    <row r="4312" spans="1:33" x14ac:dyDescent="0.25">
      <c r="A4312" s="4"/>
      <c r="F4312" s="4"/>
      <c r="H4312" s="4"/>
      <c r="I4312" s="4"/>
      <c r="J4312" s="4"/>
      <c r="K4312" s="4"/>
      <c r="L4312" s="4"/>
      <c r="M4312" s="4"/>
      <c r="N4312" s="4"/>
      <c r="P4312" s="4"/>
      <c r="R4312" s="4"/>
      <c r="S4312" s="4"/>
      <c r="T4312" s="4"/>
      <c r="V4312" s="4"/>
      <c r="W4312" s="4"/>
      <c r="X4312" s="4"/>
      <c r="Y4312" s="4"/>
      <c r="Z4312" s="4"/>
      <c r="AA4312" s="4"/>
      <c r="AG4312" s="4"/>
    </row>
    <row r="4313" spans="1:33" x14ac:dyDescent="0.25">
      <c r="A4313" s="4"/>
      <c r="F4313" s="4"/>
      <c r="H4313" s="4"/>
      <c r="I4313" s="4"/>
      <c r="J4313" s="4"/>
      <c r="K4313" s="4"/>
      <c r="L4313" s="4"/>
      <c r="M4313" s="4"/>
      <c r="N4313" s="4"/>
      <c r="P4313" s="4"/>
      <c r="R4313" s="4"/>
      <c r="S4313" s="4"/>
      <c r="T4313" s="4"/>
      <c r="V4313" s="4"/>
      <c r="W4313" s="4"/>
      <c r="X4313" s="4"/>
      <c r="Y4313" s="4"/>
      <c r="Z4313" s="4"/>
      <c r="AA4313" s="4"/>
      <c r="AG4313" s="4"/>
    </row>
    <row r="4314" spans="1:33" x14ac:dyDescent="0.25">
      <c r="A4314" s="4"/>
      <c r="F4314" s="4"/>
      <c r="H4314" s="4"/>
      <c r="I4314" s="4"/>
      <c r="J4314" s="4"/>
      <c r="K4314" s="4"/>
      <c r="L4314" s="4"/>
      <c r="M4314" s="4"/>
      <c r="N4314" s="4"/>
      <c r="P4314" s="4"/>
      <c r="R4314" s="4"/>
      <c r="S4314" s="4"/>
      <c r="T4314" s="4"/>
      <c r="V4314" s="4"/>
      <c r="W4314" s="4"/>
      <c r="X4314" s="4"/>
      <c r="Y4314" s="4"/>
      <c r="Z4314" s="4"/>
      <c r="AA4314" s="4"/>
      <c r="AG4314" s="4"/>
    </row>
    <row r="4315" spans="1:33" x14ac:dyDescent="0.25">
      <c r="A4315" s="4"/>
      <c r="F4315" s="4"/>
      <c r="H4315" s="4"/>
      <c r="I4315" s="4"/>
      <c r="J4315" s="4"/>
      <c r="K4315" s="4"/>
      <c r="L4315" s="4"/>
      <c r="M4315" s="4"/>
      <c r="N4315" s="4"/>
      <c r="P4315" s="4"/>
      <c r="R4315" s="4"/>
      <c r="S4315" s="4"/>
      <c r="T4315" s="4"/>
      <c r="V4315" s="4"/>
      <c r="W4315" s="4"/>
      <c r="X4315" s="4"/>
      <c r="Y4315" s="4"/>
      <c r="Z4315" s="4"/>
      <c r="AA4315" s="4"/>
      <c r="AG4315" s="4"/>
    </row>
    <row r="4316" spans="1:33" x14ac:dyDescent="0.25">
      <c r="A4316" s="4"/>
      <c r="F4316" s="4"/>
      <c r="H4316" s="4"/>
      <c r="I4316" s="4"/>
      <c r="J4316" s="4"/>
      <c r="K4316" s="4"/>
      <c r="L4316" s="4"/>
      <c r="M4316" s="4"/>
      <c r="N4316" s="4"/>
      <c r="P4316" s="4"/>
      <c r="R4316" s="4"/>
      <c r="S4316" s="4"/>
      <c r="T4316" s="4"/>
      <c r="V4316" s="4"/>
      <c r="W4316" s="4"/>
      <c r="X4316" s="4"/>
      <c r="Y4316" s="4"/>
      <c r="Z4316" s="4"/>
      <c r="AA4316" s="4"/>
      <c r="AG4316" s="4"/>
    </row>
    <row r="4317" spans="1:33" x14ac:dyDescent="0.25">
      <c r="A4317" s="4"/>
      <c r="F4317" s="4"/>
      <c r="H4317" s="4"/>
      <c r="I4317" s="4"/>
      <c r="J4317" s="4"/>
      <c r="K4317" s="4"/>
      <c r="L4317" s="4"/>
      <c r="M4317" s="4"/>
      <c r="N4317" s="4"/>
      <c r="P4317" s="4"/>
      <c r="R4317" s="4"/>
      <c r="S4317" s="4"/>
      <c r="T4317" s="4"/>
      <c r="V4317" s="4"/>
      <c r="W4317" s="4"/>
      <c r="X4317" s="4"/>
      <c r="Y4317" s="4"/>
      <c r="Z4317" s="4"/>
      <c r="AA4317" s="4"/>
      <c r="AG4317" s="4"/>
    </row>
    <row r="4318" spans="1:33" x14ac:dyDescent="0.25">
      <c r="A4318" s="4"/>
      <c r="F4318" s="4"/>
      <c r="H4318" s="4"/>
      <c r="I4318" s="4"/>
      <c r="J4318" s="4"/>
      <c r="K4318" s="4"/>
      <c r="L4318" s="4"/>
      <c r="M4318" s="4"/>
      <c r="N4318" s="4"/>
      <c r="P4318" s="4"/>
      <c r="R4318" s="4"/>
      <c r="S4318" s="4"/>
      <c r="T4318" s="4"/>
      <c r="V4318" s="4"/>
      <c r="W4318" s="4"/>
      <c r="X4318" s="4"/>
      <c r="Y4318" s="4"/>
      <c r="Z4318" s="4"/>
      <c r="AA4318" s="4"/>
      <c r="AG4318" s="4"/>
    </row>
    <row r="4319" spans="1:33" x14ac:dyDescent="0.25">
      <c r="A4319" s="4"/>
      <c r="F4319" s="4"/>
      <c r="H4319" s="4"/>
      <c r="I4319" s="4"/>
      <c r="J4319" s="4"/>
      <c r="K4319" s="4"/>
      <c r="L4319" s="4"/>
      <c r="M4319" s="4"/>
      <c r="N4319" s="4"/>
      <c r="P4319" s="4"/>
      <c r="R4319" s="4"/>
      <c r="S4319" s="4"/>
      <c r="T4319" s="4"/>
      <c r="V4319" s="4"/>
      <c r="W4319" s="4"/>
      <c r="X4319" s="4"/>
      <c r="Y4319" s="4"/>
      <c r="Z4319" s="4"/>
      <c r="AA4319" s="4"/>
      <c r="AG4319" s="4"/>
    </row>
    <row r="4320" spans="1:33" x14ac:dyDescent="0.25">
      <c r="A4320" s="4"/>
      <c r="F4320" s="4"/>
      <c r="H4320" s="4"/>
      <c r="I4320" s="4"/>
      <c r="J4320" s="4"/>
      <c r="K4320" s="4"/>
      <c r="L4320" s="4"/>
      <c r="M4320" s="4"/>
      <c r="N4320" s="4"/>
      <c r="P4320" s="4"/>
      <c r="R4320" s="4"/>
      <c r="S4320" s="4"/>
      <c r="T4320" s="4"/>
      <c r="V4320" s="4"/>
      <c r="W4320" s="4"/>
      <c r="X4320" s="4"/>
      <c r="Y4320" s="4"/>
      <c r="Z4320" s="4"/>
      <c r="AA4320" s="4"/>
      <c r="AG4320" s="4"/>
    </row>
    <row r="4321" spans="1:33" x14ac:dyDescent="0.25">
      <c r="A4321" s="4"/>
      <c r="F4321" s="4"/>
      <c r="H4321" s="4"/>
      <c r="I4321" s="4"/>
      <c r="J4321" s="4"/>
      <c r="K4321" s="4"/>
      <c r="L4321" s="4"/>
      <c r="M4321" s="4"/>
      <c r="N4321" s="4"/>
      <c r="P4321" s="4"/>
      <c r="R4321" s="4"/>
      <c r="S4321" s="4"/>
      <c r="T4321" s="4"/>
      <c r="V4321" s="4"/>
      <c r="W4321" s="4"/>
      <c r="X4321" s="4"/>
      <c r="Y4321" s="4"/>
      <c r="Z4321" s="4"/>
      <c r="AA4321" s="4"/>
      <c r="AG4321" s="4"/>
    </row>
    <row r="4322" spans="1:33" x14ac:dyDescent="0.25">
      <c r="A4322" s="4"/>
      <c r="F4322" s="4"/>
      <c r="H4322" s="4"/>
      <c r="I4322" s="4"/>
      <c r="J4322" s="4"/>
      <c r="K4322" s="4"/>
      <c r="L4322" s="4"/>
      <c r="M4322" s="4"/>
      <c r="N4322" s="4"/>
      <c r="P4322" s="4"/>
      <c r="R4322" s="4"/>
      <c r="S4322" s="4"/>
      <c r="T4322" s="4"/>
      <c r="V4322" s="4"/>
      <c r="W4322" s="4"/>
      <c r="X4322" s="4"/>
      <c r="Y4322" s="4"/>
      <c r="Z4322" s="4"/>
      <c r="AA4322" s="4"/>
      <c r="AG4322" s="4"/>
    </row>
    <row r="4323" spans="1:33" x14ac:dyDescent="0.25">
      <c r="A4323" s="4"/>
      <c r="F4323" s="4"/>
      <c r="H4323" s="4"/>
      <c r="I4323" s="4"/>
      <c r="J4323" s="4"/>
      <c r="K4323" s="4"/>
      <c r="L4323" s="4"/>
      <c r="M4323" s="4"/>
      <c r="N4323" s="4"/>
      <c r="P4323" s="4"/>
      <c r="R4323" s="4"/>
      <c r="S4323" s="4"/>
      <c r="T4323" s="4"/>
      <c r="V4323" s="4"/>
      <c r="W4323" s="4"/>
      <c r="X4323" s="4"/>
      <c r="Y4323" s="4"/>
      <c r="Z4323" s="4"/>
      <c r="AA4323" s="4"/>
      <c r="AG4323" s="4"/>
    </row>
    <row r="4324" spans="1:33" x14ac:dyDescent="0.25">
      <c r="A4324" s="4"/>
      <c r="F4324" s="4"/>
      <c r="H4324" s="4"/>
      <c r="I4324" s="4"/>
      <c r="J4324" s="4"/>
      <c r="K4324" s="4"/>
      <c r="L4324" s="4"/>
      <c r="M4324" s="4"/>
      <c r="N4324" s="4"/>
      <c r="P4324" s="4"/>
      <c r="R4324" s="4"/>
      <c r="S4324" s="4"/>
      <c r="T4324" s="4"/>
      <c r="V4324" s="4"/>
      <c r="W4324" s="4"/>
      <c r="X4324" s="4"/>
      <c r="Y4324" s="4"/>
      <c r="Z4324" s="4"/>
      <c r="AA4324" s="4"/>
      <c r="AG4324" s="4"/>
    </row>
    <row r="4325" spans="1:33" x14ac:dyDescent="0.25">
      <c r="A4325" s="4"/>
      <c r="F4325" s="4"/>
      <c r="H4325" s="4"/>
      <c r="I4325" s="4"/>
      <c r="J4325" s="4"/>
      <c r="K4325" s="4"/>
      <c r="L4325" s="4"/>
      <c r="M4325" s="4"/>
      <c r="N4325" s="4"/>
      <c r="P4325" s="4"/>
      <c r="R4325" s="4"/>
      <c r="S4325" s="4"/>
      <c r="T4325" s="4"/>
      <c r="V4325" s="4"/>
      <c r="W4325" s="4"/>
      <c r="X4325" s="4"/>
      <c r="Y4325" s="4"/>
      <c r="Z4325" s="4"/>
      <c r="AA4325" s="4"/>
      <c r="AG4325" s="4"/>
    </row>
    <row r="4326" spans="1:33" x14ac:dyDescent="0.25">
      <c r="A4326" s="4"/>
      <c r="F4326" s="4"/>
      <c r="H4326" s="4"/>
      <c r="I4326" s="4"/>
      <c r="J4326" s="4"/>
      <c r="K4326" s="4"/>
      <c r="L4326" s="4"/>
      <c r="M4326" s="4"/>
      <c r="N4326" s="4"/>
      <c r="P4326" s="4"/>
      <c r="R4326" s="4"/>
      <c r="S4326" s="4"/>
      <c r="T4326" s="4"/>
      <c r="V4326" s="4"/>
      <c r="W4326" s="4"/>
      <c r="X4326" s="4"/>
      <c r="Y4326" s="4"/>
      <c r="Z4326" s="4"/>
      <c r="AA4326" s="4"/>
      <c r="AG4326" s="4"/>
    </row>
    <row r="4327" spans="1:33" x14ac:dyDescent="0.25">
      <c r="A4327" s="4"/>
      <c r="F4327" s="4"/>
      <c r="H4327" s="4"/>
      <c r="I4327" s="4"/>
      <c r="J4327" s="4"/>
      <c r="K4327" s="4"/>
      <c r="L4327" s="4"/>
      <c r="M4327" s="4"/>
      <c r="N4327" s="4"/>
      <c r="P4327" s="4"/>
      <c r="R4327" s="4"/>
      <c r="S4327" s="4"/>
      <c r="T4327" s="4"/>
      <c r="V4327" s="4"/>
      <c r="W4327" s="4"/>
      <c r="X4327" s="4"/>
      <c r="Y4327" s="4"/>
      <c r="Z4327" s="4"/>
      <c r="AA4327" s="4"/>
      <c r="AG4327" s="4"/>
    </row>
    <row r="4328" spans="1:33" x14ac:dyDescent="0.25">
      <c r="A4328" s="4"/>
      <c r="F4328" s="4"/>
      <c r="H4328" s="4"/>
      <c r="I4328" s="4"/>
      <c r="J4328" s="4"/>
      <c r="K4328" s="4"/>
      <c r="L4328" s="4"/>
      <c r="M4328" s="4"/>
      <c r="N4328" s="4"/>
      <c r="P4328" s="4"/>
      <c r="R4328" s="4"/>
      <c r="S4328" s="4"/>
      <c r="T4328" s="4"/>
      <c r="V4328" s="4"/>
      <c r="W4328" s="4"/>
      <c r="X4328" s="4"/>
      <c r="Y4328" s="4"/>
      <c r="Z4328" s="4"/>
      <c r="AA4328" s="4"/>
      <c r="AG4328" s="4"/>
    </row>
    <row r="4329" spans="1:33" x14ac:dyDescent="0.25">
      <c r="A4329" s="4"/>
      <c r="F4329" s="4"/>
      <c r="H4329" s="4"/>
      <c r="I4329" s="4"/>
      <c r="J4329" s="4"/>
      <c r="K4329" s="4"/>
      <c r="L4329" s="4"/>
      <c r="M4329" s="4"/>
      <c r="N4329" s="4"/>
      <c r="P4329" s="4"/>
      <c r="R4329" s="4"/>
      <c r="S4329" s="4"/>
      <c r="T4329" s="4"/>
      <c r="V4329" s="4"/>
      <c r="W4329" s="4"/>
      <c r="X4329" s="4"/>
      <c r="Y4329" s="4"/>
      <c r="Z4329" s="4"/>
      <c r="AA4329" s="4"/>
      <c r="AG4329" s="4"/>
    </row>
    <row r="4330" spans="1:33" x14ac:dyDescent="0.25">
      <c r="A4330" s="4"/>
      <c r="F4330" s="4"/>
      <c r="H4330" s="4"/>
      <c r="I4330" s="4"/>
      <c r="J4330" s="4"/>
      <c r="K4330" s="4"/>
      <c r="L4330" s="4"/>
      <c r="M4330" s="4"/>
      <c r="N4330" s="4"/>
      <c r="P4330" s="4"/>
      <c r="R4330" s="4"/>
      <c r="S4330" s="4"/>
      <c r="T4330" s="4"/>
      <c r="V4330" s="4"/>
      <c r="W4330" s="4"/>
      <c r="X4330" s="4"/>
      <c r="Y4330" s="4"/>
      <c r="Z4330" s="4"/>
      <c r="AA4330" s="4"/>
      <c r="AG4330" s="4"/>
    </row>
    <row r="4331" spans="1:33" x14ac:dyDescent="0.25">
      <c r="A4331" s="4"/>
      <c r="F4331" s="4"/>
      <c r="H4331" s="4"/>
      <c r="I4331" s="4"/>
      <c r="J4331" s="4"/>
      <c r="K4331" s="4"/>
      <c r="L4331" s="4"/>
      <c r="M4331" s="4"/>
      <c r="N4331" s="4"/>
      <c r="P4331" s="4"/>
      <c r="R4331" s="4"/>
      <c r="S4331" s="4"/>
      <c r="T4331" s="4"/>
      <c r="V4331" s="4"/>
      <c r="W4331" s="4"/>
      <c r="X4331" s="4"/>
      <c r="Y4331" s="4"/>
      <c r="Z4331" s="4"/>
      <c r="AA4331" s="4"/>
      <c r="AG4331" s="4"/>
    </row>
    <row r="4332" spans="1:33" x14ac:dyDescent="0.25">
      <c r="A4332" s="4"/>
      <c r="F4332" s="4"/>
      <c r="H4332" s="4"/>
      <c r="I4332" s="4"/>
      <c r="J4332" s="4"/>
      <c r="K4332" s="4"/>
      <c r="L4332" s="4"/>
      <c r="M4332" s="4"/>
      <c r="N4332" s="4"/>
      <c r="P4332" s="4"/>
      <c r="R4332" s="4"/>
      <c r="S4332" s="4"/>
      <c r="T4332" s="4"/>
      <c r="V4332" s="4"/>
      <c r="W4332" s="4"/>
      <c r="X4332" s="4"/>
      <c r="Y4332" s="4"/>
      <c r="Z4332" s="4"/>
      <c r="AA4332" s="4"/>
      <c r="AG4332" s="4"/>
    </row>
    <row r="4333" spans="1:33" x14ac:dyDescent="0.25">
      <c r="A4333" s="4"/>
      <c r="F4333" s="4"/>
      <c r="H4333" s="4"/>
      <c r="I4333" s="4"/>
      <c r="J4333" s="4"/>
      <c r="K4333" s="4"/>
      <c r="L4333" s="4"/>
      <c r="M4333" s="4"/>
      <c r="N4333" s="4"/>
      <c r="P4333" s="4"/>
      <c r="R4333" s="4"/>
      <c r="S4333" s="4"/>
      <c r="T4333" s="4"/>
      <c r="V4333" s="4"/>
      <c r="W4333" s="4"/>
      <c r="X4333" s="4"/>
      <c r="Y4333" s="4"/>
      <c r="Z4333" s="4"/>
      <c r="AA4333" s="4"/>
      <c r="AG4333" s="4"/>
    </row>
    <row r="4334" spans="1:33" x14ac:dyDescent="0.25">
      <c r="A4334" s="4"/>
      <c r="F4334" s="4"/>
      <c r="H4334" s="4"/>
      <c r="I4334" s="4"/>
      <c r="J4334" s="4"/>
      <c r="K4334" s="4"/>
      <c r="L4334" s="4"/>
      <c r="M4334" s="4"/>
      <c r="N4334" s="4"/>
      <c r="P4334" s="4"/>
      <c r="R4334" s="4"/>
      <c r="S4334" s="4"/>
      <c r="T4334" s="4"/>
      <c r="V4334" s="4"/>
      <c r="W4334" s="4"/>
      <c r="X4334" s="4"/>
      <c r="Y4334" s="4"/>
      <c r="Z4334" s="4"/>
      <c r="AA4334" s="4"/>
      <c r="AG4334" s="4"/>
    </row>
    <row r="4335" spans="1:33" x14ac:dyDescent="0.25">
      <c r="A4335" s="4"/>
      <c r="F4335" s="4"/>
      <c r="H4335" s="4"/>
      <c r="I4335" s="4"/>
      <c r="J4335" s="4"/>
      <c r="K4335" s="4"/>
      <c r="L4335" s="4"/>
      <c r="M4335" s="4"/>
      <c r="N4335" s="4"/>
      <c r="P4335" s="4"/>
      <c r="R4335" s="4"/>
      <c r="S4335" s="4"/>
      <c r="T4335" s="4"/>
      <c r="V4335" s="4"/>
      <c r="W4335" s="4"/>
      <c r="X4335" s="4"/>
      <c r="Y4335" s="4"/>
      <c r="Z4335" s="4"/>
      <c r="AA4335" s="4"/>
      <c r="AG4335" s="4"/>
    </row>
    <row r="4336" spans="1:33" x14ac:dyDescent="0.25">
      <c r="A4336" s="4"/>
      <c r="F4336" s="4"/>
      <c r="H4336" s="4"/>
      <c r="I4336" s="4"/>
      <c r="J4336" s="4"/>
      <c r="K4336" s="4"/>
      <c r="L4336" s="4"/>
      <c r="M4336" s="4"/>
      <c r="N4336" s="4"/>
      <c r="P4336" s="4"/>
      <c r="R4336" s="4"/>
      <c r="S4336" s="4"/>
      <c r="T4336" s="4"/>
      <c r="V4336" s="4"/>
      <c r="W4336" s="4"/>
      <c r="X4336" s="4"/>
      <c r="Y4336" s="4"/>
      <c r="Z4336" s="4"/>
      <c r="AA4336" s="4"/>
      <c r="AG4336" s="4"/>
    </row>
    <row r="4337" spans="1:33" x14ac:dyDescent="0.25">
      <c r="A4337" s="4"/>
      <c r="F4337" s="4"/>
      <c r="H4337" s="4"/>
      <c r="I4337" s="4"/>
      <c r="J4337" s="4"/>
      <c r="K4337" s="4"/>
      <c r="L4337" s="4"/>
      <c r="M4337" s="4"/>
      <c r="N4337" s="4"/>
      <c r="P4337" s="4"/>
      <c r="R4337" s="4"/>
      <c r="S4337" s="4"/>
      <c r="T4337" s="4"/>
      <c r="V4337" s="4"/>
      <c r="W4337" s="4"/>
      <c r="X4337" s="4"/>
      <c r="Y4337" s="4"/>
      <c r="Z4337" s="4"/>
      <c r="AA4337" s="4"/>
      <c r="AG4337" s="4"/>
    </row>
    <row r="4338" spans="1:33" x14ac:dyDescent="0.25">
      <c r="A4338" s="4"/>
      <c r="F4338" s="4"/>
      <c r="H4338" s="4"/>
      <c r="I4338" s="4"/>
      <c r="J4338" s="4"/>
      <c r="K4338" s="4"/>
      <c r="L4338" s="4"/>
      <c r="M4338" s="4"/>
      <c r="N4338" s="4"/>
      <c r="P4338" s="4"/>
      <c r="R4338" s="4"/>
      <c r="S4338" s="4"/>
      <c r="T4338" s="4"/>
      <c r="V4338" s="4"/>
      <c r="W4338" s="4"/>
      <c r="X4338" s="4"/>
      <c r="Y4338" s="4"/>
      <c r="Z4338" s="4"/>
      <c r="AA4338" s="4"/>
      <c r="AG4338" s="4"/>
    </row>
    <row r="4339" spans="1:33" x14ac:dyDescent="0.25">
      <c r="A4339" s="4"/>
      <c r="F4339" s="4"/>
      <c r="H4339" s="4"/>
      <c r="I4339" s="4"/>
      <c r="J4339" s="4"/>
      <c r="K4339" s="4"/>
      <c r="L4339" s="4"/>
      <c r="M4339" s="4"/>
      <c r="N4339" s="4"/>
      <c r="P4339" s="4"/>
      <c r="R4339" s="4"/>
      <c r="S4339" s="4"/>
      <c r="T4339" s="4"/>
      <c r="V4339" s="4"/>
      <c r="W4339" s="4"/>
      <c r="X4339" s="4"/>
      <c r="Y4339" s="4"/>
      <c r="Z4339" s="4"/>
      <c r="AA4339" s="4"/>
      <c r="AG4339" s="4"/>
    </row>
    <row r="4340" spans="1:33" x14ac:dyDescent="0.25">
      <c r="A4340" s="4"/>
      <c r="F4340" s="4"/>
      <c r="H4340" s="4"/>
      <c r="I4340" s="4"/>
      <c r="J4340" s="4"/>
      <c r="K4340" s="4"/>
      <c r="L4340" s="4"/>
      <c r="M4340" s="4"/>
      <c r="N4340" s="4"/>
      <c r="P4340" s="4"/>
      <c r="R4340" s="4"/>
      <c r="S4340" s="4"/>
      <c r="T4340" s="4"/>
      <c r="V4340" s="4"/>
      <c r="W4340" s="4"/>
      <c r="X4340" s="4"/>
      <c r="Y4340" s="4"/>
      <c r="Z4340" s="4"/>
      <c r="AA4340" s="4"/>
      <c r="AG4340" s="4"/>
    </row>
    <row r="4341" spans="1:33" x14ac:dyDescent="0.25">
      <c r="A4341" s="4"/>
      <c r="F4341" s="4"/>
      <c r="H4341" s="4"/>
      <c r="I4341" s="4"/>
      <c r="J4341" s="4"/>
      <c r="K4341" s="4"/>
      <c r="L4341" s="4"/>
      <c r="M4341" s="4"/>
      <c r="N4341" s="4"/>
      <c r="P4341" s="4"/>
      <c r="R4341" s="4"/>
      <c r="S4341" s="4"/>
      <c r="T4341" s="4"/>
      <c r="V4341" s="4"/>
      <c r="W4341" s="4"/>
      <c r="X4341" s="4"/>
      <c r="Y4341" s="4"/>
      <c r="Z4341" s="4"/>
      <c r="AA4341" s="4"/>
      <c r="AG4341" s="4"/>
    </row>
    <row r="4342" spans="1:33" x14ac:dyDescent="0.25">
      <c r="A4342" s="4"/>
      <c r="F4342" s="4"/>
      <c r="H4342" s="4"/>
      <c r="I4342" s="4"/>
      <c r="J4342" s="4"/>
      <c r="K4342" s="4"/>
      <c r="L4342" s="4"/>
      <c r="M4342" s="4"/>
      <c r="N4342" s="4"/>
      <c r="P4342" s="4"/>
      <c r="R4342" s="4"/>
      <c r="S4342" s="4"/>
      <c r="T4342" s="4"/>
      <c r="V4342" s="4"/>
      <c r="W4342" s="4"/>
      <c r="X4342" s="4"/>
      <c r="Y4342" s="4"/>
      <c r="Z4342" s="4"/>
      <c r="AA4342" s="4"/>
      <c r="AG4342" s="4"/>
    </row>
    <row r="4343" spans="1:33" x14ac:dyDescent="0.25">
      <c r="A4343" s="4"/>
      <c r="F4343" s="4"/>
      <c r="H4343" s="4"/>
      <c r="I4343" s="4"/>
      <c r="J4343" s="4"/>
      <c r="K4343" s="4"/>
      <c r="L4343" s="4"/>
      <c r="M4343" s="4"/>
      <c r="N4343" s="4"/>
      <c r="P4343" s="4"/>
      <c r="R4343" s="4"/>
      <c r="S4343" s="4"/>
      <c r="T4343" s="4"/>
      <c r="V4343" s="4"/>
      <c r="W4343" s="4"/>
      <c r="X4343" s="4"/>
      <c r="Y4343" s="4"/>
      <c r="Z4343" s="4"/>
      <c r="AA4343" s="4"/>
      <c r="AG4343" s="4"/>
    </row>
    <row r="4344" spans="1:33" x14ac:dyDescent="0.25">
      <c r="A4344" s="4"/>
      <c r="F4344" s="4"/>
      <c r="H4344" s="4"/>
      <c r="I4344" s="4"/>
      <c r="J4344" s="4"/>
      <c r="K4344" s="4"/>
      <c r="L4344" s="4"/>
      <c r="M4344" s="4"/>
      <c r="N4344" s="4"/>
      <c r="P4344" s="4"/>
      <c r="R4344" s="4"/>
      <c r="S4344" s="4"/>
      <c r="T4344" s="4"/>
      <c r="V4344" s="4"/>
      <c r="W4344" s="4"/>
      <c r="X4344" s="4"/>
      <c r="Y4344" s="4"/>
      <c r="Z4344" s="4"/>
      <c r="AA4344" s="4"/>
      <c r="AG4344" s="4"/>
    </row>
    <row r="4345" spans="1:33" x14ac:dyDescent="0.25">
      <c r="A4345" s="4"/>
      <c r="F4345" s="4"/>
      <c r="H4345" s="4"/>
      <c r="I4345" s="4"/>
      <c r="J4345" s="4"/>
      <c r="K4345" s="4"/>
      <c r="L4345" s="4"/>
      <c r="M4345" s="4"/>
      <c r="N4345" s="4"/>
      <c r="P4345" s="4"/>
      <c r="R4345" s="4"/>
      <c r="S4345" s="4"/>
      <c r="T4345" s="4"/>
      <c r="V4345" s="4"/>
      <c r="W4345" s="4"/>
      <c r="X4345" s="4"/>
      <c r="Y4345" s="4"/>
      <c r="Z4345" s="4"/>
      <c r="AA4345" s="4"/>
      <c r="AG4345" s="4"/>
    </row>
    <row r="4346" spans="1:33" x14ac:dyDescent="0.25">
      <c r="A4346" s="4"/>
      <c r="F4346" s="4"/>
      <c r="H4346" s="4"/>
      <c r="I4346" s="4"/>
      <c r="J4346" s="4"/>
      <c r="K4346" s="4"/>
      <c r="L4346" s="4"/>
      <c r="M4346" s="4"/>
      <c r="N4346" s="4"/>
      <c r="P4346" s="4"/>
      <c r="R4346" s="4"/>
      <c r="S4346" s="4"/>
      <c r="T4346" s="4"/>
      <c r="V4346" s="4"/>
      <c r="W4346" s="4"/>
      <c r="X4346" s="4"/>
      <c r="Y4346" s="4"/>
      <c r="Z4346" s="4"/>
      <c r="AA4346" s="4"/>
      <c r="AG4346" s="4"/>
    </row>
    <row r="4347" spans="1:33" x14ac:dyDescent="0.25">
      <c r="A4347" s="4"/>
      <c r="F4347" s="4"/>
      <c r="H4347" s="4"/>
      <c r="I4347" s="4"/>
      <c r="J4347" s="4"/>
      <c r="K4347" s="4"/>
      <c r="L4347" s="4"/>
      <c r="M4347" s="4"/>
      <c r="N4347" s="4"/>
      <c r="P4347" s="4"/>
      <c r="R4347" s="4"/>
      <c r="S4347" s="4"/>
      <c r="T4347" s="4"/>
      <c r="V4347" s="4"/>
      <c r="W4347" s="4"/>
      <c r="X4347" s="4"/>
      <c r="Y4347" s="4"/>
      <c r="Z4347" s="4"/>
      <c r="AA4347" s="4"/>
      <c r="AG4347" s="4"/>
    </row>
    <row r="4348" spans="1:33" x14ac:dyDescent="0.25">
      <c r="A4348" s="4"/>
      <c r="F4348" s="4"/>
      <c r="H4348" s="4"/>
      <c r="I4348" s="4"/>
      <c r="J4348" s="4"/>
      <c r="K4348" s="4"/>
      <c r="L4348" s="4"/>
      <c r="M4348" s="4"/>
      <c r="N4348" s="4"/>
      <c r="P4348" s="4"/>
      <c r="R4348" s="4"/>
      <c r="S4348" s="4"/>
      <c r="T4348" s="4"/>
      <c r="V4348" s="4"/>
      <c r="W4348" s="4"/>
      <c r="X4348" s="4"/>
      <c r="Y4348" s="4"/>
      <c r="Z4348" s="4"/>
      <c r="AA4348" s="4"/>
      <c r="AG4348" s="4"/>
    </row>
    <row r="4349" spans="1:33" x14ac:dyDescent="0.25">
      <c r="A4349" s="4"/>
      <c r="F4349" s="4"/>
      <c r="H4349" s="4"/>
      <c r="I4349" s="4"/>
      <c r="J4349" s="4"/>
      <c r="K4349" s="4"/>
      <c r="L4349" s="4"/>
      <c r="M4349" s="4"/>
      <c r="N4349" s="4"/>
      <c r="P4349" s="4"/>
      <c r="R4349" s="4"/>
      <c r="S4349" s="4"/>
      <c r="T4349" s="4"/>
      <c r="V4349" s="4"/>
      <c r="W4349" s="4"/>
      <c r="X4349" s="4"/>
      <c r="Y4349" s="4"/>
      <c r="Z4349" s="4"/>
      <c r="AA4349" s="4"/>
      <c r="AG4349" s="4"/>
    </row>
    <row r="4350" spans="1:33" x14ac:dyDescent="0.25">
      <c r="A4350" s="4"/>
      <c r="F4350" s="4"/>
      <c r="H4350" s="4"/>
      <c r="I4350" s="4"/>
      <c r="J4350" s="4"/>
      <c r="K4350" s="4"/>
      <c r="L4350" s="4"/>
      <c r="M4350" s="4"/>
      <c r="N4350" s="4"/>
      <c r="P4350" s="4"/>
      <c r="R4350" s="4"/>
      <c r="S4350" s="4"/>
      <c r="T4350" s="4"/>
      <c r="V4350" s="4"/>
      <c r="W4350" s="4"/>
      <c r="X4350" s="4"/>
      <c r="Y4350" s="4"/>
      <c r="Z4350" s="4"/>
      <c r="AA4350" s="4"/>
      <c r="AG4350" s="4"/>
    </row>
    <row r="4351" spans="1:33" x14ac:dyDescent="0.25">
      <c r="A4351" s="4"/>
      <c r="F4351" s="4"/>
      <c r="H4351" s="4"/>
      <c r="I4351" s="4"/>
      <c r="J4351" s="4"/>
      <c r="K4351" s="4"/>
      <c r="L4351" s="4"/>
      <c r="M4351" s="4"/>
      <c r="N4351" s="4"/>
      <c r="P4351" s="4"/>
      <c r="R4351" s="4"/>
      <c r="S4351" s="4"/>
      <c r="T4351" s="4"/>
      <c r="V4351" s="4"/>
      <c r="W4351" s="4"/>
      <c r="X4351" s="4"/>
      <c r="Y4351" s="4"/>
      <c r="Z4351" s="4"/>
      <c r="AA4351" s="4"/>
      <c r="AG4351" s="4"/>
    </row>
    <row r="4352" spans="1:33" x14ac:dyDescent="0.25">
      <c r="A4352" s="4"/>
      <c r="F4352" s="4"/>
      <c r="H4352" s="4"/>
      <c r="I4352" s="4"/>
      <c r="J4352" s="4"/>
      <c r="K4352" s="4"/>
      <c r="L4352" s="4"/>
      <c r="M4352" s="4"/>
      <c r="N4352" s="4"/>
      <c r="P4352" s="4"/>
      <c r="R4352" s="4"/>
      <c r="S4352" s="4"/>
      <c r="T4352" s="4"/>
      <c r="V4352" s="4"/>
      <c r="W4352" s="4"/>
      <c r="X4352" s="4"/>
      <c r="Y4352" s="4"/>
      <c r="Z4352" s="4"/>
      <c r="AA4352" s="4"/>
      <c r="AG4352" s="4"/>
    </row>
    <row r="4353" spans="1:33" x14ac:dyDescent="0.25">
      <c r="A4353" s="4"/>
      <c r="F4353" s="4"/>
      <c r="H4353" s="4"/>
      <c r="I4353" s="4"/>
      <c r="J4353" s="4"/>
      <c r="K4353" s="4"/>
      <c r="L4353" s="4"/>
      <c r="M4353" s="4"/>
      <c r="N4353" s="4"/>
      <c r="P4353" s="4"/>
      <c r="R4353" s="4"/>
      <c r="S4353" s="4"/>
      <c r="T4353" s="4"/>
      <c r="V4353" s="4"/>
      <c r="W4353" s="4"/>
      <c r="X4353" s="4"/>
      <c r="Y4353" s="4"/>
      <c r="Z4353" s="4"/>
      <c r="AA4353" s="4"/>
      <c r="AG4353" s="4"/>
    </row>
    <row r="4354" spans="1:33" x14ac:dyDescent="0.25">
      <c r="A4354" s="4"/>
      <c r="F4354" s="4"/>
      <c r="H4354" s="4"/>
      <c r="I4354" s="4"/>
      <c r="J4354" s="4"/>
      <c r="K4354" s="4"/>
      <c r="L4354" s="4"/>
      <c r="M4354" s="4"/>
      <c r="N4354" s="4"/>
      <c r="P4354" s="4"/>
      <c r="R4354" s="4"/>
      <c r="S4354" s="4"/>
      <c r="T4354" s="4"/>
      <c r="V4354" s="4"/>
      <c r="W4354" s="4"/>
      <c r="X4354" s="4"/>
      <c r="Y4354" s="4"/>
      <c r="Z4354" s="4"/>
      <c r="AA4354" s="4"/>
      <c r="AG4354" s="4"/>
    </row>
    <row r="4355" spans="1:33" x14ac:dyDescent="0.25">
      <c r="A4355" s="4"/>
      <c r="F4355" s="4"/>
      <c r="H4355" s="4"/>
      <c r="I4355" s="4"/>
      <c r="J4355" s="4"/>
      <c r="K4355" s="4"/>
      <c r="L4355" s="4"/>
      <c r="M4355" s="4"/>
      <c r="N4355" s="4"/>
      <c r="P4355" s="4"/>
      <c r="R4355" s="4"/>
      <c r="S4355" s="4"/>
      <c r="T4355" s="4"/>
      <c r="V4355" s="4"/>
      <c r="W4355" s="4"/>
      <c r="X4355" s="4"/>
      <c r="Y4355" s="4"/>
      <c r="Z4355" s="4"/>
      <c r="AA4355" s="4"/>
      <c r="AG4355" s="4"/>
    </row>
    <row r="4356" spans="1:33" x14ac:dyDescent="0.25">
      <c r="A4356" s="4"/>
      <c r="F4356" s="4"/>
      <c r="H4356" s="4"/>
      <c r="I4356" s="4"/>
      <c r="J4356" s="4"/>
      <c r="K4356" s="4"/>
      <c r="L4356" s="4"/>
      <c r="M4356" s="4"/>
      <c r="N4356" s="4"/>
      <c r="P4356" s="4"/>
      <c r="R4356" s="4"/>
      <c r="S4356" s="4"/>
      <c r="T4356" s="4"/>
      <c r="V4356" s="4"/>
      <c r="W4356" s="4"/>
      <c r="X4356" s="4"/>
      <c r="Y4356" s="4"/>
      <c r="Z4356" s="4"/>
      <c r="AA4356" s="4"/>
      <c r="AG4356" s="4"/>
    </row>
    <row r="4357" spans="1:33" x14ac:dyDescent="0.25">
      <c r="A4357" s="4"/>
      <c r="F4357" s="4"/>
      <c r="H4357" s="4"/>
      <c r="I4357" s="4"/>
      <c r="J4357" s="4"/>
      <c r="K4357" s="4"/>
      <c r="L4357" s="4"/>
      <c r="M4357" s="4"/>
      <c r="N4357" s="4"/>
      <c r="P4357" s="4"/>
      <c r="R4357" s="4"/>
      <c r="S4357" s="4"/>
      <c r="T4357" s="4"/>
      <c r="V4357" s="4"/>
      <c r="W4357" s="4"/>
      <c r="X4357" s="4"/>
      <c r="Y4357" s="4"/>
      <c r="Z4357" s="4"/>
      <c r="AA4357" s="4"/>
      <c r="AG4357" s="4"/>
    </row>
    <row r="4358" spans="1:33" x14ac:dyDescent="0.25">
      <c r="A4358" s="4"/>
      <c r="F4358" s="4"/>
      <c r="H4358" s="4"/>
      <c r="I4358" s="4"/>
      <c r="J4358" s="4"/>
      <c r="K4358" s="4"/>
      <c r="L4358" s="4"/>
      <c r="M4358" s="4"/>
      <c r="N4358" s="4"/>
      <c r="P4358" s="4"/>
      <c r="R4358" s="4"/>
      <c r="S4358" s="4"/>
      <c r="T4358" s="4"/>
      <c r="V4358" s="4"/>
      <c r="W4358" s="4"/>
      <c r="X4358" s="4"/>
      <c r="Y4358" s="4"/>
      <c r="Z4358" s="4"/>
      <c r="AA4358" s="4"/>
      <c r="AG4358" s="4"/>
    </row>
    <row r="4359" spans="1:33" x14ac:dyDescent="0.25">
      <c r="A4359" s="4"/>
      <c r="F4359" s="4"/>
      <c r="H4359" s="4"/>
      <c r="I4359" s="4"/>
      <c r="J4359" s="4"/>
      <c r="K4359" s="4"/>
      <c r="L4359" s="4"/>
      <c r="M4359" s="4"/>
      <c r="N4359" s="4"/>
      <c r="P4359" s="4"/>
      <c r="R4359" s="4"/>
      <c r="S4359" s="4"/>
      <c r="T4359" s="4"/>
      <c r="V4359" s="4"/>
      <c r="W4359" s="4"/>
      <c r="X4359" s="4"/>
      <c r="Y4359" s="4"/>
      <c r="Z4359" s="4"/>
      <c r="AA4359" s="4"/>
      <c r="AG4359" s="4"/>
    </row>
    <row r="4360" spans="1:33" x14ac:dyDescent="0.25">
      <c r="A4360" s="4"/>
      <c r="F4360" s="4"/>
      <c r="H4360" s="4"/>
      <c r="I4360" s="4"/>
      <c r="J4360" s="4"/>
      <c r="K4360" s="4"/>
      <c r="L4360" s="4"/>
      <c r="M4360" s="4"/>
      <c r="N4360" s="4"/>
      <c r="P4360" s="4"/>
      <c r="R4360" s="4"/>
      <c r="S4360" s="4"/>
      <c r="T4360" s="4"/>
      <c r="V4360" s="4"/>
      <c r="W4360" s="4"/>
      <c r="X4360" s="4"/>
      <c r="Y4360" s="4"/>
      <c r="Z4360" s="4"/>
      <c r="AA4360" s="4"/>
      <c r="AG4360" s="4"/>
    </row>
    <row r="4361" spans="1:33" x14ac:dyDescent="0.25">
      <c r="A4361" s="4"/>
      <c r="F4361" s="4"/>
      <c r="H4361" s="4"/>
      <c r="I4361" s="4"/>
      <c r="J4361" s="4"/>
      <c r="K4361" s="4"/>
      <c r="L4361" s="4"/>
      <c r="M4361" s="4"/>
      <c r="N4361" s="4"/>
      <c r="P4361" s="4"/>
      <c r="R4361" s="4"/>
      <c r="S4361" s="4"/>
      <c r="T4361" s="4"/>
      <c r="V4361" s="4"/>
      <c r="W4361" s="4"/>
      <c r="X4361" s="4"/>
      <c r="Y4361" s="4"/>
      <c r="Z4361" s="4"/>
      <c r="AA4361" s="4"/>
      <c r="AG4361" s="4"/>
    </row>
    <row r="4362" spans="1:33" x14ac:dyDescent="0.25">
      <c r="A4362" s="4"/>
      <c r="F4362" s="4"/>
      <c r="H4362" s="4"/>
      <c r="I4362" s="4"/>
      <c r="J4362" s="4"/>
      <c r="K4362" s="4"/>
      <c r="L4362" s="4"/>
      <c r="M4362" s="4"/>
      <c r="N4362" s="4"/>
      <c r="P4362" s="4"/>
      <c r="R4362" s="4"/>
      <c r="S4362" s="4"/>
      <c r="T4362" s="4"/>
      <c r="V4362" s="4"/>
      <c r="W4362" s="4"/>
      <c r="X4362" s="4"/>
      <c r="Y4362" s="4"/>
      <c r="Z4362" s="4"/>
      <c r="AA4362" s="4"/>
      <c r="AG4362" s="4"/>
    </row>
    <row r="4363" spans="1:33" x14ac:dyDescent="0.25">
      <c r="A4363" s="4"/>
      <c r="F4363" s="4"/>
      <c r="H4363" s="4"/>
      <c r="I4363" s="4"/>
      <c r="J4363" s="4"/>
      <c r="K4363" s="4"/>
      <c r="L4363" s="4"/>
      <c r="M4363" s="4"/>
      <c r="N4363" s="4"/>
      <c r="P4363" s="4"/>
      <c r="R4363" s="4"/>
      <c r="S4363" s="4"/>
      <c r="T4363" s="4"/>
      <c r="V4363" s="4"/>
      <c r="W4363" s="4"/>
      <c r="X4363" s="4"/>
      <c r="Y4363" s="4"/>
      <c r="Z4363" s="4"/>
      <c r="AA4363" s="4"/>
      <c r="AG4363" s="4"/>
    </row>
    <row r="4364" spans="1:33" x14ac:dyDescent="0.25">
      <c r="A4364" s="4"/>
      <c r="F4364" s="4"/>
      <c r="H4364" s="4"/>
      <c r="I4364" s="4"/>
      <c r="J4364" s="4"/>
      <c r="K4364" s="4"/>
      <c r="L4364" s="4"/>
      <c r="M4364" s="4"/>
      <c r="N4364" s="4"/>
      <c r="P4364" s="4"/>
      <c r="R4364" s="4"/>
      <c r="S4364" s="4"/>
      <c r="T4364" s="4"/>
      <c r="V4364" s="4"/>
      <c r="W4364" s="4"/>
      <c r="X4364" s="4"/>
      <c r="Y4364" s="4"/>
      <c r="Z4364" s="4"/>
      <c r="AA4364" s="4"/>
      <c r="AG4364" s="4"/>
    </row>
    <row r="4365" spans="1:33" x14ac:dyDescent="0.25">
      <c r="A4365" s="4"/>
      <c r="F4365" s="4"/>
      <c r="H4365" s="4"/>
      <c r="I4365" s="4"/>
      <c r="J4365" s="4"/>
      <c r="K4365" s="4"/>
      <c r="L4365" s="4"/>
      <c r="M4365" s="4"/>
      <c r="N4365" s="4"/>
      <c r="P4365" s="4"/>
      <c r="R4365" s="4"/>
      <c r="S4365" s="4"/>
      <c r="T4365" s="4"/>
      <c r="V4365" s="4"/>
      <c r="W4365" s="4"/>
      <c r="X4365" s="4"/>
      <c r="Y4365" s="4"/>
      <c r="Z4365" s="4"/>
      <c r="AA4365" s="4"/>
      <c r="AG4365" s="4"/>
    </row>
    <row r="4366" spans="1:33" x14ac:dyDescent="0.25">
      <c r="A4366" s="4"/>
      <c r="F4366" s="4"/>
      <c r="H4366" s="4"/>
      <c r="I4366" s="4"/>
      <c r="J4366" s="4"/>
      <c r="K4366" s="4"/>
      <c r="L4366" s="4"/>
      <c r="M4366" s="4"/>
      <c r="N4366" s="4"/>
      <c r="P4366" s="4"/>
      <c r="R4366" s="4"/>
      <c r="S4366" s="4"/>
      <c r="T4366" s="4"/>
      <c r="V4366" s="4"/>
      <c r="W4366" s="4"/>
      <c r="X4366" s="4"/>
      <c r="Y4366" s="4"/>
      <c r="Z4366" s="4"/>
      <c r="AA4366" s="4"/>
      <c r="AG4366" s="4"/>
    </row>
    <row r="4367" spans="1:33" x14ac:dyDescent="0.25">
      <c r="A4367" s="4"/>
      <c r="F4367" s="4"/>
      <c r="H4367" s="4"/>
      <c r="I4367" s="4"/>
      <c r="J4367" s="4"/>
      <c r="K4367" s="4"/>
      <c r="L4367" s="4"/>
      <c r="M4367" s="4"/>
      <c r="N4367" s="4"/>
      <c r="P4367" s="4"/>
      <c r="R4367" s="4"/>
      <c r="S4367" s="4"/>
      <c r="T4367" s="4"/>
      <c r="V4367" s="4"/>
      <c r="W4367" s="4"/>
      <c r="X4367" s="4"/>
      <c r="Y4367" s="4"/>
      <c r="Z4367" s="4"/>
      <c r="AA4367" s="4"/>
      <c r="AG4367" s="4"/>
    </row>
    <row r="4368" spans="1:33" x14ac:dyDescent="0.25">
      <c r="A4368" s="4"/>
      <c r="F4368" s="4"/>
      <c r="H4368" s="4"/>
      <c r="I4368" s="4"/>
      <c r="J4368" s="4"/>
      <c r="K4368" s="4"/>
      <c r="L4368" s="4"/>
      <c r="M4368" s="4"/>
      <c r="N4368" s="4"/>
      <c r="P4368" s="4"/>
      <c r="R4368" s="4"/>
      <c r="S4368" s="4"/>
      <c r="T4368" s="4"/>
      <c r="V4368" s="4"/>
      <c r="W4368" s="4"/>
      <c r="X4368" s="4"/>
      <c r="Y4368" s="4"/>
      <c r="Z4368" s="4"/>
      <c r="AA4368" s="4"/>
      <c r="AG4368" s="4"/>
    </row>
    <row r="4369" spans="1:33" x14ac:dyDescent="0.25">
      <c r="A4369" s="4"/>
      <c r="F4369" s="4"/>
      <c r="H4369" s="4"/>
      <c r="I4369" s="4"/>
      <c r="J4369" s="4"/>
      <c r="K4369" s="4"/>
      <c r="L4369" s="4"/>
      <c r="M4369" s="4"/>
      <c r="N4369" s="4"/>
      <c r="P4369" s="4"/>
      <c r="R4369" s="4"/>
      <c r="S4369" s="4"/>
      <c r="T4369" s="4"/>
      <c r="V4369" s="4"/>
      <c r="W4369" s="4"/>
      <c r="X4369" s="4"/>
      <c r="Y4369" s="4"/>
      <c r="Z4369" s="4"/>
      <c r="AA4369" s="4"/>
      <c r="AG4369" s="4"/>
    </row>
    <row r="4370" spans="1:33" x14ac:dyDescent="0.25">
      <c r="A4370" s="4"/>
      <c r="F4370" s="4"/>
      <c r="H4370" s="4"/>
      <c r="I4370" s="4"/>
      <c r="J4370" s="4"/>
      <c r="K4370" s="4"/>
      <c r="L4370" s="4"/>
      <c r="M4370" s="4"/>
      <c r="N4370" s="4"/>
      <c r="P4370" s="4"/>
      <c r="R4370" s="4"/>
      <c r="S4370" s="4"/>
      <c r="T4370" s="4"/>
      <c r="V4370" s="4"/>
      <c r="W4370" s="4"/>
      <c r="X4370" s="4"/>
      <c r="Y4370" s="4"/>
      <c r="Z4370" s="4"/>
      <c r="AA4370" s="4"/>
      <c r="AG4370" s="4"/>
    </row>
    <row r="4371" spans="1:33" x14ac:dyDescent="0.25">
      <c r="A4371" s="4"/>
      <c r="F4371" s="4"/>
      <c r="H4371" s="4"/>
      <c r="I4371" s="4"/>
      <c r="J4371" s="4"/>
      <c r="K4371" s="4"/>
      <c r="L4371" s="4"/>
      <c r="M4371" s="4"/>
      <c r="N4371" s="4"/>
      <c r="P4371" s="4"/>
      <c r="R4371" s="4"/>
      <c r="S4371" s="4"/>
      <c r="T4371" s="4"/>
      <c r="V4371" s="4"/>
      <c r="W4371" s="4"/>
      <c r="X4371" s="4"/>
      <c r="Y4371" s="4"/>
      <c r="Z4371" s="4"/>
      <c r="AA4371" s="4"/>
      <c r="AG4371" s="4"/>
    </row>
    <row r="4372" spans="1:33" x14ac:dyDescent="0.25">
      <c r="A4372" s="4"/>
      <c r="F4372" s="4"/>
      <c r="H4372" s="4"/>
      <c r="I4372" s="4"/>
      <c r="J4372" s="4"/>
      <c r="K4372" s="4"/>
      <c r="L4372" s="4"/>
      <c r="M4372" s="4"/>
      <c r="N4372" s="4"/>
      <c r="P4372" s="4"/>
      <c r="R4372" s="4"/>
      <c r="S4372" s="4"/>
      <c r="T4372" s="4"/>
      <c r="V4372" s="4"/>
      <c r="W4372" s="4"/>
      <c r="X4372" s="4"/>
      <c r="Y4372" s="4"/>
      <c r="Z4372" s="4"/>
      <c r="AA4372" s="4"/>
      <c r="AG4372" s="4"/>
    </row>
    <row r="4373" spans="1:33" x14ac:dyDescent="0.25">
      <c r="A4373" s="4"/>
      <c r="F4373" s="4"/>
      <c r="H4373" s="4"/>
      <c r="I4373" s="4"/>
      <c r="J4373" s="4"/>
      <c r="K4373" s="4"/>
      <c r="L4373" s="4"/>
      <c r="M4373" s="4"/>
      <c r="N4373" s="4"/>
      <c r="P4373" s="4"/>
      <c r="R4373" s="4"/>
      <c r="S4373" s="4"/>
      <c r="T4373" s="4"/>
      <c r="V4373" s="4"/>
      <c r="W4373" s="4"/>
      <c r="X4373" s="4"/>
      <c r="Y4373" s="4"/>
      <c r="Z4373" s="4"/>
      <c r="AA4373" s="4"/>
      <c r="AG4373" s="4"/>
    </row>
    <row r="4374" spans="1:33" x14ac:dyDescent="0.25">
      <c r="A4374" s="4"/>
      <c r="F4374" s="4"/>
      <c r="H4374" s="4"/>
      <c r="I4374" s="4"/>
      <c r="J4374" s="4"/>
      <c r="K4374" s="4"/>
      <c r="L4374" s="4"/>
      <c r="M4374" s="4"/>
      <c r="N4374" s="4"/>
      <c r="P4374" s="4"/>
      <c r="R4374" s="4"/>
      <c r="S4374" s="4"/>
      <c r="T4374" s="4"/>
      <c r="V4374" s="4"/>
      <c r="W4374" s="4"/>
      <c r="X4374" s="4"/>
      <c r="Y4374" s="4"/>
      <c r="Z4374" s="4"/>
      <c r="AA4374" s="4"/>
      <c r="AG4374" s="4"/>
    </row>
    <row r="4375" spans="1:33" x14ac:dyDescent="0.25">
      <c r="A4375" s="4"/>
      <c r="F4375" s="4"/>
      <c r="H4375" s="4"/>
      <c r="I4375" s="4"/>
      <c r="J4375" s="4"/>
      <c r="K4375" s="4"/>
      <c r="L4375" s="4"/>
      <c r="M4375" s="4"/>
      <c r="N4375" s="4"/>
      <c r="P4375" s="4"/>
      <c r="R4375" s="4"/>
      <c r="S4375" s="4"/>
      <c r="T4375" s="4"/>
      <c r="V4375" s="4"/>
      <c r="W4375" s="4"/>
      <c r="X4375" s="4"/>
      <c r="Y4375" s="4"/>
      <c r="Z4375" s="4"/>
      <c r="AA4375" s="4"/>
      <c r="AG4375" s="4"/>
    </row>
    <row r="4376" spans="1:33" x14ac:dyDescent="0.25">
      <c r="A4376" s="4"/>
      <c r="F4376" s="4"/>
      <c r="H4376" s="4"/>
      <c r="I4376" s="4"/>
      <c r="J4376" s="4"/>
      <c r="K4376" s="4"/>
      <c r="L4376" s="4"/>
      <c r="M4376" s="4"/>
      <c r="N4376" s="4"/>
      <c r="P4376" s="4"/>
      <c r="R4376" s="4"/>
      <c r="S4376" s="4"/>
      <c r="T4376" s="4"/>
      <c r="V4376" s="4"/>
      <c r="W4376" s="4"/>
      <c r="X4376" s="4"/>
      <c r="Y4376" s="4"/>
      <c r="Z4376" s="4"/>
      <c r="AA4376" s="4"/>
      <c r="AG4376" s="4"/>
    </row>
    <row r="4377" spans="1:33" x14ac:dyDescent="0.25">
      <c r="A4377" s="4"/>
      <c r="F4377" s="4"/>
      <c r="H4377" s="4"/>
      <c r="I4377" s="4"/>
      <c r="J4377" s="4"/>
      <c r="K4377" s="4"/>
      <c r="L4377" s="4"/>
      <c r="M4377" s="4"/>
      <c r="N4377" s="4"/>
      <c r="P4377" s="4"/>
      <c r="R4377" s="4"/>
      <c r="S4377" s="4"/>
      <c r="T4377" s="4"/>
      <c r="V4377" s="4"/>
      <c r="W4377" s="4"/>
      <c r="X4377" s="4"/>
      <c r="Y4377" s="4"/>
      <c r="Z4377" s="4"/>
      <c r="AA4377" s="4"/>
      <c r="AG4377" s="4"/>
    </row>
    <row r="4378" spans="1:33" x14ac:dyDescent="0.25">
      <c r="A4378" s="4"/>
      <c r="F4378" s="4"/>
      <c r="H4378" s="4"/>
      <c r="I4378" s="4"/>
      <c r="J4378" s="4"/>
      <c r="K4378" s="4"/>
      <c r="L4378" s="4"/>
      <c r="M4378" s="4"/>
      <c r="N4378" s="4"/>
      <c r="P4378" s="4"/>
      <c r="R4378" s="4"/>
      <c r="S4378" s="4"/>
      <c r="T4378" s="4"/>
      <c r="V4378" s="4"/>
      <c r="W4378" s="4"/>
      <c r="X4378" s="4"/>
      <c r="Y4378" s="4"/>
      <c r="Z4378" s="4"/>
      <c r="AA4378" s="4"/>
      <c r="AG4378" s="4"/>
    </row>
    <row r="4379" spans="1:33" x14ac:dyDescent="0.25">
      <c r="A4379" s="4"/>
      <c r="F4379" s="4"/>
      <c r="H4379" s="4"/>
      <c r="I4379" s="4"/>
      <c r="J4379" s="4"/>
      <c r="K4379" s="4"/>
      <c r="L4379" s="4"/>
      <c r="M4379" s="4"/>
      <c r="N4379" s="4"/>
      <c r="P4379" s="4"/>
      <c r="R4379" s="4"/>
      <c r="S4379" s="4"/>
      <c r="T4379" s="4"/>
      <c r="V4379" s="4"/>
      <c r="W4379" s="4"/>
      <c r="X4379" s="4"/>
      <c r="Y4379" s="4"/>
      <c r="Z4379" s="4"/>
      <c r="AA4379" s="4"/>
      <c r="AG4379" s="4"/>
    </row>
    <row r="4380" spans="1:33" x14ac:dyDescent="0.25">
      <c r="A4380" s="4"/>
      <c r="F4380" s="4"/>
      <c r="H4380" s="4"/>
      <c r="I4380" s="4"/>
      <c r="J4380" s="4"/>
      <c r="K4380" s="4"/>
      <c r="L4380" s="4"/>
      <c r="M4380" s="4"/>
      <c r="N4380" s="4"/>
      <c r="P4380" s="4"/>
      <c r="R4380" s="4"/>
      <c r="S4380" s="4"/>
      <c r="T4380" s="4"/>
      <c r="V4380" s="4"/>
      <c r="W4380" s="4"/>
      <c r="X4380" s="4"/>
      <c r="Y4380" s="4"/>
      <c r="Z4380" s="4"/>
      <c r="AA4380" s="4"/>
      <c r="AG4380" s="4"/>
    </row>
    <row r="4381" spans="1:33" x14ac:dyDescent="0.25">
      <c r="A4381" s="4"/>
      <c r="F4381" s="4"/>
      <c r="H4381" s="4"/>
      <c r="I4381" s="4"/>
      <c r="J4381" s="4"/>
      <c r="K4381" s="4"/>
      <c r="L4381" s="4"/>
      <c r="M4381" s="4"/>
      <c r="N4381" s="4"/>
      <c r="P4381" s="4"/>
      <c r="R4381" s="4"/>
      <c r="S4381" s="4"/>
      <c r="T4381" s="4"/>
      <c r="V4381" s="4"/>
      <c r="W4381" s="4"/>
      <c r="X4381" s="4"/>
      <c r="Y4381" s="4"/>
      <c r="Z4381" s="4"/>
      <c r="AA4381" s="4"/>
      <c r="AG4381" s="4"/>
    </row>
    <row r="4382" spans="1:33" x14ac:dyDescent="0.25">
      <c r="A4382" s="4"/>
      <c r="F4382" s="4"/>
      <c r="H4382" s="4"/>
      <c r="I4382" s="4"/>
      <c r="J4382" s="4"/>
      <c r="K4382" s="4"/>
      <c r="L4382" s="4"/>
      <c r="M4382" s="4"/>
      <c r="N4382" s="4"/>
      <c r="P4382" s="4"/>
      <c r="R4382" s="4"/>
      <c r="S4382" s="4"/>
      <c r="T4382" s="4"/>
      <c r="V4382" s="4"/>
      <c r="W4382" s="4"/>
      <c r="X4382" s="4"/>
      <c r="Y4382" s="4"/>
      <c r="Z4382" s="4"/>
      <c r="AA4382" s="4"/>
      <c r="AG4382" s="4"/>
    </row>
    <row r="4383" spans="1:33" x14ac:dyDescent="0.25">
      <c r="A4383" s="4"/>
      <c r="F4383" s="4"/>
      <c r="H4383" s="4"/>
      <c r="I4383" s="4"/>
      <c r="J4383" s="4"/>
      <c r="K4383" s="4"/>
      <c r="L4383" s="4"/>
      <c r="M4383" s="4"/>
      <c r="N4383" s="4"/>
      <c r="P4383" s="4"/>
      <c r="R4383" s="4"/>
      <c r="S4383" s="4"/>
      <c r="T4383" s="4"/>
      <c r="V4383" s="4"/>
      <c r="W4383" s="4"/>
      <c r="X4383" s="4"/>
      <c r="Y4383" s="4"/>
      <c r="Z4383" s="4"/>
      <c r="AA4383" s="4"/>
      <c r="AG4383" s="4"/>
    </row>
    <row r="4384" spans="1:33" x14ac:dyDescent="0.25">
      <c r="A4384" s="4"/>
      <c r="F4384" s="4"/>
      <c r="H4384" s="4"/>
      <c r="I4384" s="4"/>
      <c r="J4384" s="4"/>
      <c r="K4384" s="4"/>
      <c r="L4384" s="4"/>
      <c r="M4384" s="4"/>
      <c r="N4384" s="4"/>
      <c r="P4384" s="4"/>
      <c r="R4384" s="4"/>
      <c r="S4384" s="4"/>
      <c r="T4384" s="4"/>
      <c r="V4384" s="4"/>
      <c r="W4384" s="4"/>
      <c r="X4384" s="4"/>
      <c r="Y4384" s="4"/>
      <c r="Z4384" s="4"/>
      <c r="AA4384" s="4"/>
      <c r="AG4384" s="4"/>
    </row>
    <row r="4385" spans="1:33" x14ac:dyDescent="0.25">
      <c r="A4385" s="4"/>
      <c r="F4385" s="4"/>
      <c r="H4385" s="4"/>
      <c r="I4385" s="4"/>
      <c r="J4385" s="4"/>
      <c r="K4385" s="4"/>
      <c r="L4385" s="4"/>
      <c r="M4385" s="4"/>
      <c r="N4385" s="4"/>
      <c r="P4385" s="4"/>
      <c r="R4385" s="4"/>
      <c r="S4385" s="4"/>
      <c r="T4385" s="4"/>
      <c r="V4385" s="4"/>
      <c r="W4385" s="4"/>
      <c r="X4385" s="4"/>
      <c r="Y4385" s="4"/>
      <c r="Z4385" s="4"/>
      <c r="AA4385" s="4"/>
      <c r="AG4385" s="4"/>
    </row>
    <row r="4386" spans="1:33" x14ac:dyDescent="0.25">
      <c r="A4386" s="4"/>
      <c r="F4386" s="4"/>
      <c r="H4386" s="4"/>
      <c r="I4386" s="4"/>
      <c r="J4386" s="4"/>
      <c r="K4386" s="4"/>
      <c r="L4386" s="4"/>
      <c r="M4386" s="4"/>
      <c r="N4386" s="4"/>
      <c r="P4386" s="4"/>
      <c r="R4386" s="4"/>
      <c r="S4386" s="4"/>
      <c r="T4386" s="4"/>
      <c r="V4386" s="4"/>
      <c r="W4386" s="4"/>
      <c r="X4386" s="4"/>
      <c r="Y4386" s="4"/>
      <c r="Z4386" s="4"/>
      <c r="AA4386" s="4"/>
      <c r="AG4386" s="4"/>
    </row>
    <row r="4387" spans="1:33" x14ac:dyDescent="0.25">
      <c r="A4387" s="4"/>
      <c r="F4387" s="4"/>
      <c r="H4387" s="4"/>
      <c r="I4387" s="4"/>
      <c r="J4387" s="4"/>
      <c r="K4387" s="4"/>
      <c r="L4387" s="4"/>
      <c r="M4387" s="4"/>
      <c r="N4387" s="4"/>
      <c r="P4387" s="4"/>
      <c r="R4387" s="4"/>
      <c r="S4387" s="4"/>
      <c r="T4387" s="4"/>
      <c r="V4387" s="4"/>
      <c r="W4387" s="4"/>
      <c r="X4387" s="4"/>
      <c r="Y4387" s="4"/>
      <c r="Z4387" s="4"/>
      <c r="AA4387" s="4"/>
      <c r="AG4387" s="4"/>
    </row>
    <row r="4388" spans="1:33" x14ac:dyDescent="0.25">
      <c r="A4388" s="4"/>
      <c r="F4388" s="4"/>
      <c r="H4388" s="4"/>
      <c r="I4388" s="4"/>
      <c r="J4388" s="4"/>
      <c r="K4388" s="4"/>
      <c r="L4388" s="4"/>
      <c r="M4388" s="4"/>
      <c r="N4388" s="4"/>
      <c r="P4388" s="4"/>
      <c r="R4388" s="4"/>
      <c r="S4388" s="4"/>
      <c r="T4388" s="4"/>
      <c r="V4388" s="4"/>
      <c r="W4388" s="4"/>
      <c r="X4388" s="4"/>
      <c r="Y4388" s="4"/>
      <c r="Z4388" s="4"/>
      <c r="AA4388" s="4"/>
      <c r="AG4388" s="4"/>
    </row>
    <row r="4389" spans="1:33" x14ac:dyDescent="0.25">
      <c r="A4389" s="4"/>
      <c r="F4389" s="4"/>
      <c r="H4389" s="4"/>
      <c r="I4389" s="4"/>
      <c r="J4389" s="4"/>
      <c r="K4389" s="4"/>
      <c r="L4389" s="4"/>
      <c r="M4389" s="4"/>
      <c r="N4389" s="4"/>
      <c r="P4389" s="4"/>
      <c r="R4389" s="4"/>
      <c r="S4389" s="4"/>
      <c r="T4389" s="4"/>
      <c r="V4389" s="4"/>
      <c r="W4389" s="4"/>
      <c r="X4389" s="4"/>
      <c r="Y4389" s="4"/>
      <c r="Z4389" s="4"/>
      <c r="AA4389" s="4"/>
      <c r="AG4389" s="4"/>
    </row>
    <row r="4390" spans="1:33" x14ac:dyDescent="0.25">
      <c r="A4390" s="4"/>
      <c r="F4390" s="4"/>
      <c r="H4390" s="4"/>
      <c r="I4390" s="4"/>
      <c r="J4390" s="4"/>
      <c r="K4390" s="4"/>
      <c r="L4390" s="4"/>
      <c r="M4390" s="4"/>
      <c r="N4390" s="4"/>
      <c r="P4390" s="4"/>
      <c r="R4390" s="4"/>
      <c r="S4390" s="4"/>
      <c r="T4390" s="4"/>
      <c r="V4390" s="4"/>
      <c r="W4390" s="4"/>
      <c r="X4390" s="4"/>
      <c r="Y4390" s="4"/>
      <c r="Z4390" s="4"/>
      <c r="AA4390" s="4"/>
      <c r="AG4390" s="4"/>
    </row>
    <row r="4391" spans="1:33" x14ac:dyDescent="0.25">
      <c r="A4391" s="4"/>
      <c r="F4391" s="4"/>
      <c r="H4391" s="4"/>
      <c r="I4391" s="4"/>
      <c r="J4391" s="4"/>
      <c r="K4391" s="4"/>
      <c r="L4391" s="4"/>
      <c r="M4391" s="4"/>
      <c r="N4391" s="4"/>
      <c r="P4391" s="4"/>
      <c r="R4391" s="4"/>
      <c r="S4391" s="4"/>
      <c r="T4391" s="4"/>
      <c r="V4391" s="4"/>
      <c r="W4391" s="4"/>
      <c r="X4391" s="4"/>
      <c r="Y4391" s="4"/>
      <c r="Z4391" s="4"/>
      <c r="AA4391" s="4"/>
      <c r="AG4391" s="4"/>
    </row>
    <row r="4392" spans="1:33" x14ac:dyDescent="0.25">
      <c r="A4392" s="4"/>
      <c r="F4392" s="4"/>
      <c r="H4392" s="4"/>
      <c r="I4392" s="4"/>
      <c r="J4392" s="4"/>
      <c r="K4392" s="4"/>
      <c r="L4392" s="4"/>
      <c r="M4392" s="4"/>
      <c r="N4392" s="4"/>
      <c r="P4392" s="4"/>
      <c r="R4392" s="4"/>
      <c r="S4392" s="4"/>
      <c r="T4392" s="4"/>
      <c r="V4392" s="4"/>
      <c r="W4392" s="4"/>
      <c r="X4392" s="4"/>
      <c r="Y4392" s="4"/>
      <c r="Z4392" s="4"/>
      <c r="AA4392" s="4"/>
      <c r="AG4392" s="4"/>
    </row>
    <row r="4393" spans="1:33" x14ac:dyDescent="0.25">
      <c r="A4393" s="4"/>
      <c r="F4393" s="4"/>
      <c r="H4393" s="4"/>
      <c r="I4393" s="4"/>
      <c r="J4393" s="4"/>
      <c r="K4393" s="4"/>
      <c r="L4393" s="4"/>
      <c r="M4393" s="4"/>
      <c r="N4393" s="4"/>
      <c r="P4393" s="4"/>
      <c r="R4393" s="4"/>
      <c r="S4393" s="4"/>
      <c r="T4393" s="4"/>
      <c r="V4393" s="4"/>
      <c r="W4393" s="4"/>
      <c r="X4393" s="4"/>
      <c r="Y4393" s="4"/>
      <c r="Z4393" s="4"/>
      <c r="AA4393" s="4"/>
      <c r="AG4393" s="4"/>
    </row>
    <row r="4394" spans="1:33" x14ac:dyDescent="0.25">
      <c r="A4394" s="4"/>
      <c r="F4394" s="4"/>
      <c r="H4394" s="4"/>
      <c r="I4394" s="4"/>
      <c r="J4394" s="4"/>
      <c r="K4394" s="4"/>
      <c r="L4394" s="4"/>
      <c r="M4394" s="4"/>
      <c r="N4394" s="4"/>
      <c r="P4394" s="4"/>
      <c r="R4394" s="4"/>
      <c r="S4394" s="4"/>
      <c r="T4394" s="4"/>
      <c r="V4394" s="4"/>
      <c r="W4394" s="4"/>
      <c r="X4394" s="4"/>
      <c r="Y4394" s="4"/>
      <c r="Z4394" s="4"/>
      <c r="AA4394" s="4"/>
      <c r="AG4394" s="4"/>
    </row>
    <row r="4395" spans="1:33" x14ac:dyDescent="0.25">
      <c r="A4395" s="4"/>
      <c r="F4395" s="4"/>
      <c r="H4395" s="4"/>
      <c r="I4395" s="4"/>
      <c r="J4395" s="4"/>
      <c r="K4395" s="4"/>
      <c r="L4395" s="4"/>
      <c r="M4395" s="4"/>
      <c r="N4395" s="4"/>
      <c r="P4395" s="4"/>
      <c r="R4395" s="4"/>
      <c r="S4395" s="4"/>
      <c r="T4395" s="4"/>
      <c r="V4395" s="4"/>
      <c r="W4395" s="4"/>
      <c r="X4395" s="4"/>
      <c r="Y4395" s="4"/>
      <c r="Z4395" s="4"/>
      <c r="AA4395" s="4"/>
      <c r="AG4395" s="4"/>
    </row>
    <row r="4396" spans="1:33" x14ac:dyDescent="0.25">
      <c r="A4396" s="4"/>
      <c r="F4396" s="4"/>
      <c r="H4396" s="4"/>
      <c r="I4396" s="4"/>
      <c r="J4396" s="4"/>
      <c r="K4396" s="4"/>
      <c r="L4396" s="4"/>
      <c r="M4396" s="4"/>
      <c r="N4396" s="4"/>
      <c r="P4396" s="4"/>
      <c r="R4396" s="4"/>
      <c r="S4396" s="4"/>
      <c r="T4396" s="4"/>
      <c r="V4396" s="4"/>
      <c r="W4396" s="4"/>
      <c r="X4396" s="4"/>
      <c r="Y4396" s="4"/>
      <c r="Z4396" s="4"/>
      <c r="AA4396" s="4"/>
      <c r="AG4396" s="4"/>
    </row>
    <row r="4397" spans="1:33" x14ac:dyDescent="0.25">
      <c r="A4397" s="4"/>
      <c r="F4397" s="4"/>
      <c r="H4397" s="4"/>
      <c r="I4397" s="4"/>
      <c r="J4397" s="4"/>
      <c r="K4397" s="4"/>
      <c r="L4397" s="4"/>
      <c r="M4397" s="4"/>
      <c r="N4397" s="4"/>
      <c r="P4397" s="4"/>
      <c r="R4397" s="4"/>
      <c r="S4397" s="4"/>
      <c r="T4397" s="4"/>
      <c r="V4397" s="4"/>
      <c r="W4397" s="4"/>
      <c r="X4397" s="4"/>
      <c r="Y4397" s="4"/>
      <c r="Z4397" s="4"/>
      <c r="AA4397" s="4"/>
      <c r="AG4397" s="4"/>
    </row>
    <row r="4398" spans="1:33" x14ac:dyDescent="0.25">
      <c r="A4398" s="4"/>
      <c r="F4398" s="4"/>
      <c r="H4398" s="4"/>
      <c r="I4398" s="4"/>
      <c r="J4398" s="4"/>
      <c r="K4398" s="4"/>
      <c r="L4398" s="4"/>
      <c r="M4398" s="4"/>
      <c r="N4398" s="4"/>
      <c r="P4398" s="4"/>
      <c r="R4398" s="4"/>
      <c r="S4398" s="4"/>
      <c r="T4398" s="4"/>
      <c r="V4398" s="4"/>
      <c r="W4398" s="4"/>
      <c r="X4398" s="4"/>
      <c r="Y4398" s="4"/>
      <c r="Z4398" s="4"/>
      <c r="AA4398" s="4"/>
      <c r="AG4398" s="4"/>
    </row>
    <row r="4399" spans="1:33" x14ac:dyDescent="0.25">
      <c r="A4399" s="4"/>
      <c r="F4399" s="4"/>
      <c r="H4399" s="4"/>
      <c r="I4399" s="4"/>
      <c r="J4399" s="4"/>
      <c r="K4399" s="4"/>
      <c r="L4399" s="4"/>
      <c r="M4399" s="4"/>
      <c r="N4399" s="4"/>
      <c r="P4399" s="4"/>
      <c r="R4399" s="4"/>
      <c r="S4399" s="4"/>
      <c r="T4399" s="4"/>
      <c r="V4399" s="4"/>
      <c r="W4399" s="4"/>
      <c r="X4399" s="4"/>
      <c r="Y4399" s="4"/>
      <c r="Z4399" s="4"/>
      <c r="AA4399" s="4"/>
      <c r="AG4399" s="4"/>
    </row>
    <row r="4400" spans="1:33" x14ac:dyDescent="0.25">
      <c r="A4400" s="4"/>
      <c r="F4400" s="4"/>
      <c r="H4400" s="4"/>
      <c r="I4400" s="4"/>
      <c r="J4400" s="4"/>
      <c r="K4400" s="4"/>
      <c r="L4400" s="4"/>
      <c r="M4400" s="4"/>
      <c r="N4400" s="4"/>
      <c r="P4400" s="4"/>
      <c r="R4400" s="4"/>
      <c r="S4400" s="4"/>
      <c r="T4400" s="4"/>
      <c r="V4400" s="4"/>
      <c r="W4400" s="4"/>
      <c r="X4400" s="4"/>
      <c r="Y4400" s="4"/>
      <c r="Z4400" s="4"/>
      <c r="AA4400" s="4"/>
      <c r="AG4400" s="4"/>
    </row>
    <row r="4401" spans="1:33" x14ac:dyDescent="0.25">
      <c r="A4401" s="4"/>
      <c r="F4401" s="4"/>
      <c r="H4401" s="4"/>
      <c r="I4401" s="4"/>
      <c r="J4401" s="4"/>
      <c r="K4401" s="4"/>
      <c r="L4401" s="4"/>
      <c r="M4401" s="4"/>
      <c r="N4401" s="4"/>
      <c r="P4401" s="4"/>
      <c r="R4401" s="4"/>
      <c r="S4401" s="4"/>
      <c r="T4401" s="4"/>
      <c r="V4401" s="4"/>
      <c r="W4401" s="4"/>
      <c r="X4401" s="4"/>
      <c r="Y4401" s="4"/>
      <c r="Z4401" s="4"/>
      <c r="AA4401" s="4"/>
      <c r="AG4401" s="4"/>
    </row>
    <row r="4402" spans="1:33" x14ac:dyDescent="0.25">
      <c r="A4402" s="4"/>
      <c r="F4402" s="4"/>
      <c r="H4402" s="4"/>
      <c r="I4402" s="4"/>
      <c r="J4402" s="4"/>
      <c r="K4402" s="4"/>
      <c r="L4402" s="4"/>
      <c r="M4402" s="4"/>
      <c r="N4402" s="4"/>
      <c r="P4402" s="4"/>
      <c r="R4402" s="4"/>
      <c r="S4402" s="4"/>
      <c r="T4402" s="4"/>
      <c r="V4402" s="4"/>
      <c r="W4402" s="4"/>
      <c r="X4402" s="4"/>
      <c r="Y4402" s="4"/>
      <c r="Z4402" s="4"/>
      <c r="AA4402" s="4"/>
      <c r="AG4402" s="4"/>
    </row>
    <row r="4403" spans="1:33" x14ac:dyDescent="0.25">
      <c r="A4403" s="4"/>
      <c r="F4403" s="4"/>
      <c r="H4403" s="4"/>
      <c r="I4403" s="4"/>
      <c r="J4403" s="4"/>
      <c r="K4403" s="4"/>
      <c r="L4403" s="4"/>
      <c r="M4403" s="4"/>
      <c r="N4403" s="4"/>
      <c r="P4403" s="4"/>
      <c r="R4403" s="4"/>
      <c r="S4403" s="4"/>
      <c r="T4403" s="4"/>
      <c r="V4403" s="4"/>
      <c r="W4403" s="4"/>
      <c r="X4403" s="4"/>
      <c r="Y4403" s="4"/>
      <c r="Z4403" s="4"/>
      <c r="AA4403" s="4"/>
      <c r="AG4403" s="4"/>
    </row>
    <row r="4404" spans="1:33" x14ac:dyDescent="0.25">
      <c r="A4404" s="4"/>
      <c r="F4404" s="4"/>
      <c r="H4404" s="4"/>
      <c r="I4404" s="4"/>
      <c r="J4404" s="4"/>
      <c r="K4404" s="4"/>
      <c r="L4404" s="4"/>
      <c r="M4404" s="4"/>
      <c r="N4404" s="4"/>
      <c r="P4404" s="4"/>
      <c r="R4404" s="4"/>
      <c r="S4404" s="4"/>
      <c r="T4404" s="4"/>
      <c r="V4404" s="4"/>
      <c r="W4404" s="4"/>
      <c r="X4404" s="4"/>
      <c r="Y4404" s="4"/>
      <c r="Z4404" s="4"/>
      <c r="AA4404" s="4"/>
      <c r="AG4404" s="4"/>
    </row>
    <row r="4405" spans="1:33" x14ac:dyDescent="0.25">
      <c r="A4405" s="4"/>
      <c r="F4405" s="4"/>
      <c r="H4405" s="4"/>
      <c r="I4405" s="4"/>
      <c r="J4405" s="4"/>
      <c r="K4405" s="4"/>
      <c r="L4405" s="4"/>
      <c r="M4405" s="4"/>
      <c r="N4405" s="4"/>
      <c r="P4405" s="4"/>
      <c r="R4405" s="4"/>
      <c r="S4405" s="4"/>
      <c r="T4405" s="4"/>
      <c r="V4405" s="4"/>
      <c r="W4405" s="4"/>
      <c r="X4405" s="4"/>
      <c r="Y4405" s="4"/>
      <c r="Z4405" s="4"/>
      <c r="AA4405" s="4"/>
      <c r="AG4405" s="4"/>
    </row>
    <row r="4406" spans="1:33" x14ac:dyDescent="0.25">
      <c r="A4406" s="4"/>
      <c r="F4406" s="4"/>
      <c r="H4406" s="4"/>
      <c r="I4406" s="4"/>
      <c r="J4406" s="4"/>
      <c r="K4406" s="4"/>
      <c r="L4406" s="4"/>
      <c r="M4406" s="4"/>
      <c r="N4406" s="4"/>
      <c r="P4406" s="4"/>
      <c r="R4406" s="4"/>
      <c r="S4406" s="4"/>
      <c r="T4406" s="4"/>
      <c r="V4406" s="4"/>
      <c r="W4406" s="4"/>
      <c r="X4406" s="4"/>
      <c r="Y4406" s="4"/>
      <c r="Z4406" s="4"/>
      <c r="AA4406" s="4"/>
      <c r="AG4406" s="4"/>
    </row>
    <row r="4407" spans="1:33" x14ac:dyDescent="0.25">
      <c r="A4407" s="4"/>
      <c r="F4407" s="4"/>
      <c r="H4407" s="4"/>
      <c r="I4407" s="4"/>
      <c r="J4407" s="4"/>
      <c r="K4407" s="4"/>
      <c r="L4407" s="4"/>
      <c r="M4407" s="4"/>
      <c r="N4407" s="4"/>
      <c r="P4407" s="4"/>
      <c r="R4407" s="4"/>
      <c r="S4407" s="4"/>
      <c r="T4407" s="4"/>
      <c r="V4407" s="4"/>
      <c r="W4407" s="4"/>
      <c r="X4407" s="4"/>
      <c r="Y4407" s="4"/>
      <c r="Z4407" s="4"/>
      <c r="AA4407" s="4"/>
      <c r="AG4407" s="4"/>
    </row>
    <row r="4408" spans="1:33" x14ac:dyDescent="0.25">
      <c r="A4408" s="4"/>
      <c r="F4408" s="4"/>
      <c r="H4408" s="4"/>
      <c r="I4408" s="4"/>
      <c r="J4408" s="4"/>
      <c r="K4408" s="4"/>
      <c r="L4408" s="4"/>
      <c r="M4408" s="4"/>
      <c r="N4408" s="4"/>
      <c r="P4408" s="4"/>
      <c r="R4408" s="4"/>
      <c r="S4408" s="4"/>
      <c r="T4408" s="4"/>
      <c r="V4408" s="4"/>
      <c r="W4408" s="4"/>
      <c r="X4408" s="4"/>
      <c r="Y4408" s="4"/>
      <c r="Z4408" s="4"/>
      <c r="AA4408" s="4"/>
      <c r="AG4408" s="4"/>
    </row>
    <row r="4409" spans="1:33" x14ac:dyDescent="0.25">
      <c r="A4409" s="4"/>
      <c r="F4409" s="4"/>
      <c r="H4409" s="4"/>
      <c r="I4409" s="4"/>
      <c r="J4409" s="4"/>
      <c r="K4409" s="4"/>
      <c r="L4409" s="4"/>
      <c r="M4409" s="4"/>
      <c r="N4409" s="4"/>
      <c r="P4409" s="4"/>
      <c r="R4409" s="4"/>
      <c r="S4409" s="4"/>
      <c r="T4409" s="4"/>
      <c r="V4409" s="4"/>
      <c r="W4409" s="4"/>
      <c r="X4409" s="4"/>
      <c r="Y4409" s="4"/>
      <c r="Z4409" s="4"/>
      <c r="AA4409" s="4"/>
      <c r="AG4409" s="4"/>
    </row>
    <row r="4410" spans="1:33" x14ac:dyDescent="0.25">
      <c r="A4410" s="4"/>
      <c r="F4410" s="4"/>
      <c r="H4410" s="4"/>
      <c r="I4410" s="4"/>
      <c r="J4410" s="4"/>
      <c r="K4410" s="4"/>
      <c r="L4410" s="4"/>
      <c r="M4410" s="4"/>
      <c r="N4410" s="4"/>
      <c r="P4410" s="4"/>
      <c r="R4410" s="4"/>
      <c r="S4410" s="4"/>
      <c r="T4410" s="4"/>
      <c r="V4410" s="4"/>
      <c r="W4410" s="4"/>
      <c r="X4410" s="4"/>
      <c r="Y4410" s="4"/>
      <c r="Z4410" s="4"/>
      <c r="AA4410" s="4"/>
      <c r="AG4410" s="4"/>
    </row>
    <row r="4411" spans="1:33" x14ac:dyDescent="0.25">
      <c r="A4411" s="4"/>
      <c r="F4411" s="4"/>
      <c r="H4411" s="4"/>
      <c r="I4411" s="4"/>
      <c r="J4411" s="4"/>
      <c r="K4411" s="4"/>
      <c r="L4411" s="4"/>
      <c r="M4411" s="4"/>
      <c r="N4411" s="4"/>
      <c r="P4411" s="4"/>
      <c r="R4411" s="4"/>
      <c r="S4411" s="4"/>
      <c r="T4411" s="4"/>
      <c r="V4411" s="4"/>
      <c r="W4411" s="4"/>
      <c r="X4411" s="4"/>
      <c r="Y4411" s="4"/>
      <c r="Z4411" s="4"/>
      <c r="AA4411" s="4"/>
      <c r="AG4411" s="4"/>
    </row>
    <row r="4412" spans="1:33" x14ac:dyDescent="0.25">
      <c r="A4412" s="4"/>
      <c r="F4412" s="4"/>
      <c r="H4412" s="4"/>
      <c r="I4412" s="4"/>
      <c r="J4412" s="4"/>
      <c r="K4412" s="4"/>
      <c r="L4412" s="4"/>
      <c r="M4412" s="4"/>
      <c r="N4412" s="4"/>
      <c r="P4412" s="4"/>
      <c r="R4412" s="4"/>
      <c r="S4412" s="4"/>
      <c r="T4412" s="4"/>
      <c r="V4412" s="4"/>
      <c r="W4412" s="4"/>
      <c r="X4412" s="4"/>
      <c r="Y4412" s="4"/>
      <c r="Z4412" s="4"/>
      <c r="AA4412" s="4"/>
      <c r="AG4412" s="4"/>
    </row>
    <row r="4413" spans="1:33" x14ac:dyDescent="0.25">
      <c r="A4413" s="4"/>
      <c r="F4413" s="4"/>
      <c r="H4413" s="4"/>
      <c r="I4413" s="4"/>
      <c r="J4413" s="4"/>
      <c r="K4413" s="4"/>
      <c r="L4413" s="4"/>
      <c r="M4413" s="4"/>
      <c r="N4413" s="4"/>
      <c r="P4413" s="4"/>
      <c r="R4413" s="4"/>
      <c r="S4413" s="4"/>
      <c r="T4413" s="4"/>
      <c r="V4413" s="4"/>
      <c r="W4413" s="4"/>
      <c r="X4413" s="4"/>
      <c r="Y4413" s="4"/>
      <c r="Z4413" s="4"/>
      <c r="AA4413" s="4"/>
      <c r="AG4413" s="4"/>
    </row>
    <row r="4414" spans="1:33" x14ac:dyDescent="0.25">
      <c r="A4414" s="4"/>
      <c r="F4414" s="4"/>
      <c r="H4414" s="4"/>
      <c r="I4414" s="4"/>
      <c r="J4414" s="4"/>
      <c r="K4414" s="4"/>
      <c r="L4414" s="4"/>
      <c r="M4414" s="4"/>
      <c r="N4414" s="4"/>
      <c r="P4414" s="4"/>
      <c r="R4414" s="4"/>
      <c r="S4414" s="4"/>
      <c r="T4414" s="4"/>
      <c r="V4414" s="4"/>
      <c r="W4414" s="4"/>
      <c r="X4414" s="4"/>
      <c r="Y4414" s="4"/>
      <c r="Z4414" s="4"/>
      <c r="AA4414" s="4"/>
      <c r="AG4414" s="4"/>
    </row>
    <row r="4415" spans="1:33" x14ac:dyDescent="0.25">
      <c r="A4415" s="4"/>
      <c r="F4415" s="4"/>
      <c r="H4415" s="4"/>
      <c r="I4415" s="4"/>
      <c r="J4415" s="4"/>
      <c r="K4415" s="4"/>
      <c r="L4415" s="4"/>
      <c r="M4415" s="4"/>
      <c r="N4415" s="4"/>
      <c r="P4415" s="4"/>
      <c r="R4415" s="4"/>
      <c r="S4415" s="4"/>
      <c r="T4415" s="4"/>
      <c r="V4415" s="4"/>
      <c r="W4415" s="4"/>
      <c r="X4415" s="4"/>
      <c r="Y4415" s="4"/>
      <c r="Z4415" s="4"/>
      <c r="AA4415" s="4"/>
      <c r="AG4415" s="4"/>
    </row>
    <row r="4416" spans="1:33" x14ac:dyDescent="0.25">
      <c r="A4416" s="4"/>
      <c r="F4416" s="4"/>
      <c r="H4416" s="4"/>
      <c r="I4416" s="4"/>
      <c r="J4416" s="4"/>
      <c r="K4416" s="4"/>
      <c r="L4416" s="4"/>
      <c r="M4416" s="4"/>
      <c r="N4416" s="4"/>
      <c r="P4416" s="4"/>
      <c r="R4416" s="4"/>
      <c r="S4416" s="4"/>
      <c r="T4416" s="4"/>
      <c r="V4416" s="4"/>
      <c r="W4416" s="4"/>
      <c r="X4416" s="4"/>
      <c r="Y4416" s="4"/>
      <c r="Z4416" s="4"/>
      <c r="AA4416" s="4"/>
      <c r="AG4416" s="4"/>
    </row>
    <row r="4417" spans="1:33" x14ac:dyDescent="0.25">
      <c r="A4417" s="4"/>
      <c r="F4417" s="4"/>
      <c r="H4417" s="4"/>
      <c r="I4417" s="4"/>
      <c r="J4417" s="4"/>
      <c r="K4417" s="4"/>
      <c r="L4417" s="4"/>
      <c r="M4417" s="4"/>
      <c r="N4417" s="4"/>
      <c r="P4417" s="4"/>
      <c r="R4417" s="4"/>
      <c r="S4417" s="4"/>
      <c r="T4417" s="4"/>
      <c r="V4417" s="4"/>
      <c r="W4417" s="4"/>
      <c r="X4417" s="4"/>
      <c r="Y4417" s="4"/>
      <c r="Z4417" s="4"/>
      <c r="AA4417" s="4"/>
      <c r="AG4417" s="4"/>
    </row>
    <row r="4418" spans="1:33" x14ac:dyDescent="0.25">
      <c r="A4418" s="4"/>
      <c r="F4418" s="4"/>
      <c r="H4418" s="4"/>
      <c r="I4418" s="4"/>
      <c r="J4418" s="4"/>
      <c r="K4418" s="4"/>
      <c r="L4418" s="4"/>
      <c r="M4418" s="4"/>
      <c r="N4418" s="4"/>
      <c r="P4418" s="4"/>
      <c r="R4418" s="4"/>
      <c r="S4418" s="4"/>
      <c r="T4418" s="4"/>
      <c r="V4418" s="4"/>
      <c r="W4418" s="4"/>
      <c r="X4418" s="4"/>
      <c r="Y4418" s="4"/>
      <c r="Z4418" s="4"/>
      <c r="AA4418" s="4"/>
      <c r="AG4418" s="4"/>
    </row>
    <row r="4419" spans="1:33" x14ac:dyDescent="0.25">
      <c r="A4419" s="4"/>
      <c r="F4419" s="4"/>
      <c r="H4419" s="4"/>
      <c r="I4419" s="4"/>
      <c r="J4419" s="4"/>
      <c r="K4419" s="4"/>
      <c r="L4419" s="4"/>
      <c r="M4419" s="4"/>
      <c r="N4419" s="4"/>
      <c r="P4419" s="4"/>
      <c r="R4419" s="4"/>
      <c r="S4419" s="4"/>
      <c r="T4419" s="4"/>
      <c r="V4419" s="4"/>
      <c r="W4419" s="4"/>
      <c r="X4419" s="4"/>
      <c r="Y4419" s="4"/>
      <c r="Z4419" s="4"/>
      <c r="AA4419" s="4"/>
      <c r="AG4419" s="4"/>
    </row>
    <row r="4420" spans="1:33" x14ac:dyDescent="0.25">
      <c r="A4420" s="4"/>
      <c r="F4420" s="4"/>
      <c r="H4420" s="4"/>
      <c r="I4420" s="4"/>
      <c r="J4420" s="4"/>
      <c r="K4420" s="4"/>
      <c r="L4420" s="4"/>
      <c r="M4420" s="4"/>
      <c r="N4420" s="4"/>
      <c r="P4420" s="4"/>
      <c r="R4420" s="4"/>
      <c r="S4420" s="4"/>
      <c r="T4420" s="4"/>
      <c r="V4420" s="4"/>
      <c r="W4420" s="4"/>
      <c r="X4420" s="4"/>
      <c r="Y4420" s="4"/>
      <c r="Z4420" s="4"/>
      <c r="AA4420" s="4"/>
      <c r="AG4420" s="4"/>
    </row>
    <row r="4421" spans="1:33" x14ac:dyDescent="0.25">
      <c r="A4421" s="4"/>
      <c r="F4421" s="4"/>
      <c r="H4421" s="4"/>
      <c r="I4421" s="4"/>
      <c r="J4421" s="4"/>
      <c r="K4421" s="4"/>
      <c r="L4421" s="4"/>
      <c r="M4421" s="4"/>
      <c r="N4421" s="4"/>
      <c r="P4421" s="4"/>
      <c r="R4421" s="4"/>
      <c r="S4421" s="4"/>
      <c r="T4421" s="4"/>
      <c r="V4421" s="4"/>
      <c r="W4421" s="4"/>
      <c r="X4421" s="4"/>
      <c r="Y4421" s="4"/>
      <c r="Z4421" s="4"/>
      <c r="AA4421" s="4"/>
      <c r="AG4421" s="4"/>
    </row>
    <row r="4422" spans="1:33" x14ac:dyDescent="0.25">
      <c r="A4422" s="4"/>
      <c r="F4422" s="4"/>
      <c r="H4422" s="4"/>
      <c r="I4422" s="4"/>
      <c r="J4422" s="4"/>
      <c r="K4422" s="4"/>
      <c r="L4422" s="4"/>
      <c r="M4422" s="4"/>
      <c r="N4422" s="4"/>
      <c r="P4422" s="4"/>
      <c r="R4422" s="4"/>
      <c r="S4422" s="4"/>
      <c r="T4422" s="4"/>
      <c r="V4422" s="4"/>
      <c r="W4422" s="4"/>
      <c r="X4422" s="4"/>
      <c r="Y4422" s="4"/>
      <c r="Z4422" s="4"/>
      <c r="AA4422" s="4"/>
      <c r="AG4422" s="4"/>
    </row>
    <row r="4423" spans="1:33" x14ac:dyDescent="0.25">
      <c r="A4423" s="4"/>
      <c r="F4423" s="4"/>
      <c r="H4423" s="4"/>
      <c r="I4423" s="4"/>
      <c r="J4423" s="4"/>
      <c r="K4423" s="4"/>
      <c r="L4423" s="4"/>
      <c r="M4423" s="4"/>
      <c r="N4423" s="4"/>
      <c r="P4423" s="4"/>
      <c r="R4423" s="4"/>
      <c r="S4423" s="4"/>
      <c r="T4423" s="4"/>
      <c r="V4423" s="4"/>
      <c r="W4423" s="4"/>
      <c r="X4423" s="4"/>
      <c r="Y4423" s="4"/>
      <c r="Z4423" s="4"/>
      <c r="AA4423" s="4"/>
      <c r="AG4423" s="4"/>
    </row>
    <row r="4424" spans="1:33" x14ac:dyDescent="0.25">
      <c r="A4424" s="4"/>
      <c r="F4424" s="4"/>
      <c r="H4424" s="4"/>
      <c r="I4424" s="4"/>
      <c r="J4424" s="4"/>
      <c r="K4424" s="4"/>
      <c r="L4424" s="4"/>
      <c r="M4424" s="4"/>
      <c r="N4424" s="4"/>
      <c r="P4424" s="4"/>
      <c r="R4424" s="4"/>
      <c r="S4424" s="4"/>
      <c r="T4424" s="4"/>
      <c r="V4424" s="4"/>
      <c r="W4424" s="4"/>
      <c r="X4424" s="4"/>
      <c r="Y4424" s="4"/>
      <c r="Z4424" s="4"/>
      <c r="AA4424" s="4"/>
      <c r="AG4424" s="4"/>
    </row>
    <row r="4425" spans="1:33" x14ac:dyDescent="0.25">
      <c r="A4425" s="4"/>
      <c r="F4425" s="4"/>
      <c r="H4425" s="4"/>
      <c r="I4425" s="4"/>
      <c r="J4425" s="4"/>
      <c r="K4425" s="4"/>
      <c r="L4425" s="4"/>
      <c r="M4425" s="4"/>
      <c r="N4425" s="4"/>
      <c r="P4425" s="4"/>
      <c r="R4425" s="4"/>
      <c r="S4425" s="4"/>
      <c r="T4425" s="4"/>
      <c r="V4425" s="4"/>
      <c r="W4425" s="4"/>
      <c r="X4425" s="4"/>
      <c r="Y4425" s="4"/>
      <c r="Z4425" s="4"/>
      <c r="AA4425" s="4"/>
      <c r="AG4425" s="4"/>
    </row>
    <row r="4426" spans="1:33" x14ac:dyDescent="0.25">
      <c r="A4426" s="4"/>
      <c r="F4426" s="4"/>
      <c r="H4426" s="4"/>
      <c r="I4426" s="4"/>
      <c r="J4426" s="4"/>
      <c r="K4426" s="4"/>
      <c r="L4426" s="4"/>
      <c r="M4426" s="4"/>
      <c r="N4426" s="4"/>
      <c r="P4426" s="4"/>
      <c r="R4426" s="4"/>
      <c r="S4426" s="4"/>
      <c r="T4426" s="4"/>
      <c r="V4426" s="4"/>
      <c r="W4426" s="4"/>
      <c r="X4426" s="4"/>
      <c r="Y4426" s="4"/>
      <c r="Z4426" s="4"/>
      <c r="AA4426" s="4"/>
      <c r="AG4426" s="4"/>
    </row>
    <row r="4427" spans="1:33" x14ac:dyDescent="0.25">
      <c r="A4427" s="4"/>
      <c r="F4427" s="4"/>
      <c r="H4427" s="4"/>
      <c r="I4427" s="4"/>
      <c r="J4427" s="4"/>
      <c r="K4427" s="4"/>
      <c r="L4427" s="4"/>
      <c r="M4427" s="4"/>
      <c r="N4427" s="4"/>
      <c r="P4427" s="4"/>
      <c r="R4427" s="4"/>
      <c r="S4427" s="4"/>
      <c r="T4427" s="4"/>
      <c r="V4427" s="4"/>
      <c r="W4427" s="4"/>
      <c r="X4427" s="4"/>
      <c r="Y4427" s="4"/>
      <c r="Z4427" s="4"/>
      <c r="AA4427" s="4"/>
      <c r="AG4427" s="4"/>
    </row>
    <row r="4428" spans="1:33" x14ac:dyDescent="0.25">
      <c r="A4428" s="4"/>
      <c r="F4428" s="4"/>
      <c r="H4428" s="4"/>
      <c r="I4428" s="4"/>
      <c r="J4428" s="4"/>
      <c r="K4428" s="4"/>
      <c r="L4428" s="4"/>
      <c r="M4428" s="4"/>
      <c r="N4428" s="4"/>
      <c r="P4428" s="4"/>
      <c r="R4428" s="4"/>
      <c r="S4428" s="4"/>
      <c r="T4428" s="4"/>
      <c r="V4428" s="4"/>
      <c r="W4428" s="4"/>
      <c r="X4428" s="4"/>
      <c r="Y4428" s="4"/>
      <c r="Z4428" s="4"/>
      <c r="AA4428" s="4"/>
      <c r="AG4428" s="4"/>
    </row>
    <row r="4429" spans="1:33" x14ac:dyDescent="0.25">
      <c r="A4429" s="4"/>
      <c r="F4429" s="4"/>
      <c r="H4429" s="4"/>
      <c r="I4429" s="4"/>
      <c r="J4429" s="4"/>
      <c r="K4429" s="4"/>
      <c r="L4429" s="4"/>
      <c r="M4429" s="4"/>
      <c r="N4429" s="4"/>
      <c r="P4429" s="4"/>
      <c r="R4429" s="4"/>
      <c r="S4429" s="4"/>
      <c r="T4429" s="4"/>
      <c r="V4429" s="4"/>
      <c r="W4429" s="4"/>
      <c r="X4429" s="4"/>
      <c r="Y4429" s="4"/>
      <c r="Z4429" s="4"/>
      <c r="AA4429" s="4"/>
      <c r="AG4429" s="4"/>
    </row>
    <row r="4430" spans="1:33" x14ac:dyDescent="0.25">
      <c r="A4430" s="4"/>
      <c r="F4430" s="4"/>
      <c r="H4430" s="4"/>
      <c r="I4430" s="4"/>
      <c r="J4430" s="4"/>
      <c r="K4430" s="4"/>
      <c r="L4430" s="4"/>
      <c r="M4430" s="4"/>
      <c r="N4430" s="4"/>
      <c r="P4430" s="4"/>
      <c r="R4430" s="4"/>
      <c r="S4430" s="4"/>
      <c r="T4430" s="4"/>
      <c r="V4430" s="4"/>
      <c r="W4430" s="4"/>
      <c r="X4430" s="4"/>
      <c r="Y4430" s="4"/>
      <c r="Z4430" s="4"/>
      <c r="AA4430" s="4"/>
      <c r="AG4430" s="4"/>
    </row>
    <row r="4431" spans="1:33" x14ac:dyDescent="0.25">
      <c r="A4431" s="4"/>
      <c r="F4431" s="4"/>
      <c r="H4431" s="4"/>
      <c r="I4431" s="4"/>
      <c r="J4431" s="4"/>
      <c r="K4431" s="4"/>
      <c r="L4431" s="4"/>
      <c r="M4431" s="4"/>
      <c r="N4431" s="4"/>
      <c r="P4431" s="4"/>
      <c r="R4431" s="4"/>
      <c r="S4431" s="4"/>
      <c r="T4431" s="4"/>
      <c r="V4431" s="4"/>
      <c r="W4431" s="4"/>
      <c r="X4431" s="4"/>
      <c r="Y4431" s="4"/>
      <c r="Z4431" s="4"/>
      <c r="AA4431" s="4"/>
      <c r="AG4431" s="4"/>
    </row>
    <row r="4432" spans="1:33" x14ac:dyDescent="0.25">
      <c r="A4432" s="4"/>
      <c r="F4432" s="4"/>
      <c r="H4432" s="4"/>
      <c r="I4432" s="4"/>
      <c r="J4432" s="4"/>
      <c r="K4432" s="4"/>
      <c r="L4432" s="4"/>
      <c r="M4432" s="4"/>
      <c r="N4432" s="4"/>
      <c r="P4432" s="4"/>
      <c r="R4432" s="4"/>
      <c r="S4432" s="4"/>
      <c r="T4432" s="4"/>
      <c r="V4432" s="4"/>
      <c r="W4432" s="4"/>
      <c r="X4432" s="4"/>
      <c r="Y4432" s="4"/>
      <c r="Z4432" s="4"/>
      <c r="AA4432" s="4"/>
      <c r="AG4432" s="4"/>
    </row>
    <row r="4433" spans="1:33" x14ac:dyDescent="0.25">
      <c r="A4433" s="4"/>
      <c r="F4433" s="4"/>
      <c r="H4433" s="4"/>
      <c r="I4433" s="4"/>
      <c r="J4433" s="4"/>
      <c r="K4433" s="4"/>
      <c r="L4433" s="4"/>
      <c r="M4433" s="4"/>
      <c r="N4433" s="4"/>
      <c r="P4433" s="4"/>
      <c r="R4433" s="4"/>
      <c r="S4433" s="4"/>
      <c r="T4433" s="4"/>
      <c r="V4433" s="4"/>
      <c r="W4433" s="4"/>
      <c r="X4433" s="4"/>
      <c r="Y4433" s="4"/>
      <c r="Z4433" s="4"/>
      <c r="AA4433" s="4"/>
      <c r="AG4433" s="4"/>
    </row>
    <row r="4434" spans="1:33" x14ac:dyDescent="0.25">
      <c r="A4434" s="4"/>
      <c r="F4434" s="4"/>
      <c r="H4434" s="4"/>
      <c r="I4434" s="4"/>
      <c r="J4434" s="4"/>
      <c r="K4434" s="4"/>
      <c r="L4434" s="4"/>
      <c r="M4434" s="4"/>
      <c r="N4434" s="4"/>
      <c r="P4434" s="4"/>
      <c r="R4434" s="4"/>
      <c r="S4434" s="4"/>
      <c r="T4434" s="4"/>
      <c r="V4434" s="4"/>
      <c r="W4434" s="4"/>
      <c r="X4434" s="4"/>
      <c r="Y4434" s="4"/>
      <c r="Z4434" s="4"/>
      <c r="AA4434" s="4"/>
      <c r="AG4434" s="4"/>
    </row>
    <row r="4435" spans="1:33" x14ac:dyDescent="0.25">
      <c r="A4435" s="4"/>
      <c r="F4435" s="4"/>
      <c r="H4435" s="4"/>
      <c r="I4435" s="4"/>
      <c r="J4435" s="4"/>
      <c r="K4435" s="4"/>
      <c r="L4435" s="4"/>
      <c r="M4435" s="4"/>
      <c r="N4435" s="4"/>
      <c r="P4435" s="4"/>
      <c r="R4435" s="4"/>
      <c r="S4435" s="4"/>
      <c r="T4435" s="4"/>
      <c r="V4435" s="4"/>
      <c r="W4435" s="4"/>
      <c r="X4435" s="4"/>
      <c r="Y4435" s="4"/>
      <c r="Z4435" s="4"/>
      <c r="AA4435" s="4"/>
      <c r="AG4435" s="4"/>
    </row>
    <row r="4436" spans="1:33" x14ac:dyDescent="0.25">
      <c r="A4436" s="4"/>
      <c r="F4436" s="4"/>
      <c r="H4436" s="4"/>
      <c r="I4436" s="4"/>
      <c r="J4436" s="4"/>
      <c r="K4436" s="4"/>
      <c r="L4436" s="4"/>
      <c r="M4436" s="4"/>
      <c r="N4436" s="4"/>
      <c r="P4436" s="4"/>
      <c r="R4436" s="4"/>
      <c r="S4436" s="4"/>
      <c r="T4436" s="4"/>
      <c r="V4436" s="4"/>
      <c r="W4436" s="4"/>
      <c r="X4436" s="4"/>
      <c r="Y4436" s="4"/>
      <c r="Z4436" s="4"/>
      <c r="AA4436" s="4"/>
      <c r="AG4436" s="4"/>
    </row>
    <row r="4437" spans="1:33" x14ac:dyDescent="0.25">
      <c r="A4437" s="4"/>
      <c r="F4437" s="4"/>
      <c r="H4437" s="4"/>
      <c r="I4437" s="4"/>
      <c r="J4437" s="4"/>
      <c r="K4437" s="4"/>
      <c r="L4437" s="4"/>
      <c r="M4437" s="4"/>
      <c r="N4437" s="4"/>
      <c r="P4437" s="4"/>
      <c r="R4437" s="4"/>
      <c r="S4437" s="4"/>
      <c r="T4437" s="4"/>
      <c r="V4437" s="4"/>
      <c r="W4437" s="4"/>
      <c r="X4437" s="4"/>
      <c r="Y4437" s="4"/>
      <c r="Z4437" s="4"/>
      <c r="AA4437" s="4"/>
      <c r="AG4437" s="4"/>
    </row>
    <row r="4438" spans="1:33" x14ac:dyDescent="0.25">
      <c r="A4438" s="4"/>
      <c r="F4438" s="4"/>
      <c r="H4438" s="4"/>
      <c r="I4438" s="4"/>
      <c r="J4438" s="4"/>
      <c r="K4438" s="4"/>
      <c r="L4438" s="4"/>
      <c r="M4438" s="4"/>
      <c r="N4438" s="4"/>
      <c r="P4438" s="4"/>
      <c r="R4438" s="4"/>
      <c r="S4438" s="4"/>
      <c r="T4438" s="4"/>
      <c r="V4438" s="4"/>
      <c r="W4438" s="4"/>
      <c r="X4438" s="4"/>
      <c r="Y4438" s="4"/>
      <c r="Z4438" s="4"/>
      <c r="AA4438" s="4"/>
      <c r="AG4438" s="4"/>
    </row>
    <row r="4439" spans="1:33" x14ac:dyDescent="0.25">
      <c r="A4439" s="4"/>
      <c r="F4439" s="4"/>
      <c r="H4439" s="4"/>
      <c r="I4439" s="4"/>
      <c r="J4439" s="4"/>
      <c r="K4439" s="4"/>
      <c r="L4439" s="4"/>
      <c r="M4439" s="4"/>
      <c r="N4439" s="4"/>
      <c r="P4439" s="4"/>
      <c r="R4439" s="4"/>
      <c r="S4439" s="4"/>
      <c r="T4439" s="4"/>
      <c r="V4439" s="4"/>
      <c r="W4439" s="4"/>
      <c r="X4439" s="4"/>
      <c r="Y4439" s="4"/>
      <c r="Z4439" s="4"/>
      <c r="AA4439" s="4"/>
      <c r="AG4439" s="4"/>
    </row>
    <row r="4440" spans="1:33" x14ac:dyDescent="0.25">
      <c r="A4440" s="4"/>
      <c r="F4440" s="4"/>
      <c r="H4440" s="4"/>
      <c r="I4440" s="4"/>
      <c r="J4440" s="4"/>
      <c r="K4440" s="4"/>
      <c r="L4440" s="4"/>
      <c r="M4440" s="4"/>
      <c r="N4440" s="4"/>
      <c r="P4440" s="4"/>
      <c r="R4440" s="4"/>
      <c r="S4440" s="4"/>
      <c r="T4440" s="4"/>
      <c r="V4440" s="4"/>
      <c r="W4440" s="4"/>
      <c r="X4440" s="4"/>
      <c r="Y4440" s="4"/>
      <c r="Z4440" s="4"/>
      <c r="AA4440" s="4"/>
      <c r="AG4440" s="4"/>
    </row>
    <row r="4441" spans="1:33" x14ac:dyDescent="0.25">
      <c r="A4441" s="4"/>
      <c r="F4441" s="4"/>
      <c r="H4441" s="4"/>
      <c r="I4441" s="4"/>
      <c r="J4441" s="4"/>
      <c r="K4441" s="4"/>
      <c r="L4441" s="4"/>
      <c r="M4441" s="4"/>
      <c r="N4441" s="4"/>
      <c r="P4441" s="4"/>
      <c r="R4441" s="4"/>
      <c r="S4441" s="4"/>
      <c r="T4441" s="4"/>
      <c r="V4441" s="4"/>
      <c r="W4441" s="4"/>
      <c r="X4441" s="4"/>
      <c r="Y4441" s="4"/>
      <c r="Z4441" s="4"/>
      <c r="AA4441" s="4"/>
      <c r="AG4441" s="4"/>
    </row>
    <row r="4442" spans="1:33" x14ac:dyDescent="0.25">
      <c r="A4442" s="4"/>
      <c r="F4442" s="4"/>
      <c r="H4442" s="4"/>
      <c r="I4442" s="4"/>
      <c r="J4442" s="4"/>
      <c r="K4442" s="4"/>
      <c r="L4442" s="4"/>
      <c r="M4442" s="4"/>
      <c r="N4442" s="4"/>
      <c r="P4442" s="4"/>
      <c r="R4442" s="4"/>
      <c r="S4442" s="4"/>
      <c r="T4442" s="4"/>
      <c r="V4442" s="4"/>
      <c r="W4442" s="4"/>
      <c r="X4442" s="4"/>
      <c r="Y4442" s="4"/>
      <c r="Z4442" s="4"/>
      <c r="AA4442" s="4"/>
      <c r="AG4442" s="4"/>
    </row>
    <row r="4443" spans="1:33" x14ac:dyDescent="0.25">
      <c r="A4443" s="4"/>
      <c r="F4443" s="4"/>
      <c r="H4443" s="4"/>
      <c r="I4443" s="4"/>
      <c r="J4443" s="4"/>
      <c r="K4443" s="4"/>
      <c r="L4443" s="4"/>
      <c r="M4443" s="4"/>
      <c r="N4443" s="4"/>
      <c r="P4443" s="4"/>
      <c r="R4443" s="4"/>
      <c r="S4443" s="4"/>
      <c r="T4443" s="4"/>
      <c r="V4443" s="4"/>
      <c r="W4443" s="4"/>
      <c r="X4443" s="4"/>
      <c r="Y4443" s="4"/>
      <c r="Z4443" s="4"/>
      <c r="AA4443" s="4"/>
      <c r="AG4443" s="4"/>
    </row>
    <row r="4444" spans="1:33" x14ac:dyDescent="0.25">
      <c r="A4444" s="4"/>
      <c r="F4444" s="4"/>
      <c r="H4444" s="4"/>
      <c r="I4444" s="4"/>
      <c r="J4444" s="4"/>
      <c r="K4444" s="4"/>
      <c r="L4444" s="4"/>
      <c r="M4444" s="4"/>
      <c r="N4444" s="4"/>
      <c r="P4444" s="4"/>
      <c r="R4444" s="4"/>
      <c r="S4444" s="4"/>
      <c r="T4444" s="4"/>
      <c r="V4444" s="4"/>
      <c r="W4444" s="4"/>
      <c r="X4444" s="4"/>
      <c r="Y4444" s="4"/>
      <c r="Z4444" s="4"/>
      <c r="AA4444" s="4"/>
      <c r="AG4444" s="4"/>
    </row>
    <row r="4445" spans="1:33" x14ac:dyDescent="0.25">
      <c r="A4445" s="4"/>
      <c r="F4445" s="4"/>
      <c r="H4445" s="4"/>
      <c r="I4445" s="4"/>
      <c r="J4445" s="4"/>
      <c r="K4445" s="4"/>
      <c r="L4445" s="4"/>
      <c r="M4445" s="4"/>
      <c r="N4445" s="4"/>
      <c r="P4445" s="4"/>
      <c r="R4445" s="4"/>
      <c r="S4445" s="4"/>
      <c r="T4445" s="4"/>
      <c r="V4445" s="4"/>
      <c r="W4445" s="4"/>
      <c r="X4445" s="4"/>
      <c r="Y4445" s="4"/>
      <c r="Z4445" s="4"/>
      <c r="AA4445" s="4"/>
      <c r="AG4445" s="4"/>
    </row>
    <row r="4446" spans="1:33" x14ac:dyDescent="0.25">
      <c r="A4446" s="4"/>
      <c r="F4446" s="4"/>
      <c r="H4446" s="4"/>
      <c r="I4446" s="4"/>
      <c r="J4446" s="4"/>
      <c r="K4446" s="4"/>
      <c r="L4446" s="4"/>
      <c r="M4446" s="4"/>
      <c r="N4446" s="4"/>
      <c r="P4446" s="4"/>
      <c r="R4446" s="4"/>
      <c r="S4446" s="4"/>
      <c r="T4446" s="4"/>
      <c r="V4446" s="4"/>
      <c r="W4446" s="4"/>
      <c r="X4446" s="4"/>
      <c r="Y4446" s="4"/>
      <c r="Z4446" s="4"/>
      <c r="AA4446" s="4"/>
      <c r="AG4446" s="4"/>
    </row>
    <row r="4447" spans="1:33" x14ac:dyDescent="0.25">
      <c r="A4447" s="4"/>
      <c r="F4447" s="4"/>
      <c r="H4447" s="4"/>
      <c r="I4447" s="4"/>
      <c r="J4447" s="4"/>
      <c r="K4447" s="4"/>
      <c r="L4447" s="4"/>
      <c r="M4447" s="4"/>
      <c r="N4447" s="4"/>
      <c r="P4447" s="4"/>
      <c r="R4447" s="4"/>
      <c r="S4447" s="4"/>
      <c r="T4447" s="4"/>
      <c r="V4447" s="4"/>
      <c r="W4447" s="4"/>
      <c r="X4447" s="4"/>
      <c r="Y4447" s="4"/>
      <c r="Z4447" s="4"/>
      <c r="AA4447" s="4"/>
      <c r="AG4447" s="4"/>
    </row>
    <row r="4448" spans="1:33" x14ac:dyDescent="0.25">
      <c r="A4448" s="4"/>
      <c r="F4448" s="4"/>
      <c r="H4448" s="4"/>
      <c r="I4448" s="4"/>
      <c r="J4448" s="4"/>
      <c r="K4448" s="4"/>
      <c r="L4448" s="4"/>
      <c r="M4448" s="4"/>
      <c r="N4448" s="4"/>
      <c r="P4448" s="4"/>
      <c r="R4448" s="4"/>
      <c r="S4448" s="4"/>
      <c r="T4448" s="4"/>
      <c r="V4448" s="4"/>
      <c r="W4448" s="4"/>
      <c r="X4448" s="4"/>
      <c r="Y4448" s="4"/>
      <c r="Z4448" s="4"/>
      <c r="AA4448" s="4"/>
      <c r="AG4448" s="4"/>
    </row>
    <row r="4449" spans="1:33" x14ac:dyDescent="0.25">
      <c r="A4449" s="4"/>
      <c r="F4449" s="4"/>
      <c r="H4449" s="4"/>
      <c r="I4449" s="4"/>
      <c r="J4449" s="4"/>
      <c r="K4449" s="4"/>
      <c r="L4449" s="4"/>
      <c r="M4449" s="4"/>
      <c r="N4449" s="4"/>
      <c r="P4449" s="4"/>
      <c r="R4449" s="4"/>
      <c r="S4449" s="4"/>
      <c r="T4449" s="4"/>
      <c r="V4449" s="4"/>
      <c r="W4449" s="4"/>
      <c r="X4449" s="4"/>
      <c r="Y4449" s="4"/>
      <c r="Z4449" s="4"/>
      <c r="AA4449" s="4"/>
      <c r="AG4449" s="4"/>
    </row>
    <row r="4450" spans="1:33" x14ac:dyDescent="0.25">
      <c r="A4450" s="4"/>
      <c r="F4450" s="4"/>
      <c r="H4450" s="4"/>
      <c r="I4450" s="4"/>
      <c r="J4450" s="4"/>
      <c r="K4450" s="4"/>
      <c r="L4450" s="4"/>
      <c r="M4450" s="4"/>
      <c r="N4450" s="4"/>
      <c r="P4450" s="4"/>
      <c r="R4450" s="4"/>
      <c r="S4450" s="4"/>
      <c r="T4450" s="4"/>
      <c r="V4450" s="4"/>
      <c r="W4450" s="4"/>
      <c r="X4450" s="4"/>
      <c r="Y4450" s="4"/>
      <c r="Z4450" s="4"/>
      <c r="AA4450" s="4"/>
      <c r="AG4450" s="4"/>
    </row>
    <row r="4451" spans="1:33" x14ac:dyDescent="0.25">
      <c r="A4451" s="4"/>
      <c r="F4451" s="4"/>
      <c r="H4451" s="4"/>
      <c r="I4451" s="4"/>
      <c r="J4451" s="4"/>
      <c r="K4451" s="4"/>
      <c r="L4451" s="4"/>
      <c r="M4451" s="4"/>
      <c r="N4451" s="4"/>
      <c r="P4451" s="4"/>
      <c r="R4451" s="4"/>
      <c r="S4451" s="4"/>
      <c r="T4451" s="4"/>
      <c r="V4451" s="4"/>
      <c r="W4451" s="4"/>
      <c r="X4451" s="4"/>
      <c r="Y4451" s="4"/>
      <c r="Z4451" s="4"/>
      <c r="AA4451" s="4"/>
      <c r="AG4451" s="4"/>
    </row>
    <row r="4452" spans="1:33" x14ac:dyDescent="0.25">
      <c r="A4452" s="4"/>
      <c r="F4452" s="4"/>
      <c r="H4452" s="4"/>
      <c r="I4452" s="4"/>
      <c r="J4452" s="4"/>
      <c r="K4452" s="4"/>
      <c r="L4452" s="4"/>
      <c r="M4452" s="4"/>
      <c r="N4452" s="4"/>
      <c r="P4452" s="4"/>
      <c r="R4452" s="4"/>
      <c r="S4452" s="4"/>
      <c r="T4452" s="4"/>
      <c r="V4452" s="4"/>
      <c r="W4452" s="4"/>
      <c r="X4452" s="4"/>
      <c r="Y4452" s="4"/>
      <c r="Z4452" s="4"/>
      <c r="AA4452" s="4"/>
      <c r="AG4452" s="4"/>
    </row>
    <row r="4453" spans="1:33" x14ac:dyDescent="0.25">
      <c r="A4453" s="4"/>
      <c r="F4453" s="4"/>
      <c r="H4453" s="4"/>
      <c r="I4453" s="4"/>
      <c r="J4453" s="4"/>
      <c r="K4453" s="4"/>
      <c r="L4453" s="4"/>
      <c r="M4453" s="4"/>
      <c r="N4453" s="4"/>
      <c r="P4453" s="4"/>
      <c r="R4453" s="4"/>
      <c r="S4453" s="4"/>
      <c r="T4453" s="4"/>
      <c r="V4453" s="4"/>
      <c r="W4453" s="4"/>
      <c r="X4453" s="4"/>
      <c r="Y4453" s="4"/>
      <c r="Z4453" s="4"/>
      <c r="AA4453" s="4"/>
      <c r="AG4453" s="4"/>
    </row>
    <row r="4454" spans="1:33" x14ac:dyDescent="0.25">
      <c r="A4454" s="4"/>
      <c r="F4454" s="4"/>
      <c r="H4454" s="4"/>
      <c r="I4454" s="4"/>
      <c r="J4454" s="4"/>
      <c r="K4454" s="4"/>
      <c r="L4454" s="4"/>
      <c r="M4454" s="4"/>
      <c r="N4454" s="4"/>
      <c r="P4454" s="4"/>
      <c r="R4454" s="4"/>
      <c r="S4454" s="4"/>
      <c r="T4454" s="4"/>
      <c r="V4454" s="4"/>
      <c r="W4454" s="4"/>
      <c r="X4454" s="4"/>
      <c r="Y4454" s="4"/>
      <c r="Z4454" s="4"/>
      <c r="AA4454" s="4"/>
      <c r="AG4454" s="4"/>
    </row>
    <row r="4455" spans="1:33" x14ac:dyDescent="0.25">
      <c r="A4455" s="4"/>
      <c r="F4455" s="4"/>
      <c r="H4455" s="4"/>
      <c r="I4455" s="4"/>
      <c r="J4455" s="4"/>
      <c r="K4455" s="4"/>
      <c r="L4455" s="4"/>
      <c r="M4455" s="4"/>
      <c r="N4455" s="4"/>
      <c r="P4455" s="4"/>
      <c r="R4455" s="4"/>
      <c r="S4455" s="4"/>
      <c r="T4455" s="4"/>
      <c r="V4455" s="4"/>
      <c r="W4455" s="4"/>
      <c r="X4455" s="4"/>
      <c r="Y4455" s="4"/>
      <c r="Z4455" s="4"/>
      <c r="AA4455" s="4"/>
      <c r="AG4455" s="4"/>
    </row>
    <row r="4456" spans="1:33" x14ac:dyDescent="0.25">
      <c r="A4456" s="4"/>
      <c r="F4456" s="4"/>
      <c r="H4456" s="4"/>
      <c r="I4456" s="4"/>
      <c r="J4456" s="4"/>
      <c r="K4456" s="4"/>
      <c r="L4456" s="4"/>
      <c r="M4456" s="4"/>
      <c r="N4456" s="4"/>
      <c r="P4456" s="4"/>
      <c r="R4456" s="4"/>
      <c r="S4456" s="4"/>
      <c r="T4456" s="4"/>
      <c r="V4456" s="4"/>
      <c r="W4456" s="4"/>
      <c r="X4456" s="4"/>
      <c r="Y4456" s="4"/>
      <c r="Z4456" s="4"/>
      <c r="AA4456" s="4"/>
      <c r="AG4456" s="4"/>
    </row>
    <row r="4457" spans="1:33" x14ac:dyDescent="0.25">
      <c r="A4457" s="4"/>
      <c r="F4457" s="4"/>
      <c r="H4457" s="4"/>
      <c r="I4457" s="4"/>
      <c r="J4457" s="4"/>
      <c r="K4457" s="4"/>
      <c r="L4457" s="4"/>
      <c r="M4457" s="4"/>
      <c r="N4457" s="4"/>
      <c r="P4457" s="4"/>
      <c r="R4457" s="4"/>
      <c r="S4457" s="4"/>
      <c r="T4457" s="4"/>
      <c r="V4457" s="4"/>
      <c r="W4457" s="4"/>
      <c r="X4457" s="4"/>
      <c r="Y4457" s="4"/>
      <c r="Z4457" s="4"/>
      <c r="AA4457" s="4"/>
      <c r="AG4457" s="4"/>
    </row>
    <row r="4458" spans="1:33" x14ac:dyDescent="0.25">
      <c r="A4458" s="4"/>
      <c r="F4458" s="4"/>
      <c r="H4458" s="4"/>
      <c r="I4458" s="4"/>
      <c r="J4458" s="4"/>
      <c r="K4458" s="4"/>
      <c r="L4458" s="4"/>
      <c r="M4458" s="4"/>
      <c r="N4458" s="4"/>
      <c r="P4458" s="4"/>
      <c r="R4458" s="4"/>
      <c r="S4458" s="4"/>
      <c r="T4458" s="4"/>
      <c r="V4458" s="4"/>
      <c r="W4458" s="4"/>
      <c r="X4458" s="4"/>
      <c r="Y4458" s="4"/>
      <c r="Z4458" s="4"/>
      <c r="AA4458" s="4"/>
      <c r="AG4458" s="4"/>
    </row>
    <row r="4459" spans="1:33" x14ac:dyDescent="0.25">
      <c r="A4459" s="4"/>
      <c r="F4459" s="4"/>
      <c r="H4459" s="4"/>
      <c r="I4459" s="4"/>
      <c r="J4459" s="4"/>
      <c r="K4459" s="4"/>
      <c r="L4459" s="4"/>
      <c r="M4459" s="4"/>
      <c r="N4459" s="4"/>
      <c r="P4459" s="4"/>
      <c r="R4459" s="4"/>
      <c r="S4459" s="4"/>
      <c r="T4459" s="4"/>
      <c r="V4459" s="4"/>
      <c r="W4459" s="4"/>
      <c r="X4459" s="4"/>
      <c r="Y4459" s="4"/>
      <c r="Z4459" s="4"/>
      <c r="AA4459" s="4"/>
      <c r="AG4459" s="4"/>
    </row>
    <row r="4460" spans="1:33" x14ac:dyDescent="0.25">
      <c r="A4460" s="4"/>
      <c r="F4460" s="4"/>
      <c r="H4460" s="4"/>
      <c r="I4460" s="4"/>
      <c r="J4460" s="4"/>
      <c r="K4460" s="4"/>
      <c r="L4460" s="4"/>
      <c r="M4460" s="4"/>
      <c r="N4460" s="4"/>
      <c r="P4460" s="4"/>
      <c r="R4460" s="4"/>
      <c r="S4460" s="4"/>
      <c r="T4460" s="4"/>
      <c r="V4460" s="4"/>
      <c r="W4460" s="4"/>
      <c r="X4460" s="4"/>
      <c r="Y4460" s="4"/>
      <c r="Z4460" s="4"/>
      <c r="AA4460" s="4"/>
      <c r="AG4460" s="4"/>
    </row>
    <row r="4461" spans="1:33" x14ac:dyDescent="0.25">
      <c r="A4461" s="4"/>
      <c r="F4461" s="4"/>
      <c r="H4461" s="4"/>
      <c r="I4461" s="4"/>
      <c r="J4461" s="4"/>
      <c r="K4461" s="4"/>
      <c r="L4461" s="4"/>
      <c r="M4461" s="4"/>
      <c r="N4461" s="4"/>
      <c r="P4461" s="4"/>
      <c r="R4461" s="4"/>
      <c r="S4461" s="4"/>
      <c r="T4461" s="4"/>
      <c r="V4461" s="4"/>
      <c r="W4461" s="4"/>
      <c r="X4461" s="4"/>
      <c r="Y4461" s="4"/>
      <c r="Z4461" s="4"/>
      <c r="AA4461" s="4"/>
      <c r="AG4461" s="4"/>
    </row>
    <row r="4462" spans="1:33" x14ac:dyDescent="0.25">
      <c r="A4462" s="4"/>
      <c r="F4462" s="4"/>
      <c r="H4462" s="4"/>
      <c r="I4462" s="4"/>
      <c r="J4462" s="4"/>
      <c r="K4462" s="4"/>
      <c r="L4462" s="4"/>
      <c r="M4462" s="4"/>
      <c r="N4462" s="4"/>
      <c r="P4462" s="4"/>
      <c r="R4462" s="4"/>
      <c r="S4462" s="4"/>
      <c r="T4462" s="4"/>
      <c r="V4462" s="4"/>
      <c r="W4462" s="4"/>
      <c r="X4462" s="4"/>
      <c r="Y4462" s="4"/>
      <c r="Z4462" s="4"/>
      <c r="AA4462" s="4"/>
      <c r="AG4462" s="4"/>
    </row>
    <row r="4463" spans="1:33" x14ac:dyDescent="0.25">
      <c r="A4463" s="4"/>
      <c r="F4463" s="4"/>
      <c r="H4463" s="4"/>
      <c r="I4463" s="4"/>
      <c r="J4463" s="4"/>
      <c r="K4463" s="4"/>
      <c r="L4463" s="4"/>
      <c r="M4463" s="4"/>
      <c r="N4463" s="4"/>
      <c r="P4463" s="4"/>
      <c r="R4463" s="4"/>
      <c r="S4463" s="4"/>
      <c r="T4463" s="4"/>
      <c r="V4463" s="4"/>
      <c r="W4463" s="4"/>
      <c r="X4463" s="4"/>
      <c r="Y4463" s="4"/>
      <c r="Z4463" s="4"/>
      <c r="AA4463" s="4"/>
      <c r="AG4463" s="4"/>
    </row>
    <row r="4464" spans="1:33" x14ac:dyDescent="0.25">
      <c r="A4464" s="4"/>
      <c r="F4464" s="4"/>
      <c r="H4464" s="4"/>
      <c r="I4464" s="4"/>
      <c r="J4464" s="4"/>
      <c r="K4464" s="4"/>
      <c r="L4464" s="4"/>
      <c r="M4464" s="4"/>
      <c r="N4464" s="4"/>
      <c r="P4464" s="4"/>
      <c r="R4464" s="4"/>
      <c r="S4464" s="4"/>
      <c r="T4464" s="4"/>
      <c r="V4464" s="4"/>
      <c r="W4464" s="4"/>
      <c r="X4464" s="4"/>
      <c r="Y4464" s="4"/>
      <c r="Z4464" s="4"/>
      <c r="AA4464" s="4"/>
      <c r="AG4464" s="4"/>
    </row>
    <row r="4465" spans="1:33" x14ac:dyDescent="0.25">
      <c r="A4465" s="4"/>
      <c r="F4465" s="4"/>
      <c r="H4465" s="4"/>
      <c r="I4465" s="4"/>
      <c r="J4465" s="4"/>
      <c r="K4465" s="4"/>
      <c r="L4465" s="4"/>
      <c r="M4465" s="4"/>
      <c r="N4465" s="4"/>
      <c r="P4465" s="4"/>
      <c r="R4465" s="4"/>
      <c r="S4465" s="4"/>
      <c r="T4465" s="4"/>
      <c r="V4465" s="4"/>
      <c r="W4465" s="4"/>
      <c r="X4465" s="4"/>
      <c r="Y4465" s="4"/>
      <c r="Z4465" s="4"/>
      <c r="AA4465" s="4"/>
      <c r="AG4465" s="4"/>
    </row>
    <row r="4466" spans="1:33" x14ac:dyDescent="0.25">
      <c r="A4466" s="4"/>
      <c r="F4466" s="4"/>
      <c r="H4466" s="4"/>
      <c r="I4466" s="4"/>
      <c r="J4466" s="4"/>
      <c r="K4466" s="4"/>
      <c r="L4466" s="4"/>
      <c r="M4466" s="4"/>
      <c r="N4466" s="4"/>
      <c r="P4466" s="4"/>
      <c r="R4466" s="4"/>
      <c r="S4466" s="4"/>
      <c r="T4466" s="4"/>
      <c r="V4466" s="4"/>
      <c r="W4466" s="4"/>
      <c r="X4466" s="4"/>
      <c r="Y4466" s="4"/>
      <c r="Z4466" s="4"/>
      <c r="AA4466" s="4"/>
      <c r="AG4466" s="4"/>
    </row>
    <row r="4467" spans="1:33" x14ac:dyDescent="0.25">
      <c r="A4467" s="4"/>
      <c r="F4467" s="4"/>
      <c r="H4467" s="4"/>
      <c r="I4467" s="4"/>
      <c r="J4467" s="4"/>
      <c r="K4467" s="4"/>
      <c r="L4467" s="4"/>
      <c r="M4467" s="4"/>
      <c r="N4467" s="4"/>
      <c r="P4467" s="4"/>
      <c r="R4467" s="4"/>
      <c r="S4467" s="4"/>
      <c r="T4467" s="4"/>
      <c r="V4467" s="4"/>
      <c r="W4467" s="4"/>
      <c r="X4467" s="4"/>
      <c r="Y4467" s="4"/>
      <c r="Z4467" s="4"/>
      <c r="AA4467" s="4"/>
      <c r="AG4467" s="4"/>
    </row>
    <row r="4468" spans="1:33" x14ac:dyDescent="0.25">
      <c r="A4468" s="4"/>
      <c r="F4468" s="4"/>
      <c r="H4468" s="4"/>
      <c r="I4468" s="4"/>
      <c r="J4468" s="4"/>
      <c r="K4468" s="4"/>
      <c r="L4468" s="4"/>
      <c r="M4468" s="4"/>
      <c r="N4468" s="4"/>
      <c r="P4468" s="4"/>
      <c r="R4468" s="4"/>
      <c r="S4468" s="4"/>
      <c r="T4468" s="4"/>
      <c r="V4468" s="4"/>
      <c r="W4468" s="4"/>
      <c r="X4468" s="4"/>
      <c r="Y4468" s="4"/>
      <c r="Z4468" s="4"/>
      <c r="AA4468" s="4"/>
      <c r="AG4468" s="4"/>
    </row>
    <row r="4469" spans="1:33" x14ac:dyDescent="0.25">
      <c r="A4469" s="4"/>
      <c r="F4469" s="4"/>
      <c r="H4469" s="4"/>
      <c r="I4469" s="4"/>
      <c r="J4469" s="4"/>
      <c r="K4469" s="4"/>
      <c r="L4469" s="4"/>
      <c r="M4469" s="4"/>
      <c r="N4469" s="4"/>
      <c r="P4469" s="4"/>
      <c r="R4469" s="4"/>
      <c r="S4469" s="4"/>
      <c r="T4469" s="4"/>
      <c r="V4469" s="4"/>
      <c r="W4469" s="4"/>
      <c r="X4469" s="4"/>
      <c r="Y4469" s="4"/>
      <c r="Z4469" s="4"/>
      <c r="AA4469" s="4"/>
      <c r="AG4469" s="4"/>
    </row>
    <row r="4470" spans="1:33" x14ac:dyDescent="0.25">
      <c r="A4470" s="4"/>
      <c r="F4470" s="4"/>
      <c r="H4470" s="4"/>
      <c r="I4470" s="4"/>
      <c r="J4470" s="4"/>
      <c r="K4470" s="4"/>
      <c r="L4470" s="4"/>
      <c r="M4470" s="4"/>
      <c r="N4470" s="4"/>
      <c r="P4470" s="4"/>
      <c r="R4470" s="4"/>
      <c r="S4470" s="4"/>
      <c r="T4470" s="4"/>
      <c r="V4470" s="4"/>
      <c r="W4470" s="4"/>
      <c r="X4470" s="4"/>
      <c r="Y4470" s="4"/>
      <c r="Z4470" s="4"/>
      <c r="AA4470" s="4"/>
      <c r="AG4470" s="4"/>
    </row>
    <row r="4471" spans="1:33" x14ac:dyDescent="0.25">
      <c r="A4471" s="4"/>
      <c r="F4471" s="4"/>
      <c r="H4471" s="4"/>
      <c r="I4471" s="4"/>
      <c r="J4471" s="4"/>
      <c r="K4471" s="4"/>
      <c r="L4471" s="4"/>
      <c r="M4471" s="4"/>
      <c r="N4471" s="4"/>
      <c r="P4471" s="4"/>
      <c r="R4471" s="4"/>
      <c r="S4471" s="4"/>
      <c r="T4471" s="4"/>
      <c r="V4471" s="4"/>
      <c r="W4471" s="4"/>
      <c r="X4471" s="4"/>
      <c r="Y4471" s="4"/>
      <c r="Z4471" s="4"/>
      <c r="AA4471" s="4"/>
      <c r="AG4471" s="4"/>
    </row>
    <row r="4472" spans="1:33" x14ac:dyDescent="0.25">
      <c r="A4472" s="4"/>
      <c r="F4472" s="4"/>
      <c r="H4472" s="4"/>
      <c r="I4472" s="4"/>
      <c r="J4472" s="4"/>
      <c r="K4472" s="4"/>
      <c r="L4472" s="4"/>
      <c r="M4472" s="4"/>
      <c r="N4472" s="4"/>
      <c r="P4472" s="4"/>
      <c r="R4472" s="4"/>
      <c r="S4472" s="4"/>
      <c r="T4472" s="4"/>
      <c r="V4472" s="4"/>
      <c r="W4472" s="4"/>
      <c r="X4472" s="4"/>
      <c r="Y4472" s="4"/>
      <c r="Z4472" s="4"/>
      <c r="AA4472" s="4"/>
      <c r="AG4472" s="4"/>
    </row>
    <row r="4473" spans="1:33" x14ac:dyDescent="0.25">
      <c r="A4473" s="4"/>
      <c r="F4473" s="4"/>
      <c r="H4473" s="4"/>
      <c r="I4473" s="4"/>
      <c r="J4473" s="4"/>
      <c r="K4473" s="4"/>
      <c r="L4473" s="4"/>
      <c r="M4473" s="4"/>
      <c r="N4473" s="4"/>
      <c r="P4473" s="4"/>
      <c r="R4473" s="4"/>
      <c r="S4473" s="4"/>
      <c r="T4473" s="4"/>
      <c r="V4473" s="4"/>
      <c r="W4473" s="4"/>
      <c r="X4473" s="4"/>
      <c r="Y4473" s="4"/>
      <c r="Z4473" s="4"/>
      <c r="AA4473" s="4"/>
      <c r="AG4473" s="4"/>
    </row>
    <row r="4474" spans="1:33" x14ac:dyDescent="0.25">
      <c r="A4474" s="4"/>
      <c r="F4474" s="4"/>
      <c r="H4474" s="4"/>
      <c r="I4474" s="4"/>
      <c r="J4474" s="4"/>
      <c r="K4474" s="4"/>
      <c r="L4474" s="4"/>
      <c r="M4474" s="4"/>
      <c r="N4474" s="4"/>
      <c r="P4474" s="4"/>
      <c r="R4474" s="4"/>
      <c r="S4474" s="4"/>
      <c r="T4474" s="4"/>
      <c r="V4474" s="4"/>
      <c r="W4474" s="4"/>
      <c r="X4474" s="4"/>
      <c r="Y4474" s="4"/>
      <c r="Z4474" s="4"/>
      <c r="AA4474" s="4"/>
      <c r="AG4474" s="4"/>
    </row>
    <row r="4475" spans="1:33" x14ac:dyDescent="0.25">
      <c r="A4475" s="4"/>
      <c r="F4475" s="4"/>
      <c r="H4475" s="4"/>
      <c r="I4475" s="4"/>
      <c r="J4475" s="4"/>
      <c r="K4475" s="4"/>
      <c r="L4475" s="4"/>
      <c r="M4475" s="4"/>
      <c r="N4475" s="4"/>
      <c r="P4475" s="4"/>
      <c r="R4475" s="4"/>
      <c r="S4475" s="4"/>
      <c r="T4475" s="4"/>
      <c r="V4475" s="4"/>
      <c r="W4475" s="4"/>
      <c r="X4475" s="4"/>
      <c r="Y4475" s="4"/>
      <c r="Z4475" s="4"/>
      <c r="AA4475" s="4"/>
      <c r="AG4475" s="4"/>
    </row>
    <row r="4476" spans="1:33" x14ac:dyDescent="0.25">
      <c r="A4476" s="4"/>
      <c r="F4476" s="4"/>
      <c r="H4476" s="4"/>
      <c r="I4476" s="4"/>
      <c r="J4476" s="4"/>
      <c r="K4476" s="4"/>
      <c r="L4476" s="4"/>
      <c r="M4476" s="4"/>
      <c r="N4476" s="4"/>
      <c r="P4476" s="4"/>
      <c r="R4476" s="4"/>
      <c r="S4476" s="4"/>
      <c r="T4476" s="4"/>
      <c r="V4476" s="4"/>
      <c r="W4476" s="4"/>
      <c r="X4476" s="4"/>
      <c r="Y4476" s="4"/>
      <c r="Z4476" s="4"/>
      <c r="AA4476" s="4"/>
      <c r="AG4476" s="4"/>
    </row>
    <row r="4477" spans="1:33" x14ac:dyDescent="0.25">
      <c r="A4477" s="4"/>
      <c r="F4477" s="4"/>
      <c r="H4477" s="4"/>
      <c r="I4477" s="4"/>
      <c r="J4477" s="4"/>
      <c r="K4477" s="4"/>
      <c r="L4477" s="4"/>
      <c r="M4477" s="4"/>
      <c r="N4477" s="4"/>
      <c r="P4477" s="4"/>
      <c r="R4477" s="4"/>
      <c r="S4477" s="4"/>
      <c r="T4477" s="4"/>
      <c r="V4477" s="4"/>
      <c r="W4477" s="4"/>
      <c r="X4477" s="4"/>
      <c r="Y4477" s="4"/>
      <c r="Z4477" s="4"/>
      <c r="AA4477" s="4"/>
      <c r="AG4477" s="4"/>
    </row>
    <row r="4478" spans="1:33" x14ac:dyDescent="0.25">
      <c r="A4478" s="4"/>
      <c r="F4478" s="4"/>
      <c r="H4478" s="4"/>
      <c r="I4478" s="4"/>
      <c r="J4478" s="4"/>
      <c r="K4478" s="4"/>
      <c r="L4478" s="4"/>
      <c r="M4478" s="4"/>
      <c r="N4478" s="4"/>
      <c r="P4478" s="4"/>
      <c r="R4478" s="4"/>
      <c r="S4478" s="4"/>
      <c r="T4478" s="4"/>
      <c r="V4478" s="4"/>
      <c r="W4478" s="4"/>
      <c r="X4478" s="4"/>
      <c r="Y4478" s="4"/>
      <c r="Z4478" s="4"/>
      <c r="AA4478" s="4"/>
      <c r="AG4478" s="4"/>
    </row>
    <row r="4479" spans="1:33" x14ac:dyDescent="0.25">
      <c r="A4479" s="4"/>
      <c r="F4479" s="4"/>
      <c r="H4479" s="4"/>
      <c r="I4479" s="4"/>
      <c r="J4479" s="4"/>
      <c r="K4479" s="4"/>
      <c r="L4479" s="4"/>
      <c r="M4479" s="4"/>
      <c r="N4479" s="4"/>
      <c r="P4479" s="4"/>
      <c r="R4479" s="4"/>
      <c r="S4479" s="4"/>
      <c r="T4479" s="4"/>
      <c r="V4479" s="4"/>
      <c r="W4479" s="4"/>
      <c r="X4479" s="4"/>
      <c r="Y4479" s="4"/>
      <c r="Z4479" s="4"/>
      <c r="AA4479" s="4"/>
      <c r="AG4479" s="4"/>
    </row>
    <row r="4480" spans="1:33" x14ac:dyDescent="0.25">
      <c r="A4480" s="4"/>
      <c r="F4480" s="4"/>
      <c r="H4480" s="4"/>
      <c r="I4480" s="4"/>
      <c r="J4480" s="4"/>
      <c r="K4480" s="4"/>
      <c r="L4480" s="4"/>
      <c r="M4480" s="4"/>
      <c r="N4480" s="4"/>
      <c r="P4480" s="4"/>
      <c r="R4480" s="4"/>
      <c r="S4480" s="4"/>
      <c r="T4480" s="4"/>
      <c r="V4480" s="4"/>
      <c r="W4480" s="4"/>
      <c r="X4480" s="4"/>
      <c r="Y4480" s="4"/>
      <c r="Z4480" s="4"/>
      <c r="AA4480" s="4"/>
      <c r="AG4480" s="4"/>
    </row>
    <row r="4481" spans="1:33" x14ac:dyDescent="0.25">
      <c r="A4481" s="4"/>
      <c r="F4481" s="4"/>
      <c r="H4481" s="4"/>
      <c r="I4481" s="4"/>
      <c r="J4481" s="4"/>
      <c r="K4481" s="4"/>
      <c r="L4481" s="4"/>
      <c r="M4481" s="4"/>
      <c r="N4481" s="4"/>
      <c r="P4481" s="4"/>
      <c r="R4481" s="4"/>
      <c r="S4481" s="4"/>
      <c r="T4481" s="4"/>
      <c r="V4481" s="4"/>
      <c r="W4481" s="4"/>
      <c r="X4481" s="4"/>
      <c r="Y4481" s="4"/>
      <c r="Z4481" s="4"/>
      <c r="AA4481" s="4"/>
      <c r="AG4481" s="4"/>
    </row>
    <row r="4482" spans="1:33" x14ac:dyDescent="0.25">
      <c r="A4482" s="4"/>
      <c r="F4482" s="4"/>
      <c r="H4482" s="4"/>
      <c r="I4482" s="4"/>
      <c r="J4482" s="4"/>
      <c r="K4482" s="4"/>
      <c r="L4482" s="4"/>
      <c r="M4482" s="4"/>
      <c r="N4482" s="4"/>
      <c r="P4482" s="4"/>
      <c r="R4482" s="4"/>
      <c r="S4482" s="4"/>
      <c r="T4482" s="4"/>
      <c r="V4482" s="4"/>
      <c r="W4482" s="4"/>
      <c r="X4482" s="4"/>
      <c r="Y4482" s="4"/>
      <c r="Z4482" s="4"/>
      <c r="AA4482" s="4"/>
      <c r="AG4482" s="4"/>
    </row>
    <row r="4483" spans="1:33" x14ac:dyDescent="0.25">
      <c r="A4483" s="4"/>
      <c r="F4483" s="4"/>
      <c r="H4483" s="4"/>
      <c r="I4483" s="4"/>
      <c r="J4483" s="4"/>
      <c r="K4483" s="4"/>
      <c r="L4483" s="4"/>
      <c r="M4483" s="4"/>
      <c r="N4483" s="4"/>
      <c r="P4483" s="4"/>
      <c r="R4483" s="4"/>
      <c r="S4483" s="4"/>
      <c r="T4483" s="4"/>
      <c r="V4483" s="4"/>
      <c r="W4483" s="4"/>
      <c r="X4483" s="4"/>
      <c r="Y4483" s="4"/>
      <c r="Z4483" s="4"/>
      <c r="AA4483" s="4"/>
      <c r="AG4483" s="4"/>
    </row>
    <row r="4484" spans="1:33" x14ac:dyDescent="0.25">
      <c r="A4484" s="4"/>
      <c r="F4484" s="4"/>
      <c r="H4484" s="4"/>
      <c r="I4484" s="4"/>
      <c r="J4484" s="4"/>
      <c r="K4484" s="4"/>
      <c r="L4484" s="4"/>
      <c r="M4484" s="4"/>
      <c r="N4484" s="4"/>
      <c r="P4484" s="4"/>
      <c r="R4484" s="4"/>
      <c r="S4484" s="4"/>
      <c r="T4484" s="4"/>
      <c r="V4484" s="4"/>
      <c r="W4484" s="4"/>
      <c r="X4484" s="4"/>
      <c r="Y4484" s="4"/>
      <c r="Z4484" s="4"/>
      <c r="AA4484" s="4"/>
      <c r="AG4484" s="4"/>
    </row>
    <row r="4485" spans="1:33" x14ac:dyDescent="0.25">
      <c r="A4485" s="4"/>
      <c r="F4485" s="4"/>
      <c r="H4485" s="4"/>
      <c r="I4485" s="4"/>
      <c r="J4485" s="4"/>
      <c r="K4485" s="4"/>
      <c r="L4485" s="4"/>
      <c r="M4485" s="4"/>
      <c r="N4485" s="4"/>
      <c r="P4485" s="4"/>
      <c r="R4485" s="4"/>
      <c r="S4485" s="4"/>
      <c r="T4485" s="4"/>
      <c r="V4485" s="4"/>
      <c r="W4485" s="4"/>
      <c r="X4485" s="4"/>
      <c r="Y4485" s="4"/>
      <c r="Z4485" s="4"/>
      <c r="AA4485" s="4"/>
      <c r="AG4485" s="4"/>
    </row>
    <row r="4486" spans="1:33" x14ac:dyDescent="0.25">
      <c r="A4486" s="4"/>
      <c r="F4486" s="4"/>
      <c r="H4486" s="4"/>
      <c r="I4486" s="4"/>
      <c r="J4486" s="4"/>
      <c r="K4486" s="4"/>
      <c r="L4486" s="4"/>
      <c r="M4486" s="4"/>
      <c r="N4486" s="4"/>
      <c r="P4486" s="4"/>
      <c r="R4486" s="4"/>
      <c r="S4486" s="4"/>
      <c r="T4486" s="4"/>
      <c r="V4486" s="4"/>
      <c r="W4486" s="4"/>
      <c r="X4486" s="4"/>
      <c r="Y4486" s="4"/>
      <c r="Z4486" s="4"/>
      <c r="AA4486" s="4"/>
      <c r="AG4486" s="4"/>
    </row>
    <row r="4487" spans="1:33" x14ac:dyDescent="0.25">
      <c r="A4487" s="4"/>
      <c r="F4487" s="4"/>
      <c r="H4487" s="4"/>
      <c r="I4487" s="4"/>
      <c r="J4487" s="4"/>
      <c r="K4487" s="4"/>
      <c r="L4487" s="4"/>
      <c r="M4487" s="4"/>
      <c r="N4487" s="4"/>
      <c r="P4487" s="4"/>
      <c r="R4487" s="4"/>
      <c r="S4487" s="4"/>
      <c r="T4487" s="4"/>
      <c r="V4487" s="4"/>
      <c r="W4487" s="4"/>
      <c r="X4487" s="4"/>
      <c r="Y4487" s="4"/>
      <c r="Z4487" s="4"/>
      <c r="AA4487" s="4"/>
      <c r="AG4487" s="4"/>
    </row>
    <row r="4488" spans="1:33" x14ac:dyDescent="0.25">
      <c r="A4488" s="4"/>
      <c r="F4488" s="4"/>
      <c r="H4488" s="4"/>
      <c r="I4488" s="4"/>
      <c r="J4488" s="4"/>
      <c r="K4488" s="4"/>
      <c r="L4488" s="4"/>
      <c r="M4488" s="4"/>
      <c r="N4488" s="4"/>
      <c r="P4488" s="4"/>
      <c r="R4488" s="4"/>
      <c r="S4488" s="4"/>
      <c r="T4488" s="4"/>
      <c r="V4488" s="4"/>
      <c r="W4488" s="4"/>
      <c r="X4488" s="4"/>
      <c r="Y4488" s="4"/>
      <c r="Z4488" s="4"/>
      <c r="AA4488" s="4"/>
      <c r="AG4488" s="4"/>
    </row>
    <row r="4489" spans="1:33" x14ac:dyDescent="0.25">
      <c r="A4489" s="4"/>
      <c r="F4489" s="4"/>
      <c r="H4489" s="4"/>
      <c r="I4489" s="4"/>
      <c r="J4489" s="4"/>
      <c r="K4489" s="4"/>
      <c r="L4489" s="4"/>
      <c r="M4489" s="4"/>
      <c r="N4489" s="4"/>
      <c r="P4489" s="4"/>
      <c r="R4489" s="4"/>
      <c r="S4489" s="4"/>
      <c r="T4489" s="4"/>
      <c r="V4489" s="4"/>
      <c r="W4489" s="4"/>
      <c r="X4489" s="4"/>
      <c r="Y4489" s="4"/>
      <c r="Z4489" s="4"/>
      <c r="AA4489" s="4"/>
      <c r="AG4489" s="4"/>
    </row>
    <row r="4490" spans="1:33" x14ac:dyDescent="0.25">
      <c r="A4490" s="4"/>
      <c r="F4490" s="4"/>
      <c r="H4490" s="4"/>
      <c r="I4490" s="4"/>
      <c r="J4490" s="4"/>
      <c r="K4490" s="4"/>
      <c r="L4490" s="4"/>
      <c r="M4490" s="4"/>
      <c r="N4490" s="4"/>
      <c r="P4490" s="4"/>
      <c r="R4490" s="4"/>
      <c r="S4490" s="4"/>
      <c r="T4490" s="4"/>
      <c r="V4490" s="4"/>
      <c r="W4490" s="4"/>
      <c r="X4490" s="4"/>
      <c r="Y4490" s="4"/>
      <c r="Z4490" s="4"/>
      <c r="AA4490" s="4"/>
      <c r="AG4490" s="4"/>
    </row>
    <row r="4491" spans="1:33" x14ac:dyDescent="0.25">
      <c r="A4491" s="4"/>
      <c r="F4491" s="4"/>
      <c r="H4491" s="4"/>
      <c r="I4491" s="4"/>
      <c r="J4491" s="4"/>
      <c r="K4491" s="4"/>
      <c r="L4491" s="4"/>
      <c r="M4491" s="4"/>
      <c r="N4491" s="4"/>
      <c r="P4491" s="4"/>
      <c r="R4491" s="4"/>
      <c r="S4491" s="4"/>
      <c r="T4491" s="4"/>
      <c r="V4491" s="4"/>
      <c r="W4491" s="4"/>
      <c r="X4491" s="4"/>
      <c r="Y4491" s="4"/>
      <c r="Z4491" s="4"/>
      <c r="AA4491" s="4"/>
      <c r="AG4491" s="4"/>
    </row>
    <row r="4492" spans="1:33" x14ac:dyDescent="0.25">
      <c r="A4492" s="4"/>
      <c r="F4492" s="4"/>
      <c r="H4492" s="4"/>
      <c r="I4492" s="4"/>
      <c r="J4492" s="4"/>
      <c r="K4492" s="4"/>
      <c r="L4492" s="4"/>
      <c r="M4492" s="4"/>
      <c r="N4492" s="4"/>
      <c r="P4492" s="4"/>
      <c r="R4492" s="4"/>
      <c r="S4492" s="4"/>
      <c r="T4492" s="4"/>
      <c r="V4492" s="4"/>
      <c r="W4492" s="4"/>
      <c r="X4492" s="4"/>
      <c r="Y4492" s="4"/>
      <c r="Z4492" s="4"/>
      <c r="AA4492" s="4"/>
      <c r="AG4492" s="4"/>
    </row>
    <row r="4493" spans="1:33" x14ac:dyDescent="0.25">
      <c r="A4493" s="4"/>
      <c r="F4493" s="4"/>
      <c r="H4493" s="4"/>
      <c r="I4493" s="4"/>
      <c r="J4493" s="4"/>
      <c r="K4493" s="4"/>
      <c r="L4493" s="4"/>
      <c r="M4493" s="4"/>
      <c r="N4493" s="4"/>
      <c r="P4493" s="4"/>
      <c r="R4493" s="4"/>
      <c r="S4493" s="4"/>
      <c r="T4493" s="4"/>
      <c r="V4493" s="4"/>
      <c r="W4493" s="4"/>
      <c r="X4493" s="4"/>
      <c r="Y4493" s="4"/>
      <c r="Z4493" s="4"/>
      <c r="AA4493" s="4"/>
      <c r="AG4493" s="4"/>
    </row>
    <row r="4494" spans="1:33" x14ac:dyDescent="0.25">
      <c r="A4494" s="4"/>
      <c r="F4494" s="4"/>
      <c r="H4494" s="4"/>
      <c r="I4494" s="4"/>
      <c r="J4494" s="4"/>
      <c r="K4494" s="4"/>
      <c r="L4494" s="4"/>
      <c r="M4494" s="4"/>
      <c r="N4494" s="4"/>
      <c r="P4494" s="4"/>
      <c r="R4494" s="4"/>
      <c r="S4494" s="4"/>
      <c r="T4494" s="4"/>
      <c r="V4494" s="4"/>
      <c r="W4494" s="4"/>
      <c r="X4494" s="4"/>
      <c r="Y4494" s="4"/>
      <c r="Z4494" s="4"/>
      <c r="AA4494" s="4"/>
      <c r="AG4494" s="4"/>
    </row>
    <row r="4495" spans="1:33" x14ac:dyDescent="0.25">
      <c r="A4495" s="4"/>
      <c r="F4495" s="4"/>
      <c r="H4495" s="4"/>
      <c r="I4495" s="4"/>
      <c r="J4495" s="4"/>
      <c r="K4495" s="4"/>
      <c r="L4495" s="4"/>
      <c r="M4495" s="4"/>
      <c r="N4495" s="4"/>
      <c r="P4495" s="4"/>
      <c r="R4495" s="4"/>
      <c r="S4495" s="4"/>
      <c r="T4495" s="4"/>
      <c r="V4495" s="4"/>
      <c r="W4495" s="4"/>
      <c r="X4495" s="4"/>
      <c r="Y4495" s="4"/>
      <c r="Z4495" s="4"/>
      <c r="AA4495" s="4"/>
      <c r="AG4495" s="4"/>
    </row>
    <row r="4496" spans="1:33" x14ac:dyDescent="0.25">
      <c r="A4496" s="4"/>
      <c r="F4496" s="4"/>
      <c r="H4496" s="4"/>
      <c r="I4496" s="4"/>
      <c r="J4496" s="4"/>
      <c r="K4496" s="4"/>
      <c r="L4496" s="4"/>
      <c r="M4496" s="4"/>
      <c r="N4496" s="4"/>
      <c r="P4496" s="4"/>
      <c r="R4496" s="4"/>
      <c r="S4496" s="4"/>
      <c r="T4496" s="4"/>
      <c r="V4496" s="4"/>
      <c r="W4496" s="4"/>
      <c r="X4496" s="4"/>
      <c r="Y4496" s="4"/>
      <c r="Z4496" s="4"/>
      <c r="AA4496" s="4"/>
      <c r="AG4496" s="4"/>
    </row>
    <row r="4497" spans="1:33" x14ac:dyDescent="0.25">
      <c r="A4497" s="4"/>
      <c r="F4497" s="4"/>
      <c r="H4497" s="4"/>
      <c r="I4497" s="4"/>
      <c r="J4497" s="4"/>
      <c r="K4497" s="4"/>
      <c r="L4497" s="4"/>
      <c r="M4497" s="4"/>
      <c r="N4497" s="4"/>
      <c r="P4497" s="4"/>
      <c r="R4497" s="4"/>
      <c r="S4497" s="4"/>
      <c r="T4497" s="4"/>
      <c r="V4497" s="4"/>
      <c r="W4497" s="4"/>
      <c r="X4497" s="4"/>
      <c r="Y4497" s="4"/>
      <c r="Z4497" s="4"/>
      <c r="AA4497" s="4"/>
      <c r="AG4497" s="4"/>
    </row>
    <row r="4498" spans="1:33" x14ac:dyDescent="0.25">
      <c r="A4498" s="4"/>
      <c r="F4498" s="4"/>
      <c r="H4498" s="4"/>
      <c r="I4498" s="4"/>
      <c r="J4498" s="4"/>
      <c r="K4498" s="4"/>
      <c r="L4498" s="4"/>
      <c r="M4498" s="4"/>
      <c r="N4498" s="4"/>
      <c r="P4498" s="4"/>
      <c r="R4498" s="4"/>
      <c r="S4498" s="4"/>
      <c r="T4498" s="4"/>
      <c r="V4498" s="4"/>
      <c r="W4498" s="4"/>
      <c r="X4498" s="4"/>
      <c r="Y4498" s="4"/>
      <c r="Z4498" s="4"/>
      <c r="AA4498" s="4"/>
      <c r="AG4498" s="4"/>
    </row>
    <row r="4499" spans="1:33" x14ac:dyDescent="0.25">
      <c r="A4499" s="4"/>
      <c r="F4499" s="4"/>
      <c r="H4499" s="4"/>
      <c r="I4499" s="4"/>
      <c r="J4499" s="4"/>
      <c r="K4499" s="4"/>
      <c r="L4499" s="4"/>
      <c r="M4499" s="4"/>
      <c r="N4499" s="4"/>
      <c r="P4499" s="4"/>
      <c r="R4499" s="4"/>
      <c r="S4499" s="4"/>
      <c r="T4499" s="4"/>
      <c r="V4499" s="4"/>
      <c r="W4499" s="4"/>
      <c r="X4499" s="4"/>
      <c r="Y4499" s="4"/>
      <c r="Z4499" s="4"/>
      <c r="AA4499" s="4"/>
      <c r="AG4499" s="4"/>
    </row>
    <row r="4500" spans="1:33" x14ac:dyDescent="0.25">
      <c r="A4500" s="4"/>
      <c r="F4500" s="4"/>
      <c r="H4500" s="4"/>
      <c r="I4500" s="4"/>
      <c r="J4500" s="4"/>
      <c r="K4500" s="4"/>
      <c r="L4500" s="4"/>
      <c r="M4500" s="4"/>
      <c r="N4500" s="4"/>
      <c r="P4500" s="4"/>
      <c r="R4500" s="4"/>
      <c r="S4500" s="4"/>
      <c r="T4500" s="4"/>
      <c r="V4500" s="4"/>
      <c r="W4500" s="4"/>
      <c r="X4500" s="4"/>
      <c r="Y4500" s="4"/>
      <c r="Z4500" s="4"/>
      <c r="AA4500" s="4"/>
      <c r="AG4500" s="4"/>
    </row>
    <row r="4501" spans="1:33" x14ac:dyDescent="0.25">
      <c r="A4501" s="4"/>
      <c r="F4501" s="4"/>
      <c r="H4501" s="4"/>
      <c r="I4501" s="4"/>
      <c r="J4501" s="4"/>
      <c r="K4501" s="4"/>
      <c r="L4501" s="4"/>
      <c r="M4501" s="4"/>
      <c r="N4501" s="4"/>
      <c r="P4501" s="4"/>
      <c r="R4501" s="4"/>
      <c r="S4501" s="4"/>
      <c r="T4501" s="4"/>
      <c r="V4501" s="4"/>
      <c r="W4501" s="4"/>
      <c r="X4501" s="4"/>
      <c r="Y4501" s="4"/>
      <c r="Z4501" s="4"/>
      <c r="AA4501" s="4"/>
      <c r="AG4501" s="4"/>
    </row>
    <row r="4502" spans="1:33" x14ac:dyDescent="0.25">
      <c r="A4502" s="4"/>
      <c r="F4502" s="4"/>
      <c r="H4502" s="4"/>
      <c r="I4502" s="4"/>
      <c r="J4502" s="4"/>
      <c r="K4502" s="4"/>
      <c r="L4502" s="4"/>
      <c r="M4502" s="4"/>
      <c r="N4502" s="4"/>
      <c r="P4502" s="4"/>
      <c r="R4502" s="4"/>
      <c r="S4502" s="4"/>
      <c r="T4502" s="4"/>
      <c r="V4502" s="4"/>
      <c r="W4502" s="4"/>
      <c r="X4502" s="4"/>
      <c r="Y4502" s="4"/>
      <c r="Z4502" s="4"/>
      <c r="AA4502" s="4"/>
      <c r="AG4502" s="4"/>
    </row>
    <row r="4503" spans="1:33" x14ac:dyDescent="0.25">
      <c r="A4503" s="4"/>
      <c r="F4503" s="4"/>
      <c r="H4503" s="4"/>
      <c r="I4503" s="4"/>
      <c r="J4503" s="4"/>
      <c r="K4503" s="4"/>
      <c r="L4503" s="4"/>
      <c r="M4503" s="4"/>
      <c r="N4503" s="4"/>
      <c r="P4503" s="4"/>
      <c r="R4503" s="4"/>
      <c r="S4503" s="4"/>
      <c r="T4503" s="4"/>
      <c r="V4503" s="4"/>
      <c r="W4503" s="4"/>
      <c r="X4503" s="4"/>
      <c r="Y4503" s="4"/>
      <c r="Z4503" s="4"/>
      <c r="AA4503" s="4"/>
      <c r="AG4503" s="4"/>
    </row>
    <row r="4504" spans="1:33" x14ac:dyDescent="0.25">
      <c r="A4504" s="4"/>
      <c r="F4504" s="4"/>
      <c r="H4504" s="4"/>
      <c r="I4504" s="4"/>
      <c r="J4504" s="4"/>
      <c r="K4504" s="4"/>
      <c r="L4504" s="4"/>
      <c r="M4504" s="4"/>
      <c r="N4504" s="4"/>
      <c r="P4504" s="4"/>
      <c r="R4504" s="4"/>
      <c r="S4504" s="4"/>
      <c r="T4504" s="4"/>
      <c r="V4504" s="4"/>
      <c r="W4504" s="4"/>
      <c r="X4504" s="4"/>
      <c r="Y4504" s="4"/>
      <c r="Z4504" s="4"/>
      <c r="AA4504" s="4"/>
      <c r="AG4504" s="4"/>
    </row>
    <row r="4505" spans="1:33" x14ac:dyDescent="0.25">
      <c r="A4505" s="4"/>
      <c r="F4505" s="4"/>
      <c r="H4505" s="4"/>
      <c r="I4505" s="4"/>
      <c r="J4505" s="4"/>
      <c r="K4505" s="4"/>
      <c r="L4505" s="4"/>
      <c r="M4505" s="4"/>
      <c r="N4505" s="4"/>
      <c r="P4505" s="4"/>
      <c r="R4505" s="4"/>
      <c r="S4505" s="4"/>
      <c r="T4505" s="4"/>
      <c r="V4505" s="4"/>
      <c r="W4505" s="4"/>
      <c r="X4505" s="4"/>
      <c r="Y4505" s="4"/>
      <c r="Z4505" s="4"/>
      <c r="AA4505" s="4"/>
      <c r="AG4505" s="4"/>
    </row>
    <row r="4506" spans="1:33" x14ac:dyDescent="0.25">
      <c r="A4506" s="4"/>
      <c r="F4506" s="4"/>
      <c r="H4506" s="4"/>
      <c r="I4506" s="4"/>
      <c r="J4506" s="4"/>
      <c r="K4506" s="4"/>
      <c r="L4506" s="4"/>
      <c r="M4506" s="4"/>
      <c r="N4506" s="4"/>
      <c r="P4506" s="4"/>
      <c r="R4506" s="4"/>
      <c r="S4506" s="4"/>
      <c r="T4506" s="4"/>
      <c r="V4506" s="4"/>
      <c r="W4506" s="4"/>
      <c r="X4506" s="4"/>
      <c r="Y4506" s="4"/>
      <c r="Z4506" s="4"/>
      <c r="AA4506" s="4"/>
      <c r="AG4506" s="4"/>
    </row>
    <row r="4507" spans="1:33" x14ac:dyDescent="0.25">
      <c r="A4507" s="4"/>
      <c r="F4507" s="4"/>
      <c r="H4507" s="4"/>
      <c r="I4507" s="4"/>
      <c r="J4507" s="4"/>
      <c r="K4507" s="4"/>
      <c r="L4507" s="4"/>
      <c r="M4507" s="4"/>
      <c r="N4507" s="4"/>
      <c r="P4507" s="4"/>
      <c r="R4507" s="4"/>
      <c r="S4507" s="4"/>
      <c r="T4507" s="4"/>
      <c r="V4507" s="4"/>
      <c r="W4507" s="4"/>
      <c r="X4507" s="4"/>
      <c r="Y4507" s="4"/>
      <c r="Z4507" s="4"/>
      <c r="AA4507" s="4"/>
      <c r="AG4507" s="4"/>
    </row>
    <row r="4508" spans="1:33" x14ac:dyDescent="0.25">
      <c r="A4508" s="4"/>
      <c r="F4508" s="4"/>
      <c r="H4508" s="4"/>
      <c r="I4508" s="4"/>
      <c r="J4508" s="4"/>
      <c r="K4508" s="4"/>
      <c r="L4508" s="4"/>
      <c r="M4508" s="4"/>
      <c r="N4508" s="4"/>
      <c r="P4508" s="4"/>
      <c r="R4508" s="4"/>
      <c r="S4508" s="4"/>
      <c r="T4508" s="4"/>
      <c r="V4508" s="4"/>
      <c r="W4508" s="4"/>
      <c r="X4508" s="4"/>
      <c r="Y4508" s="4"/>
      <c r="Z4508" s="4"/>
      <c r="AA4508" s="4"/>
      <c r="AG4508" s="4"/>
    </row>
    <row r="4509" spans="1:33" x14ac:dyDescent="0.25">
      <c r="A4509" s="4"/>
      <c r="F4509" s="4"/>
      <c r="H4509" s="4"/>
      <c r="I4509" s="4"/>
      <c r="J4509" s="4"/>
      <c r="K4509" s="4"/>
      <c r="L4509" s="4"/>
      <c r="M4509" s="4"/>
      <c r="N4509" s="4"/>
      <c r="P4509" s="4"/>
      <c r="R4509" s="4"/>
      <c r="S4509" s="4"/>
      <c r="T4509" s="4"/>
      <c r="V4509" s="4"/>
      <c r="W4509" s="4"/>
      <c r="X4509" s="4"/>
      <c r="Y4509" s="4"/>
      <c r="Z4509" s="4"/>
      <c r="AA4509" s="4"/>
      <c r="AG4509" s="4"/>
    </row>
    <row r="4510" spans="1:33" x14ac:dyDescent="0.25">
      <c r="A4510" s="4"/>
      <c r="F4510" s="4"/>
      <c r="H4510" s="4"/>
      <c r="I4510" s="4"/>
      <c r="J4510" s="4"/>
      <c r="K4510" s="4"/>
      <c r="L4510" s="4"/>
      <c r="M4510" s="4"/>
      <c r="N4510" s="4"/>
      <c r="P4510" s="4"/>
      <c r="R4510" s="4"/>
      <c r="S4510" s="4"/>
      <c r="T4510" s="4"/>
      <c r="V4510" s="4"/>
      <c r="W4510" s="4"/>
      <c r="X4510" s="4"/>
      <c r="Y4510" s="4"/>
      <c r="Z4510" s="4"/>
      <c r="AA4510" s="4"/>
      <c r="AG4510" s="4"/>
    </row>
    <row r="4511" spans="1:33" x14ac:dyDescent="0.25">
      <c r="A4511" s="4"/>
      <c r="F4511" s="4"/>
      <c r="H4511" s="4"/>
      <c r="I4511" s="4"/>
      <c r="J4511" s="4"/>
      <c r="K4511" s="4"/>
      <c r="L4511" s="4"/>
      <c r="M4511" s="4"/>
      <c r="N4511" s="4"/>
      <c r="P4511" s="4"/>
      <c r="R4511" s="4"/>
      <c r="S4511" s="4"/>
      <c r="T4511" s="4"/>
      <c r="V4511" s="4"/>
      <c r="W4511" s="4"/>
      <c r="X4511" s="4"/>
      <c r="Y4511" s="4"/>
      <c r="Z4511" s="4"/>
      <c r="AA4511" s="4"/>
      <c r="AG4511" s="4"/>
    </row>
    <row r="4512" spans="1:33" x14ac:dyDescent="0.25">
      <c r="A4512" s="4"/>
      <c r="F4512" s="4"/>
      <c r="H4512" s="4"/>
      <c r="I4512" s="4"/>
      <c r="J4512" s="4"/>
      <c r="K4512" s="4"/>
      <c r="L4512" s="4"/>
      <c r="M4512" s="4"/>
      <c r="N4512" s="4"/>
      <c r="P4512" s="4"/>
      <c r="R4512" s="4"/>
      <c r="S4512" s="4"/>
      <c r="T4512" s="4"/>
      <c r="V4512" s="4"/>
      <c r="W4512" s="4"/>
      <c r="X4512" s="4"/>
      <c r="Y4512" s="4"/>
      <c r="Z4512" s="4"/>
      <c r="AA4512" s="4"/>
      <c r="AG4512" s="4"/>
    </row>
    <row r="4513" spans="1:33" x14ac:dyDescent="0.25">
      <c r="A4513" s="4"/>
      <c r="F4513" s="4"/>
      <c r="H4513" s="4"/>
      <c r="I4513" s="4"/>
      <c r="J4513" s="4"/>
      <c r="K4513" s="4"/>
      <c r="L4513" s="4"/>
      <c r="M4513" s="4"/>
      <c r="N4513" s="4"/>
      <c r="P4513" s="4"/>
      <c r="R4513" s="4"/>
      <c r="S4513" s="4"/>
      <c r="T4513" s="4"/>
      <c r="V4513" s="4"/>
      <c r="W4513" s="4"/>
      <c r="X4513" s="4"/>
      <c r="Y4513" s="4"/>
      <c r="Z4513" s="4"/>
      <c r="AA4513" s="4"/>
      <c r="AG4513" s="4"/>
    </row>
    <row r="4514" spans="1:33" x14ac:dyDescent="0.25">
      <c r="A4514" s="4"/>
      <c r="F4514" s="4"/>
      <c r="H4514" s="4"/>
      <c r="I4514" s="4"/>
      <c r="J4514" s="4"/>
      <c r="K4514" s="4"/>
      <c r="L4514" s="4"/>
      <c r="M4514" s="4"/>
      <c r="N4514" s="4"/>
      <c r="P4514" s="4"/>
      <c r="R4514" s="4"/>
      <c r="S4514" s="4"/>
      <c r="T4514" s="4"/>
      <c r="V4514" s="4"/>
      <c r="W4514" s="4"/>
      <c r="X4514" s="4"/>
      <c r="Y4514" s="4"/>
      <c r="Z4514" s="4"/>
      <c r="AA4514" s="4"/>
      <c r="AG4514" s="4"/>
    </row>
    <row r="4515" spans="1:33" x14ac:dyDescent="0.25">
      <c r="A4515" s="4"/>
      <c r="F4515" s="4"/>
      <c r="H4515" s="4"/>
      <c r="I4515" s="4"/>
      <c r="J4515" s="4"/>
      <c r="K4515" s="4"/>
      <c r="L4515" s="4"/>
      <c r="M4515" s="4"/>
      <c r="N4515" s="4"/>
      <c r="P4515" s="4"/>
      <c r="R4515" s="4"/>
      <c r="S4515" s="4"/>
      <c r="T4515" s="4"/>
      <c r="V4515" s="4"/>
      <c r="W4515" s="4"/>
      <c r="X4515" s="4"/>
      <c r="Y4515" s="4"/>
      <c r="Z4515" s="4"/>
      <c r="AA4515" s="4"/>
      <c r="AG4515" s="4"/>
    </row>
    <row r="4516" spans="1:33" x14ac:dyDescent="0.25">
      <c r="A4516" s="4"/>
      <c r="F4516" s="4"/>
      <c r="H4516" s="4"/>
      <c r="I4516" s="4"/>
      <c r="J4516" s="4"/>
      <c r="K4516" s="4"/>
      <c r="L4516" s="4"/>
      <c r="M4516" s="4"/>
      <c r="N4516" s="4"/>
      <c r="P4516" s="4"/>
      <c r="R4516" s="4"/>
      <c r="S4516" s="4"/>
      <c r="T4516" s="4"/>
      <c r="V4516" s="4"/>
      <c r="W4516" s="4"/>
      <c r="X4516" s="4"/>
      <c r="Y4516" s="4"/>
      <c r="Z4516" s="4"/>
      <c r="AA4516" s="4"/>
      <c r="AG4516" s="4"/>
    </row>
    <row r="4517" spans="1:33" x14ac:dyDescent="0.25">
      <c r="A4517" s="4"/>
      <c r="F4517" s="4"/>
      <c r="H4517" s="4"/>
      <c r="I4517" s="4"/>
      <c r="J4517" s="4"/>
      <c r="K4517" s="4"/>
      <c r="L4517" s="4"/>
      <c r="M4517" s="4"/>
      <c r="N4517" s="4"/>
      <c r="P4517" s="4"/>
      <c r="R4517" s="4"/>
      <c r="S4517" s="4"/>
      <c r="T4517" s="4"/>
      <c r="V4517" s="4"/>
      <c r="W4517" s="4"/>
      <c r="X4517" s="4"/>
      <c r="Y4517" s="4"/>
      <c r="Z4517" s="4"/>
      <c r="AA4517" s="4"/>
      <c r="AG4517" s="4"/>
    </row>
    <row r="4518" spans="1:33" x14ac:dyDescent="0.25">
      <c r="A4518" s="4"/>
      <c r="F4518" s="4"/>
      <c r="H4518" s="4"/>
      <c r="I4518" s="4"/>
      <c r="J4518" s="4"/>
      <c r="K4518" s="4"/>
      <c r="L4518" s="4"/>
      <c r="M4518" s="4"/>
      <c r="N4518" s="4"/>
      <c r="P4518" s="4"/>
      <c r="R4518" s="4"/>
      <c r="S4518" s="4"/>
      <c r="T4518" s="4"/>
      <c r="V4518" s="4"/>
      <c r="W4518" s="4"/>
      <c r="X4518" s="4"/>
      <c r="Y4518" s="4"/>
      <c r="Z4518" s="4"/>
      <c r="AA4518" s="4"/>
      <c r="AG4518" s="4"/>
    </row>
    <row r="4519" spans="1:33" x14ac:dyDescent="0.25">
      <c r="A4519" s="4"/>
      <c r="F4519" s="4"/>
      <c r="H4519" s="4"/>
      <c r="I4519" s="4"/>
      <c r="J4519" s="4"/>
      <c r="K4519" s="4"/>
      <c r="L4519" s="4"/>
      <c r="M4519" s="4"/>
      <c r="N4519" s="4"/>
      <c r="P4519" s="4"/>
      <c r="R4519" s="4"/>
      <c r="S4519" s="4"/>
      <c r="T4519" s="4"/>
      <c r="V4519" s="4"/>
      <c r="W4519" s="4"/>
      <c r="X4519" s="4"/>
      <c r="Y4519" s="4"/>
      <c r="Z4519" s="4"/>
      <c r="AA4519" s="4"/>
      <c r="AG4519" s="4"/>
    </row>
    <row r="4520" spans="1:33" x14ac:dyDescent="0.25">
      <c r="A4520" s="4"/>
      <c r="F4520" s="4"/>
      <c r="H4520" s="4"/>
      <c r="I4520" s="4"/>
      <c r="J4520" s="4"/>
      <c r="K4520" s="4"/>
      <c r="L4520" s="4"/>
      <c r="M4520" s="4"/>
      <c r="N4520" s="4"/>
      <c r="P4520" s="4"/>
      <c r="R4520" s="4"/>
      <c r="S4520" s="4"/>
      <c r="T4520" s="4"/>
      <c r="V4520" s="4"/>
      <c r="W4520" s="4"/>
      <c r="X4520" s="4"/>
      <c r="Y4520" s="4"/>
      <c r="Z4520" s="4"/>
      <c r="AA4520" s="4"/>
      <c r="AG4520" s="4"/>
    </row>
    <row r="4521" spans="1:33" x14ac:dyDescent="0.25">
      <c r="A4521" s="4"/>
      <c r="F4521" s="4"/>
      <c r="H4521" s="4"/>
      <c r="I4521" s="4"/>
      <c r="J4521" s="4"/>
      <c r="K4521" s="4"/>
      <c r="L4521" s="4"/>
      <c r="M4521" s="4"/>
      <c r="N4521" s="4"/>
      <c r="P4521" s="4"/>
      <c r="R4521" s="4"/>
      <c r="S4521" s="4"/>
      <c r="T4521" s="4"/>
      <c r="V4521" s="4"/>
      <c r="W4521" s="4"/>
      <c r="X4521" s="4"/>
      <c r="Y4521" s="4"/>
      <c r="Z4521" s="4"/>
      <c r="AA4521" s="4"/>
      <c r="AG4521" s="4"/>
    </row>
    <row r="4522" spans="1:33" x14ac:dyDescent="0.25">
      <c r="A4522" s="4"/>
      <c r="F4522" s="4"/>
      <c r="H4522" s="4"/>
      <c r="I4522" s="4"/>
      <c r="J4522" s="4"/>
      <c r="K4522" s="4"/>
      <c r="L4522" s="4"/>
      <c r="M4522" s="4"/>
      <c r="N4522" s="4"/>
      <c r="P4522" s="4"/>
      <c r="R4522" s="4"/>
      <c r="S4522" s="4"/>
      <c r="T4522" s="4"/>
      <c r="V4522" s="4"/>
      <c r="W4522" s="4"/>
      <c r="X4522" s="4"/>
      <c r="Y4522" s="4"/>
      <c r="Z4522" s="4"/>
      <c r="AA4522" s="4"/>
      <c r="AG4522" s="4"/>
    </row>
    <row r="4523" spans="1:33" x14ac:dyDescent="0.25">
      <c r="A4523" s="4"/>
      <c r="F4523" s="4"/>
      <c r="H4523" s="4"/>
      <c r="I4523" s="4"/>
      <c r="J4523" s="4"/>
      <c r="K4523" s="4"/>
      <c r="L4523" s="4"/>
      <c r="M4523" s="4"/>
      <c r="N4523" s="4"/>
      <c r="P4523" s="4"/>
      <c r="R4523" s="4"/>
      <c r="S4523" s="4"/>
      <c r="T4523" s="4"/>
      <c r="V4523" s="4"/>
      <c r="W4523" s="4"/>
      <c r="X4523" s="4"/>
      <c r="Y4523" s="4"/>
      <c r="Z4523" s="4"/>
      <c r="AA4523" s="4"/>
      <c r="AG4523" s="4"/>
    </row>
    <row r="4524" spans="1:33" x14ac:dyDescent="0.25">
      <c r="A4524" s="4"/>
      <c r="F4524" s="4"/>
      <c r="H4524" s="4"/>
      <c r="I4524" s="4"/>
      <c r="J4524" s="4"/>
      <c r="K4524" s="4"/>
      <c r="L4524" s="4"/>
      <c r="M4524" s="4"/>
      <c r="N4524" s="4"/>
      <c r="P4524" s="4"/>
      <c r="R4524" s="4"/>
      <c r="S4524" s="4"/>
      <c r="T4524" s="4"/>
      <c r="V4524" s="4"/>
      <c r="W4524" s="4"/>
      <c r="X4524" s="4"/>
      <c r="Y4524" s="4"/>
      <c r="Z4524" s="4"/>
      <c r="AA4524" s="4"/>
      <c r="AG4524" s="4"/>
    </row>
    <row r="4525" spans="1:33" x14ac:dyDescent="0.25">
      <c r="A4525" s="4"/>
      <c r="F4525" s="4"/>
      <c r="H4525" s="4"/>
      <c r="I4525" s="4"/>
      <c r="J4525" s="4"/>
      <c r="K4525" s="4"/>
      <c r="L4525" s="4"/>
      <c r="M4525" s="4"/>
      <c r="N4525" s="4"/>
      <c r="P4525" s="4"/>
      <c r="R4525" s="4"/>
      <c r="S4525" s="4"/>
      <c r="T4525" s="4"/>
      <c r="V4525" s="4"/>
      <c r="W4525" s="4"/>
      <c r="X4525" s="4"/>
      <c r="Y4525" s="4"/>
      <c r="Z4525" s="4"/>
      <c r="AA4525" s="4"/>
      <c r="AG4525" s="4"/>
    </row>
    <row r="4526" spans="1:33" x14ac:dyDescent="0.25">
      <c r="A4526" s="4"/>
      <c r="F4526" s="4"/>
      <c r="H4526" s="4"/>
      <c r="I4526" s="4"/>
      <c r="J4526" s="4"/>
      <c r="K4526" s="4"/>
      <c r="L4526" s="4"/>
      <c r="M4526" s="4"/>
      <c r="N4526" s="4"/>
      <c r="P4526" s="4"/>
      <c r="R4526" s="4"/>
      <c r="S4526" s="4"/>
      <c r="T4526" s="4"/>
      <c r="V4526" s="4"/>
      <c r="W4526" s="4"/>
      <c r="X4526" s="4"/>
      <c r="Y4526" s="4"/>
      <c r="Z4526" s="4"/>
      <c r="AA4526" s="4"/>
      <c r="AG4526" s="4"/>
    </row>
    <row r="4527" spans="1:33" x14ac:dyDescent="0.25">
      <c r="A4527" s="4"/>
      <c r="F4527" s="4"/>
      <c r="H4527" s="4"/>
      <c r="I4527" s="4"/>
      <c r="J4527" s="4"/>
      <c r="K4527" s="4"/>
      <c r="L4527" s="4"/>
      <c r="M4527" s="4"/>
      <c r="N4527" s="4"/>
      <c r="P4527" s="4"/>
      <c r="R4527" s="4"/>
      <c r="S4527" s="4"/>
      <c r="T4527" s="4"/>
      <c r="V4527" s="4"/>
      <c r="W4527" s="4"/>
      <c r="X4527" s="4"/>
      <c r="Y4527" s="4"/>
      <c r="Z4527" s="4"/>
      <c r="AA4527" s="4"/>
      <c r="AG4527" s="4"/>
    </row>
    <row r="4528" spans="1:33" x14ac:dyDescent="0.25">
      <c r="A4528" s="4"/>
      <c r="F4528" s="4"/>
      <c r="H4528" s="4"/>
      <c r="I4528" s="4"/>
      <c r="J4528" s="4"/>
      <c r="K4528" s="4"/>
      <c r="L4528" s="4"/>
      <c r="M4528" s="4"/>
      <c r="N4528" s="4"/>
      <c r="P4528" s="4"/>
      <c r="R4528" s="4"/>
      <c r="S4528" s="4"/>
      <c r="T4528" s="4"/>
      <c r="V4528" s="4"/>
      <c r="W4528" s="4"/>
      <c r="X4528" s="4"/>
      <c r="Y4528" s="4"/>
      <c r="Z4528" s="4"/>
      <c r="AA4528" s="4"/>
      <c r="AG4528" s="4"/>
    </row>
    <row r="4529" spans="1:33" x14ac:dyDescent="0.25">
      <c r="A4529" s="4"/>
      <c r="F4529" s="4"/>
      <c r="H4529" s="4"/>
      <c r="I4529" s="4"/>
      <c r="J4529" s="4"/>
      <c r="K4529" s="4"/>
      <c r="L4529" s="4"/>
      <c r="M4529" s="4"/>
      <c r="N4529" s="4"/>
      <c r="P4529" s="4"/>
      <c r="R4529" s="4"/>
      <c r="S4529" s="4"/>
      <c r="T4529" s="4"/>
      <c r="V4529" s="4"/>
      <c r="W4529" s="4"/>
      <c r="X4529" s="4"/>
      <c r="Y4529" s="4"/>
      <c r="Z4529" s="4"/>
      <c r="AA4529" s="4"/>
      <c r="AG4529" s="4"/>
    </row>
    <row r="4530" spans="1:33" x14ac:dyDescent="0.25">
      <c r="A4530" s="4"/>
      <c r="F4530" s="4"/>
      <c r="H4530" s="4"/>
      <c r="I4530" s="4"/>
      <c r="J4530" s="4"/>
      <c r="K4530" s="4"/>
      <c r="L4530" s="4"/>
      <c r="M4530" s="4"/>
      <c r="N4530" s="4"/>
      <c r="P4530" s="4"/>
      <c r="R4530" s="4"/>
      <c r="S4530" s="4"/>
      <c r="T4530" s="4"/>
      <c r="V4530" s="4"/>
      <c r="W4530" s="4"/>
      <c r="X4530" s="4"/>
      <c r="Y4530" s="4"/>
      <c r="Z4530" s="4"/>
      <c r="AA4530" s="4"/>
      <c r="AG4530" s="4"/>
    </row>
    <row r="4531" spans="1:33" x14ac:dyDescent="0.25">
      <c r="A4531" s="4"/>
      <c r="F4531" s="4"/>
      <c r="H4531" s="4"/>
      <c r="I4531" s="4"/>
      <c r="J4531" s="4"/>
      <c r="K4531" s="4"/>
      <c r="L4531" s="4"/>
      <c r="M4531" s="4"/>
      <c r="N4531" s="4"/>
      <c r="P4531" s="4"/>
      <c r="R4531" s="4"/>
      <c r="S4531" s="4"/>
      <c r="T4531" s="4"/>
      <c r="V4531" s="4"/>
      <c r="W4531" s="4"/>
      <c r="X4531" s="4"/>
      <c r="Y4531" s="4"/>
      <c r="Z4531" s="4"/>
      <c r="AA4531" s="4"/>
      <c r="AG4531" s="4"/>
    </row>
    <row r="4532" spans="1:33" x14ac:dyDescent="0.25">
      <c r="A4532" s="4"/>
      <c r="F4532" s="4"/>
      <c r="H4532" s="4"/>
      <c r="I4532" s="4"/>
      <c r="J4532" s="4"/>
      <c r="K4532" s="4"/>
      <c r="L4532" s="4"/>
      <c r="M4532" s="4"/>
      <c r="N4532" s="4"/>
      <c r="P4532" s="4"/>
      <c r="R4532" s="4"/>
      <c r="S4532" s="4"/>
      <c r="T4532" s="4"/>
      <c r="V4532" s="4"/>
      <c r="W4532" s="4"/>
      <c r="X4532" s="4"/>
      <c r="Y4532" s="4"/>
      <c r="Z4532" s="4"/>
      <c r="AA4532" s="4"/>
      <c r="AG4532" s="4"/>
    </row>
    <row r="4533" spans="1:33" x14ac:dyDescent="0.25">
      <c r="A4533" s="4"/>
      <c r="F4533" s="4"/>
      <c r="H4533" s="4"/>
      <c r="I4533" s="4"/>
      <c r="J4533" s="4"/>
      <c r="K4533" s="4"/>
      <c r="L4533" s="4"/>
      <c r="M4533" s="4"/>
      <c r="N4533" s="4"/>
      <c r="P4533" s="4"/>
      <c r="R4533" s="4"/>
      <c r="S4533" s="4"/>
      <c r="T4533" s="4"/>
      <c r="V4533" s="4"/>
      <c r="W4533" s="4"/>
      <c r="X4533" s="4"/>
      <c r="Y4533" s="4"/>
      <c r="Z4533" s="4"/>
      <c r="AA4533" s="4"/>
      <c r="AG4533" s="4"/>
    </row>
    <row r="4534" spans="1:33" x14ac:dyDescent="0.25">
      <c r="A4534" s="4"/>
      <c r="F4534" s="4"/>
      <c r="H4534" s="4"/>
      <c r="I4534" s="4"/>
      <c r="J4534" s="4"/>
      <c r="K4534" s="4"/>
      <c r="L4534" s="4"/>
      <c r="M4534" s="4"/>
      <c r="N4534" s="4"/>
      <c r="P4534" s="4"/>
      <c r="R4534" s="4"/>
      <c r="S4534" s="4"/>
      <c r="T4534" s="4"/>
      <c r="V4534" s="4"/>
      <c r="W4534" s="4"/>
      <c r="X4534" s="4"/>
      <c r="Y4534" s="4"/>
      <c r="Z4534" s="4"/>
      <c r="AA4534" s="4"/>
      <c r="AG4534" s="4"/>
    </row>
    <row r="4535" spans="1:33" x14ac:dyDescent="0.25">
      <c r="A4535" s="4"/>
      <c r="F4535" s="4"/>
      <c r="H4535" s="4"/>
      <c r="I4535" s="4"/>
      <c r="J4535" s="4"/>
      <c r="K4535" s="4"/>
      <c r="L4535" s="4"/>
      <c r="M4535" s="4"/>
      <c r="N4535" s="4"/>
      <c r="P4535" s="4"/>
      <c r="R4535" s="4"/>
      <c r="S4535" s="4"/>
      <c r="T4535" s="4"/>
      <c r="V4535" s="4"/>
      <c r="W4535" s="4"/>
      <c r="X4535" s="4"/>
      <c r="Y4535" s="4"/>
      <c r="Z4535" s="4"/>
      <c r="AA4535" s="4"/>
      <c r="AG4535" s="4"/>
    </row>
    <row r="4536" spans="1:33" x14ac:dyDescent="0.25">
      <c r="A4536" s="4"/>
      <c r="F4536" s="4"/>
      <c r="H4536" s="4"/>
      <c r="I4536" s="4"/>
      <c r="J4536" s="4"/>
      <c r="K4536" s="4"/>
      <c r="L4536" s="4"/>
      <c r="M4536" s="4"/>
      <c r="N4536" s="4"/>
      <c r="P4536" s="4"/>
      <c r="R4536" s="4"/>
      <c r="S4536" s="4"/>
      <c r="T4536" s="4"/>
      <c r="V4536" s="4"/>
      <c r="W4536" s="4"/>
      <c r="X4536" s="4"/>
      <c r="Y4536" s="4"/>
      <c r="Z4536" s="4"/>
      <c r="AA4536" s="4"/>
      <c r="AG4536" s="4"/>
    </row>
    <row r="4537" spans="1:33" x14ac:dyDescent="0.25">
      <c r="A4537" s="4"/>
      <c r="F4537" s="4"/>
      <c r="H4537" s="4"/>
      <c r="I4537" s="4"/>
      <c r="J4537" s="4"/>
      <c r="K4537" s="4"/>
      <c r="L4537" s="4"/>
      <c r="M4537" s="4"/>
      <c r="N4537" s="4"/>
      <c r="P4537" s="4"/>
      <c r="R4537" s="4"/>
      <c r="S4537" s="4"/>
      <c r="T4537" s="4"/>
      <c r="V4537" s="4"/>
      <c r="W4537" s="4"/>
      <c r="X4537" s="4"/>
      <c r="Y4537" s="4"/>
      <c r="Z4537" s="4"/>
      <c r="AA4537" s="4"/>
      <c r="AG4537" s="4"/>
    </row>
    <row r="4538" spans="1:33" x14ac:dyDescent="0.25">
      <c r="A4538" s="4"/>
      <c r="F4538" s="4"/>
      <c r="H4538" s="4"/>
      <c r="I4538" s="4"/>
      <c r="J4538" s="4"/>
      <c r="K4538" s="4"/>
      <c r="L4538" s="4"/>
      <c r="M4538" s="4"/>
      <c r="N4538" s="4"/>
      <c r="P4538" s="4"/>
      <c r="R4538" s="4"/>
      <c r="S4538" s="4"/>
      <c r="T4538" s="4"/>
      <c r="V4538" s="4"/>
      <c r="W4538" s="4"/>
      <c r="X4538" s="4"/>
      <c r="Y4538" s="4"/>
      <c r="Z4538" s="4"/>
      <c r="AA4538" s="4"/>
      <c r="AG4538" s="4"/>
    </row>
    <row r="4539" spans="1:33" x14ac:dyDescent="0.25">
      <c r="A4539" s="4"/>
      <c r="F4539" s="4"/>
      <c r="H4539" s="4"/>
      <c r="I4539" s="4"/>
      <c r="J4539" s="4"/>
      <c r="K4539" s="4"/>
      <c r="L4539" s="4"/>
      <c r="M4539" s="4"/>
      <c r="N4539" s="4"/>
      <c r="P4539" s="4"/>
      <c r="R4539" s="4"/>
      <c r="S4539" s="4"/>
      <c r="T4539" s="4"/>
      <c r="V4539" s="4"/>
      <c r="W4539" s="4"/>
      <c r="X4539" s="4"/>
      <c r="Y4539" s="4"/>
      <c r="Z4539" s="4"/>
      <c r="AA4539" s="4"/>
      <c r="AG4539" s="4"/>
    </row>
    <row r="4540" spans="1:33" x14ac:dyDescent="0.25">
      <c r="A4540" s="4"/>
      <c r="F4540" s="4"/>
      <c r="H4540" s="4"/>
      <c r="I4540" s="4"/>
      <c r="J4540" s="4"/>
      <c r="K4540" s="4"/>
      <c r="L4540" s="4"/>
      <c r="M4540" s="4"/>
      <c r="N4540" s="4"/>
      <c r="P4540" s="4"/>
      <c r="R4540" s="4"/>
      <c r="S4540" s="4"/>
      <c r="T4540" s="4"/>
      <c r="V4540" s="4"/>
      <c r="W4540" s="4"/>
      <c r="X4540" s="4"/>
      <c r="Y4540" s="4"/>
      <c r="Z4540" s="4"/>
      <c r="AA4540" s="4"/>
      <c r="AG4540" s="4"/>
    </row>
    <row r="4541" spans="1:33" x14ac:dyDescent="0.25">
      <c r="A4541" s="4"/>
      <c r="F4541" s="4"/>
      <c r="H4541" s="4"/>
      <c r="I4541" s="4"/>
      <c r="J4541" s="4"/>
      <c r="K4541" s="4"/>
      <c r="L4541" s="4"/>
      <c r="M4541" s="4"/>
      <c r="N4541" s="4"/>
      <c r="P4541" s="4"/>
      <c r="R4541" s="4"/>
      <c r="S4541" s="4"/>
      <c r="T4541" s="4"/>
      <c r="V4541" s="4"/>
      <c r="W4541" s="4"/>
      <c r="X4541" s="4"/>
      <c r="Y4541" s="4"/>
      <c r="Z4541" s="4"/>
      <c r="AA4541" s="4"/>
      <c r="AG4541" s="4"/>
    </row>
    <row r="4542" spans="1:33" x14ac:dyDescent="0.25">
      <c r="A4542" s="4"/>
      <c r="F4542" s="4"/>
      <c r="H4542" s="4"/>
      <c r="I4542" s="4"/>
      <c r="J4542" s="4"/>
      <c r="K4542" s="4"/>
      <c r="L4542" s="4"/>
      <c r="M4542" s="4"/>
      <c r="N4542" s="4"/>
      <c r="P4542" s="4"/>
      <c r="R4542" s="4"/>
      <c r="S4542" s="4"/>
      <c r="T4542" s="4"/>
      <c r="V4542" s="4"/>
      <c r="W4542" s="4"/>
      <c r="X4542" s="4"/>
      <c r="Y4542" s="4"/>
      <c r="Z4542" s="4"/>
      <c r="AA4542" s="4"/>
      <c r="AG4542" s="4"/>
    </row>
    <row r="4543" spans="1:33" x14ac:dyDescent="0.25">
      <c r="A4543" s="4"/>
      <c r="F4543" s="4"/>
      <c r="H4543" s="4"/>
      <c r="I4543" s="4"/>
      <c r="J4543" s="4"/>
      <c r="K4543" s="4"/>
      <c r="L4543" s="4"/>
      <c r="M4543" s="4"/>
      <c r="N4543" s="4"/>
      <c r="P4543" s="4"/>
      <c r="R4543" s="4"/>
      <c r="S4543" s="4"/>
      <c r="T4543" s="4"/>
      <c r="V4543" s="4"/>
      <c r="W4543" s="4"/>
      <c r="X4543" s="4"/>
      <c r="Y4543" s="4"/>
      <c r="Z4543" s="4"/>
      <c r="AA4543" s="4"/>
      <c r="AG4543" s="4"/>
    </row>
    <row r="4544" spans="1:33" x14ac:dyDescent="0.25">
      <c r="A4544" s="4"/>
      <c r="F4544" s="4"/>
      <c r="H4544" s="4"/>
      <c r="I4544" s="4"/>
      <c r="J4544" s="4"/>
      <c r="K4544" s="4"/>
      <c r="L4544" s="4"/>
      <c r="M4544" s="4"/>
      <c r="N4544" s="4"/>
      <c r="P4544" s="4"/>
      <c r="R4544" s="4"/>
      <c r="S4544" s="4"/>
      <c r="T4544" s="4"/>
      <c r="V4544" s="4"/>
      <c r="W4544" s="4"/>
      <c r="X4544" s="4"/>
      <c r="Y4544" s="4"/>
      <c r="Z4544" s="4"/>
      <c r="AA4544" s="4"/>
      <c r="AG4544" s="4"/>
    </row>
    <row r="4545" spans="1:33" x14ac:dyDescent="0.25">
      <c r="A4545" s="4"/>
      <c r="F4545" s="4"/>
      <c r="H4545" s="4"/>
      <c r="I4545" s="4"/>
      <c r="J4545" s="4"/>
      <c r="K4545" s="4"/>
      <c r="L4545" s="4"/>
      <c r="M4545" s="4"/>
      <c r="N4545" s="4"/>
      <c r="P4545" s="4"/>
      <c r="R4545" s="4"/>
      <c r="S4545" s="4"/>
      <c r="T4545" s="4"/>
      <c r="V4545" s="4"/>
      <c r="W4545" s="4"/>
      <c r="X4545" s="4"/>
      <c r="Y4545" s="4"/>
      <c r="Z4545" s="4"/>
      <c r="AA4545" s="4"/>
      <c r="AG4545" s="4"/>
    </row>
    <row r="4546" spans="1:33" x14ac:dyDescent="0.25">
      <c r="A4546" s="4"/>
      <c r="F4546" s="4"/>
      <c r="H4546" s="4"/>
      <c r="I4546" s="4"/>
      <c r="J4546" s="4"/>
      <c r="K4546" s="4"/>
      <c r="L4546" s="4"/>
      <c r="M4546" s="4"/>
      <c r="N4546" s="4"/>
      <c r="P4546" s="4"/>
      <c r="R4546" s="4"/>
      <c r="S4546" s="4"/>
      <c r="T4546" s="4"/>
      <c r="V4546" s="4"/>
      <c r="W4546" s="4"/>
      <c r="X4546" s="4"/>
      <c r="Y4546" s="4"/>
      <c r="Z4546" s="4"/>
      <c r="AA4546" s="4"/>
      <c r="AG4546" s="4"/>
    </row>
    <row r="4547" spans="1:33" x14ac:dyDescent="0.25">
      <c r="A4547" s="4"/>
      <c r="F4547" s="4"/>
      <c r="H4547" s="4"/>
      <c r="I4547" s="4"/>
      <c r="J4547" s="4"/>
      <c r="K4547" s="4"/>
      <c r="L4547" s="4"/>
      <c r="M4547" s="4"/>
      <c r="N4547" s="4"/>
      <c r="P4547" s="4"/>
      <c r="R4547" s="4"/>
      <c r="S4547" s="4"/>
      <c r="T4547" s="4"/>
      <c r="V4547" s="4"/>
      <c r="W4547" s="4"/>
      <c r="X4547" s="4"/>
      <c r="Y4547" s="4"/>
      <c r="Z4547" s="4"/>
      <c r="AA4547" s="4"/>
      <c r="AG4547" s="4"/>
    </row>
    <row r="4548" spans="1:33" x14ac:dyDescent="0.25">
      <c r="A4548" s="4"/>
      <c r="F4548" s="4"/>
      <c r="H4548" s="4"/>
      <c r="I4548" s="4"/>
      <c r="J4548" s="4"/>
      <c r="K4548" s="4"/>
      <c r="L4548" s="4"/>
      <c r="M4548" s="4"/>
      <c r="N4548" s="4"/>
      <c r="P4548" s="4"/>
      <c r="R4548" s="4"/>
      <c r="S4548" s="4"/>
      <c r="T4548" s="4"/>
      <c r="V4548" s="4"/>
      <c r="W4548" s="4"/>
      <c r="X4548" s="4"/>
      <c r="Y4548" s="4"/>
      <c r="Z4548" s="4"/>
      <c r="AA4548" s="4"/>
      <c r="AG4548" s="4"/>
    </row>
    <row r="4549" spans="1:33" x14ac:dyDescent="0.25">
      <c r="A4549" s="4"/>
      <c r="F4549" s="4"/>
      <c r="H4549" s="4"/>
      <c r="I4549" s="4"/>
      <c r="J4549" s="4"/>
      <c r="K4549" s="4"/>
      <c r="L4549" s="4"/>
      <c r="M4549" s="4"/>
      <c r="N4549" s="4"/>
      <c r="P4549" s="4"/>
      <c r="R4549" s="4"/>
      <c r="S4549" s="4"/>
      <c r="T4549" s="4"/>
      <c r="V4549" s="4"/>
      <c r="W4549" s="4"/>
      <c r="X4549" s="4"/>
      <c r="Y4549" s="4"/>
      <c r="Z4549" s="4"/>
      <c r="AA4549" s="4"/>
      <c r="AG4549" s="4"/>
    </row>
    <row r="4550" spans="1:33" x14ac:dyDescent="0.25">
      <c r="A4550" s="4"/>
      <c r="F4550" s="4"/>
      <c r="H4550" s="4"/>
      <c r="I4550" s="4"/>
      <c r="J4550" s="4"/>
      <c r="K4550" s="4"/>
      <c r="L4550" s="4"/>
      <c r="M4550" s="4"/>
      <c r="N4550" s="4"/>
      <c r="P4550" s="4"/>
      <c r="R4550" s="4"/>
      <c r="S4550" s="4"/>
      <c r="T4550" s="4"/>
      <c r="V4550" s="4"/>
      <c r="W4550" s="4"/>
      <c r="X4550" s="4"/>
      <c r="Y4550" s="4"/>
      <c r="Z4550" s="4"/>
      <c r="AA4550" s="4"/>
      <c r="AG4550" s="4"/>
    </row>
    <row r="4551" spans="1:33" x14ac:dyDescent="0.25">
      <c r="A4551" s="4"/>
      <c r="F4551" s="4"/>
      <c r="H4551" s="4"/>
      <c r="I4551" s="4"/>
      <c r="J4551" s="4"/>
      <c r="K4551" s="4"/>
      <c r="L4551" s="4"/>
      <c r="M4551" s="4"/>
      <c r="N4551" s="4"/>
      <c r="P4551" s="4"/>
      <c r="R4551" s="4"/>
      <c r="S4551" s="4"/>
      <c r="T4551" s="4"/>
      <c r="V4551" s="4"/>
      <c r="W4551" s="4"/>
      <c r="X4551" s="4"/>
      <c r="Y4551" s="4"/>
      <c r="Z4551" s="4"/>
      <c r="AA4551" s="4"/>
      <c r="AG4551" s="4"/>
    </row>
    <row r="4552" spans="1:33" x14ac:dyDescent="0.25">
      <c r="A4552" s="4"/>
      <c r="F4552" s="4"/>
      <c r="H4552" s="4"/>
      <c r="I4552" s="4"/>
      <c r="J4552" s="4"/>
      <c r="K4552" s="4"/>
      <c r="L4552" s="4"/>
      <c r="M4552" s="4"/>
      <c r="N4552" s="4"/>
      <c r="P4552" s="4"/>
      <c r="R4552" s="4"/>
      <c r="S4552" s="4"/>
      <c r="T4552" s="4"/>
      <c r="V4552" s="4"/>
      <c r="W4552" s="4"/>
      <c r="X4552" s="4"/>
      <c r="Y4552" s="4"/>
      <c r="Z4552" s="4"/>
      <c r="AA4552" s="4"/>
      <c r="AG4552" s="4"/>
    </row>
    <row r="4553" spans="1:33" x14ac:dyDescent="0.25">
      <c r="A4553" s="4"/>
      <c r="F4553" s="4"/>
      <c r="H4553" s="4"/>
      <c r="I4553" s="4"/>
      <c r="J4553" s="4"/>
      <c r="K4553" s="4"/>
      <c r="L4553" s="4"/>
      <c r="M4553" s="4"/>
      <c r="N4553" s="4"/>
      <c r="P4553" s="4"/>
      <c r="R4553" s="4"/>
      <c r="S4553" s="4"/>
      <c r="T4553" s="4"/>
      <c r="V4553" s="4"/>
      <c r="W4553" s="4"/>
      <c r="X4553" s="4"/>
      <c r="Y4553" s="4"/>
      <c r="Z4553" s="4"/>
      <c r="AA4553" s="4"/>
      <c r="AG4553" s="4"/>
    </row>
    <row r="4554" spans="1:33" x14ac:dyDescent="0.25">
      <c r="A4554" s="4"/>
      <c r="F4554" s="4"/>
      <c r="H4554" s="4"/>
      <c r="I4554" s="4"/>
      <c r="J4554" s="4"/>
      <c r="K4554" s="4"/>
      <c r="L4554" s="4"/>
      <c r="M4554" s="4"/>
      <c r="N4554" s="4"/>
      <c r="P4554" s="4"/>
      <c r="R4554" s="4"/>
      <c r="S4554" s="4"/>
      <c r="T4554" s="4"/>
      <c r="V4554" s="4"/>
      <c r="W4554" s="4"/>
      <c r="X4554" s="4"/>
      <c r="Y4554" s="4"/>
      <c r="Z4554" s="4"/>
      <c r="AA4554" s="4"/>
      <c r="AG4554" s="4"/>
    </row>
    <row r="4555" spans="1:33" x14ac:dyDescent="0.25">
      <c r="A4555" s="4"/>
      <c r="F4555" s="4"/>
      <c r="H4555" s="4"/>
      <c r="I4555" s="4"/>
      <c r="J4555" s="4"/>
      <c r="K4555" s="4"/>
      <c r="L4555" s="4"/>
      <c r="M4555" s="4"/>
      <c r="N4555" s="4"/>
      <c r="P4555" s="4"/>
      <c r="R4555" s="4"/>
      <c r="S4555" s="4"/>
      <c r="T4555" s="4"/>
      <c r="V4555" s="4"/>
      <c r="W4555" s="4"/>
      <c r="X4555" s="4"/>
      <c r="Y4555" s="4"/>
      <c r="Z4555" s="4"/>
      <c r="AA4555" s="4"/>
      <c r="AG4555" s="4"/>
    </row>
    <row r="4556" spans="1:33" x14ac:dyDescent="0.25">
      <c r="A4556" s="4"/>
      <c r="F4556" s="4"/>
      <c r="H4556" s="4"/>
      <c r="I4556" s="4"/>
      <c r="J4556" s="4"/>
      <c r="K4556" s="4"/>
      <c r="L4556" s="4"/>
      <c r="M4556" s="4"/>
      <c r="N4556" s="4"/>
      <c r="P4556" s="4"/>
      <c r="R4556" s="4"/>
      <c r="S4556" s="4"/>
      <c r="T4556" s="4"/>
      <c r="V4556" s="4"/>
      <c r="W4556" s="4"/>
      <c r="X4556" s="4"/>
      <c r="Y4556" s="4"/>
      <c r="Z4556" s="4"/>
      <c r="AA4556" s="4"/>
      <c r="AG4556" s="4"/>
    </row>
    <row r="4557" spans="1:33" x14ac:dyDescent="0.25">
      <c r="A4557" s="4"/>
      <c r="F4557" s="4"/>
      <c r="H4557" s="4"/>
      <c r="I4557" s="4"/>
      <c r="J4557" s="4"/>
      <c r="K4557" s="4"/>
      <c r="L4557" s="4"/>
      <c r="M4557" s="4"/>
      <c r="N4557" s="4"/>
      <c r="P4557" s="4"/>
      <c r="R4557" s="4"/>
      <c r="S4557" s="4"/>
      <c r="T4557" s="4"/>
      <c r="V4557" s="4"/>
      <c r="W4557" s="4"/>
      <c r="X4557" s="4"/>
      <c r="Y4557" s="4"/>
      <c r="Z4557" s="4"/>
      <c r="AA4557" s="4"/>
      <c r="AG4557" s="4"/>
    </row>
    <row r="4558" spans="1:33" x14ac:dyDescent="0.25">
      <c r="A4558" s="4"/>
      <c r="F4558" s="4"/>
      <c r="H4558" s="4"/>
      <c r="I4558" s="4"/>
      <c r="J4558" s="4"/>
      <c r="K4558" s="4"/>
      <c r="L4558" s="4"/>
      <c r="M4558" s="4"/>
      <c r="N4558" s="4"/>
      <c r="P4558" s="4"/>
      <c r="R4558" s="4"/>
      <c r="S4558" s="4"/>
      <c r="T4558" s="4"/>
      <c r="V4558" s="4"/>
      <c r="W4558" s="4"/>
      <c r="X4558" s="4"/>
      <c r="Y4558" s="4"/>
      <c r="Z4558" s="4"/>
      <c r="AA4558" s="4"/>
      <c r="AG4558" s="4"/>
    </row>
    <row r="4559" spans="1:33" x14ac:dyDescent="0.25">
      <c r="A4559" s="4"/>
      <c r="F4559" s="4"/>
      <c r="H4559" s="4"/>
      <c r="I4559" s="4"/>
      <c r="J4559" s="4"/>
      <c r="K4559" s="4"/>
      <c r="L4559" s="4"/>
      <c r="M4559" s="4"/>
      <c r="N4559" s="4"/>
      <c r="P4559" s="4"/>
      <c r="R4559" s="4"/>
      <c r="S4559" s="4"/>
      <c r="T4559" s="4"/>
      <c r="V4559" s="4"/>
      <c r="W4559" s="4"/>
      <c r="X4559" s="4"/>
      <c r="Y4559" s="4"/>
      <c r="Z4559" s="4"/>
      <c r="AA4559" s="4"/>
      <c r="AG4559" s="4"/>
    </row>
    <row r="4560" spans="1:33" x14ac:dyDescent="0.25">
      <c r="A4560" s="4"/>
      <c r="F4560" s="4"/>
      <c r="H4560" s="4"/>
      <c r="I4560" s="4"/>
      <c r="J4560" s="4"/>
      <c r="K4560" s="4"/>
      <c r="L4560" s="4"/>
      <c r="M4560" s="4"/>
      <c r="N4560" s="4"/>
      <c r="P4560" s="4"/>
      <c r="R4560" s="4"/>
      <c r="S4560" s="4"/>
      <c r="T4560" s="4"/>
      <c r="V4560" s="4"/>
      <c r="W4560" s="4"/>
      <c r="X4560" s="4"/>
      <c r="Y4560" s="4"/>
      <c r="Z4560" s="4"/>
      <c r="AA4560" s="4"/>
      <c r="AG4560" s="4"/>
    </row>
    <row r="4561" spans="1:33" x14ac:dyDescent="0.25">
      <c r="A4561" s="4"/>
      <c r="F4561" s="4"/>
      <c r="H4561" s="4"/>
      <c r="I4561" s="4"/>
      <c r="J4561" s="4"/>
      <c r="K4561" s="4"/>
      <c r="L4561" s="4"/>
      <c r="M4561" s="4"/>
      <c r="N4561" s="4"/>
      <c r="P4561" s="4"/>
      <c r="R4561" s="4"/>
      <c r="S4561" s="4"/>
      <c r="T4561" s="4"/>
      <c r="V4561" s="4"/>
      <c r="W4561" s="4"/>
      <c r="X4561" s="4"/>
      <c r="Y4561" s="4"/>
      <c r="Z4561" s="4"/>
      <c r="AA4561" s="4"/>
      <c r="AG4561" s="4"/>
    </row>
    <row r="4562" spans="1:33" x14ac:dyDescent="0.25">
      <c r="A4562" s="4"/>
      <c r="F4562" s="4"/>
      <c r="H4562" s="4"/>
      <c r="I4562" s="4"/>
      <c r="J4562" s="4"/>
      <c r="K4562" s="4"/>
      <c r="L4562" s="4"/>
      <c r="M4562" s="4"/>
      <c r="N4562" s="4"/>
      <c r="P4562" s="4"/>
      <c r="R4562" s="4"/>
      <c r="S4562" s="4"/>
      <c r="T4562" s="4"/>
      <c r="V4562" s="4"/>
      <c r="W4562" s="4"/>
      <c r="X4562" s="4"/>
      <c r="Y4562" s="4"/>
      <c r="Z4562" s="4"/>
      <c r="AA4562" s="4"/>
      <c r="AG4562" s="4"/>
    </row>
    <row r="4563" spans="1:33" x14ac:dyDescent="0.25">
      <c r="A4563" s="4"/>
      <c r="F4563" s="4"/>
      <c r="H4563" s="4"/>
      <c r="I4563" s="4"/>
      <c r="J4563" s="4"/>
      <c r="K4563" s="4"/>
      <c r="L4563" s="4"/>
      <c r="M4563" s="4"/>
      <c r="N4563" s="4"/>
      <c r="P4563" s="4"/>
      <c r="R4563" s="4"/>
      <c r="S4563" s="4"/>
      <c r="T4563" s="4"/>
      <c r="V4563" s="4"/>
      <c r="W4563" s="4"/>
      <c r="X4563" s="4"/>
      <c r="Y4563" s="4"/>
      <c r="Z4563" s="4"/>
      <c r="AA4563" s="4"/>
      <c r="AG4563" s="4"/>
    </row>
    <row r="4564" spans="1:33" x14ac:dyDescent="0.25">
      <c r="A4564" s="4"/>
      <c r="F4564" s="4"/>
      <c r="H4564" s="4"/>
      <c r="I4564" s="4"/>
      <c r="J4564" s="4"/>
      <c r="K4564" s="4"/>
      <c r="L4564" s="4"/>
      <c r="M4564" s="4"/>
      <c r="N4564" s="4"/>
      <c r="P4564" s="4"/>
      <c r="R4564" s="4"/>
      <c r="S4564" s="4"/>
      <c r="T4564" s="4"/>
      <c r="V4564" s="4"/>
      <c r="W4564" s="4"/>
      <c r="X4564" s="4"/>
      <c r="Y4564" s="4"/>
      <c r="Z4564" s="4"/>
      <c r="AA4564" s="4"/>
      <c r="AG4564" s="4"/>
    </row>
    <row r="4565" spans="1:33" x14ac:dyDescent="0.25">
      <c r="A4565" s="4"/>
      <c r="F4565" s="4"/>
      <c r="H4565" s="4"/>
      <c r="I4565" s="4"/>
      <c r="J4565" s="4"/>
      <c r="K4565" s="4"/>
      <c r="L4565" s="4"/>
      <c r="M4565" s="4"/>
      <c r="N4565" s="4"/>
      <c r="P4565" s="4"/>
      <c r="R4565" s="4"/>
      <c r="S4565" s="4"/>
      <c r="T4565" s="4"/>
      <c r="V4565" s="4"/>
      <c r="W4565" s="4"/>
      <c r="X4565" s="4"/>
      <c r="Y4565" s="4"/>
      <c r="Z4565" s="4"/>
      <c r="AA4565" s="4"/>
      <c r="AG4565" s="4"/>
    </row>
    <row r="4566" spans="1:33" x14ac:dyDescent="0.25">
      <c r="A4566" s="4"/>
      <c r="F4566" s="4"/>
      <c r="H4566" s="4"/>
      <c r="I4566" s="4"/>
      <c r="J4566" s="4"/>
      <c r="K4566" s="4"/>
      <c r="L4566" s="4"/>
      <c r="M4566" s="4"/>
      <c r="N4566" s="4"/>
      <c r="P4566" s="4"/>
      <c r="R4566" s="4"/>
      <c r="S4566" s="4"/>
      <c r="T4566" s="4"/>
      <c r="V4566" s="4"/>
      <c r="W4566" s="4"/>
      <c r="X4566" s="4"/>
      <c r="Y4566" s="4"/>
      <c r="Z4566" s="4"/>
      <c r="AA4566" s="4"/>
      <c r="AG4566" s="4"/>
    </row>
    <row r="4567" spans="1:33" x14ac:dyDescent="0.25">
      <c r="A4567" s="4"/>
      <c r="F4567" s="4"/>
      <c r="H4567" s="4"/>
      <c r="I4567" s="4"/>
      <c r="J4567" s="4"/>
      <c r="K4567" s="4"/>
      <c r="L4567" s="4"/>
      <c r="M4567" s="4"/>
      <c r="N4567" s="4"/>
      <c r="P4567" s="4"/>
      <c r="R4567" s="4"/>
      <c r="S4567" s="4"/>
      <c r="T4567" s="4"/>
      <c r="V4567" s="4"/>
      <c r="W4567" s="4"/>
      <c r="X4567" s="4"/>
      <c r="Y4567" s="4"/>
      <c r="Z4567" s="4"/>
      <c r="AA4567" s="4"/>
      <c r="AG4567" s="4"/>
    </row>
    <row r="4568" spans="1:33" x14ac:dyDescent="0.25">
      <c r="A4568" s="4"/>
      <c r="F4568" s="4"/>
      <c r="H4568" s="4"/>
      <c r="I4568" s="4"/>
      <c r="J4568" s="4"/>
      <c r="K4568" s="4"/>
      <c r="L4568" s="4"/>
      <c r="M4568" s="4"/>
      <c r="N4568" s="4"/>
      <c r="P4568" s="4"/>
      <c r="R4568" s="4"/>
      <c r="S4568" s="4"/>
      <c r="T4568" s="4"/>
      <c r="V4568" s="4"/>
      <c r="W4568" s="4"/>
      <c r="X4568" s="4"/>
      <c r="Y4568" s="4"/>
      <c r="Z4568" s="4"/>
      <c r="AA4568" s="4"/>
      <c r="AG4568" s="4"/>
    </row>
    <row r="4569" spans="1:33" x14ac:dyDescent="0.25">
      <c r="A4569" s="4"/>
      <c r="F4569" s="4"/>
      <c r="H4569" s="4"/>
      <c r="I4569" s="4"/>
      <c r="J4569" s="4"/>
      <c r="K4569" s="4"/>
      <c r="L4569" s="4"/>
      <c r="M4569" s="4"/>
      <c r="N4569" s="4"/>
      <c r="P4569" s="4"/>
      <c r="R4569" s="4"/>
      <c r="S4569" s="4"/>
      <c r="T4569" s="4"/>
      <c r="V4569" s="4"/>
      <c r="W4569" s="4"/>
      <c r="X4569" s="4"/>
      <c r="Y4569" s="4"/>
      <c r="Z4569" s="4"/>
      <c r="AA4569" s="4"/>
      <c r="AG4569" s="4"/>
    </row>
    <row r="4570" spans="1:33" x14ac:dyDescent="0.25">
      <c r="A4570" s="4"/>
      <c r="F4570" s="4"/>
      <c r="H4570" s="4"/>
      <c r="I4570" s="4"/>
      <c r="J4570" s="4"/>
      <c r="K4570" s="4"/>
      <c r="L4570" s="4"/>
      <c r="M4570" s="4"/>
      <c r="N4570" s="4"/>
      <c r="P4570" s="4"/>
      <c r="R4570" s="4"/>
      <c r="S4570" s="4"/>
      <c r="T4570" s="4"/>
      <c r="V4570" s="4"/>
      <c r="W4570" s="4"/>
      <c r="X4570" s="4"/>
      <c r="Y4570" s="4"/>
      <c r="Z4570" s="4"/>
      <c r="AA4570" s="4"/>
      <c r="AG4570" s="4"/>
    </row>
    <row r="4571" spans="1:33" x14ac:dyDescent="0.25">
      <c r="A4571" s="4"/>
      <c r="F4571" s="4"/>
      <c r="H4571" s="4"/>
      <c r="I4571" s="4"/>
      <c r="J4571" s="4"/>
      <c r="K4571" s="4"/>
      <c r="L4571" s="4"/>
      <c r="M4571" s="4"/>
      <c r="N4571" s="4"/>
      <c r="P4571" s="4"/>
      <c r="R4571" s="4"/>
      <c r="S4571" s="4"/>
      <c r="T4571" s="4"/>
      <c r="V4571" s="4"/>
      <c r="W4571" s="4"/>
      <c r="X4571" s="4"/>
      <c r="Y4571" s="4"/>
      <c r="Z4571" s="4"/>
      <c r="AA4571" s="4"/>
      <c r="AG4571" s="4"/>
    </row>
    <row r="4572" spans="1:33" x14ac:dyDescent="0.25">
      <c r="A4572" s="4"/>
      <c r="F4572" s="4"/>
      <c r="H4572" s="4"/>
      <c r="I4572" s="4"/>
      <c r="J4572" s="4"/>
      <c r="K4572" s="4"/>
      <c r="L4572" s="4"/>
      <c r="M4572" s="4"/>
      <c r="N4572" s="4"/>
      <c r="P4572" s="4"/>
      <c r="R4572" s="4"/>
      <c r="S4572" s="4"/>
      <c r="T4572" s="4"/>
      <c r="V4572" s="4"/>
      <c r="W4572" s="4"/>
      <c r="X4572" s="4"/>
      <c r="Y4572" s="4"/>
      <c r="Z4572" s="4"/>
      <c r="AA4572" s="4"/>
      <c r="AG4572" s="4"/>
    </row>
    <row r="4573" spans="1:33" x14ac:dyDescent="0.25">
      <c r="A4573" s="4"/>
      <c r="F4573" s="4"/>
      <c r="H4573" s="4"/>
      <c r="I4573" s="4"/>
      <c r="J4573" s="4"/>
      <c r="K4573" s="4"/>
      <c r="L4573" s="4"/>
      <c r="M4573" s="4"/>
      <c r="N4573" s="4"/>
      <c r="P4573" s="4"/>
      <c r="R4573" s="4"/>
      <c r="S4573" s="4"/>
      <c r="T4573" s="4"/>
      <c r="V4573" s="4"/>
      <c r="W4573" s="4"/>
      <c r="X4573" s="4"/>
      <c r="Y4573" s="4"/>
      <c r="Z4573" s="4"/>
      <c r="AA4573" s="4"/>
      <c r="AG4573" s="4"/>
    </row>
    <row r="4574" spans="1:33" x14ac:dyDescent="0.25">
      <c r="A4574" s="4"/>
      <c r="F4574" s="4"/>
      <c r="H4574" s="4"/>
      <c r="I4574" s="4"/>
      <c r="J4574" s="4"/>
      <c r="K4574" s="4"/>
      <c r="L4574" s="4"/>
      <c r="M4574" s="4"/>
      <c r="N4574" s="4"/>
      <c r="P4574" s="4"/>
      <c r="R4574" s="4"/>
      <c r="S4574" s="4"/>
      <c r="T4574" s="4"/>
      <c r="V4574" s="4"/>
      <c r="W4574" s="4"/>
      <c r="X4574" s="4"/>
      <c r="Y4574" s="4"/>
      <c r="Z4574" s="4"/>
      <c r="AA4574" s="4"/>
      <c r="AG4574" s="4"/>
    </row>
    <row r="4575" spans="1:33" x14ac:dyDescent="0.25">
      <c r="A4575" s="4"/>
      <c r="F4575" s="4"/>
      <c r="H4575" s="4"/>
      <c r="I4575" s="4"/>
      <c r="J4575" s="4"/>
      <c r="K4575" s="4"/>
      <c r="L4575" s="4"/>
      <c r="M4575" s="4"/>
      <c r="N4575" s="4"/>
      <c r="P4575" s="4"/>
      <c r="R4575" s="4"/>
      <c r="S4575" s="4"/>
      <c r="T4575" s="4"/>
      <c r="V4575" s="4"/>
      <c r="W4575" s="4"/>
      <c r="X4575" s="4"/>
      <c r="Y4575" s="4"/>
      <c r="Z4575" s="4"/>
      <c r="AA4575" s="4"/>
      <c r="AG4575" s="4"/>
    </row>
    <row r="4576" spans="1:33" x14ac:dyDescent="0.25">
      <c r="A4576" s="4"/>
      <c r="F4576" s="4"/>
      <c r="H4576" s="4"/>
      <c r="I4576" s="4"/>
      <c r="J4576" s="4"/>
      <c r="K4576" s="4"/>
      <c r="L4576" s="4"/>
      <c r="M4576" s="4"/>
      <c r="N4576" s="4"/>
      <c r="P4576" s="4"/>
      <c r="R4576" s="4"/>
      <c r="S4576" s="4"/>
      <c r="T4576" s="4"/>
      <c r="V4576" s="4"/>
      <c r="W4576" s="4"/>
      <c r="X4576" s="4"/>
      <c r="Y4576" s="4"/>
      <c r="Z4576" s="4"/>
      <c r="AA4576" s="4"/>
      <c r="AG4576" s="4"/>
    </row>
    <row r="4577" spans="1:33" x14ac:dyDescent="0.25">
      <c r="A4577" s="4"/>
      <c r="F4577" s="4"/>
      <c r="H4577" s="4"/>
      <c r="I4577" s="4"/>
      <c r="J4577" s="4"/>
      <c r="K4577" s="4"/>
      <c r="L4577" s="4"/>
      <c r="M4577" s="4"/>
      <c r="N4577" s="4"/>
      <c r="P4577" s="4"/>
      <c r="R4577" s="4"/>
      <c r="S4577" s="4"/>
      <c r="T4577" s="4"/>
      <c r="V4577" s="4"/>
      <c r="W4577" s="4"/>
      <c r="X4577" s="4"/>
      <c r="Y4577" s="4"/>
      <c r="Z4577" s="4"/>
      <c r="AA4577" s="4"/>
      <c r="AG4577" s="4"/>
    </row>
    <row r="4578" spans="1:33" x14ac:dyDescent="0.25">
      <c r="A4578" s="4"/>
      <c r="F4578" s="4"/>
      <c r="H4578" s="4"/>
      <c r="I4578" s="4"/>
      <c r="J4578" s="4"/>
      <c r="K4578" s="4"/>
      <c r="L4578" s="4"/>
      <c r="M4578" s="4"/>
      <c r="N4578" s="4"/>
      <c r="P4578" s="4"/>
      <c r="R4578" s="4"/>
      <c r="S4578" s="4"/>
      <c r="T4578" s="4"/>
      <c r="V4578" s="4"/>
      <c r="W4578" s="4"/>
      <c r="X4578" s="4"/>
      <c r="Y4578" s="4"/>
      <c r="Z4578" s="4"/>
      <c r="AA4578" s="4"/>
      <c r="AG4578" s="4"/>
    </row>
    <row r="4579" spans="1:33" x14ac:dyDescent="0.25">
      <c r="A4579" s="4"/>
      <c r="F4579" s="4"/>
      <c r="H4579" s="4"/>
      <c r="I4579" s="4"/>
      <c r="J4579" s="4"/>
      <c r="K4579" s="4"/>
      <c r="L4579" s="4"/>
      <c r="M4579" s="4"/>
      <c r="N4579" s="4"/>
      <c r="P4579" s="4"/>
      <c r="R4579" s="4"/>
      <c r="S4579" s="4"/>
      <c r="T4579" s="4"/>
      <c r="V4579" s="4"/>
      <c r="W4579" s="4"/>
      <c r="X4579" s="4"/>
      <c r="Y4579" s="4"/>
      <c r="Z4579" s="4"/>
      <c r="AA4579" s="4"/>
      <c r="AG4579" s="4"/>
    </row>
    <row r="4580" spans="1:33" x14ac:dyDescent="0.25">
      <c r="A4580" s="4"/>
      <c r="F4580" s="4"/>
      <c r="H4580" s="4"/>
      <c r="I4580" s="4"/>
      <c r="J4580" s="4"/>
      <c r="K4580" s="4"/>
      <c r="L4580" s="4"/>
      <c r="M4580" s="4"/>
      <c r="N4580" s="4"/>
      <c r="P4580" s="4"/>
      <c r="R4580" s="4"/>
      <c r="S4580" s="4"/>
      <c r="T4580" s="4"/>
      <c r="V4580" s="4"/>
      <c r="W4580" s="4"/>
      <c r="X4580" s="4"/>
      <c r="Y4580" s="4"/>
      <c r="Z4580" s="4"/>
      <c r="AA4580" s="4"/>
      <c r="AG4580" s="4"/>
    </row>
    <row r="4581" spans="1:33" x14ac:dyDescent="0.25">
      <c r="A4581" s="4"/>
      <c r="F4581" s="4"/>
      <c r="H4581" s="4"/>
      <c r="I4581" s="4"/>
      <c r="J4581" s="4"/>
      <c r="K4581" s="4"/>
      <c r="L4581" s="4"/>
      <c r="M4581" s="4"/>
      <c r="N4581" s="4"/>
      <c r="P4581" s="4"/>
      <c r="R4581" s="4"/>
      <c r="S4581" s="4"/>
      <c r="T4581" s="4"/>
      <c r="V4581" s="4"/>
      <c r="W4581" s="4"/>
      <c r="X4581" s="4"/>
      <c r="Y4581" s="4"/>
      <c r="Z4581" s="4"/>
      <c r="AA4581" s="4"/>
      <c r="AG4581" s="4"/>
    </row>
    <row r="4582" spans="1:33" x14ac:dyDescent="0.25">
      <c r="A4582" s="4"/>
      <c r="F4582" s="4"/>
      <c r="H4582" s="4"/>
      <c r="I4582" s="4"/>
      <c r="J4582" s="4"/>
      <c r="K4582" s="4"/>
      <c r="L4582" s="4"/>
      <c r="M4582" s="4"/>
      <c r="N4582" s="4"/>
      <c r="P4582" s="4"/>
      <c r="R4582" s="4"/>
      <c r="S4582" s="4"/>
      <c r="T4582" s="4"/>
      <c r="V4582" s="4"/>
      <c r="W4582" s="4"/>
      <c r="X4582" s="4"/>
      <c r="Y4582" s="4"/>
      <c r="Z4582" s="4"/>
      <c r="AA4582" s="4"/>
      <c r="AG4582" s="4"/>
    </row>
    <row r="4583" spans="1:33" x14ac:dyDescent="0.25">
      <c r="A4583" s="4"/>
      <c r="F4583" s="4"/>
      <c r="H4583" s="4"/>
      <c r="I4583" s="4"/>
      <c r="J4583" s="4"/>
      <c r="K4583" s="4"/>
      <c r="L4583" s="4"/>
      <c r="M4583" s="4"/>
      <c r="N4583" s="4"/>
      <c r="P4583" s="4"/>
      <c r="R4583" s="4"/>
      <c r="S4583" s="4"/>
      <c r="T4583" s="4"/>
      <c r="V4583" s="4"/>
      <c r="W4583" s="4"/>
      <c r="X4583" s="4"/>
      <c r="Y4583" s="4"/>
      <c r="Z4583" s="4"/>
      <c r="AA4583" s="4"/>
      <c r="AG4583" s="4"/>
    </row>
    <row r="4584" spans="1:33" x14ac:dyDescent="0.25">
      <c r="A4584" s="4"/>
      <c r="F4584" s="4"/>
      <c r="H4584" s="4"/>
      <c r="I4584" s="4"/>
      <c r="J4584" s="4"/>
      <c r="K4584" s="4"/>
      <c r="L4584" s="4"/>
      <c r="M4584" s="4"/>
      <c r="N4584" s="4"/>
      <c r="P4584" s="4"/>
      <c r="R4584" s="4"/>
      <c r="S4584" s="4"/>
      <c r="T4584" s="4"/>
      <c r="V4584" s="4"/>
      <c r="W4584" s="4"/>
      <c r="X4584" s="4"/>
      <c r="Y4584" s="4"/>
      <c r="Z4584" s="4"/>
      <c r="AA4584" s="4"/>
      <c r="AG4584" s="4"/>
    </row>
    <row r="4585" spans="1:33" x14ac:dyDescent="0.25">
      <c r="A4585" s="4"/>
      <c r="F4585" s="4"/>
      <c r="H4585" s="4"/>
      <c r="I4585" s="4"/>
      <c r="J4585" s="4"/>
      <c r="K4585" s="4"/>
      <c r="L4585" s="4"/>
      <c r="M4585" s="4"/>
      <c r="N4585" s="4"/>
      <c r="P4585" s="4"/>
      <c r="R4585" s="4"/>
      <c r="S4585" s="4"/>
      <c r="T4585" s="4"/>
      <c r="V4585" s="4"/>
      <c r="W4585" s="4"/>
      <c r="X4585" s="4"/>
      <c r="Y4585" s="4"/>
      <c r="Z4585" s="4"/>
      <c r="AA4585" s="4"/>
      <c r="AG4585" s="4"/>
    </row>
    <row r="4586" spans="1:33" x14ac:dyDescent="0.25">
      <c r="A4586" s="4"/>
      <c r="F4586" s="4"/>
      <c r="H4586" s="4"/>
      <c r="I4586" s="4"/>
      <c r="J4586" s="4"/>
      <c r="K4586" s="4"/>
      <c r="L4586" s="4"/>
      <c r="M4586" s="4"/>
      <c r="N4586" s="4"/>
      <c r="P4586" s="4"/>
      <c r="R4586" s="4"/>
      <c r="S4586" s="4"/>
      <c r="T4586" s="4"/>
      <c r="V4586" s="4"/>
      <c r="W4586" s="4"/>
      <c r="X4586" s="4"/>
      <c r="Y4586" s="4"/>
      <c r="Z4586" s="4"/>
      <c r="AA4586" s="4"/>
      <c r="AG4586" s="4"/>
    </row>
    <row r="4587" spans="1:33" x14ac:dyDescent="0.25">
      <c r="A4587" s="4"/>
      <c r="F4587" s="4"/>
      <c r="H4587" s="4"/>
      <c r="I4587" s="4"/>
      <c r="J4587" s="4"/>
      <c r="K4587" s="4"/>
      <c r="L4587" s="4"/>
      <c r="M4587" s="4"/>
      <c r="N4587" s="4"/>
      <c r="P4587" s="4"/>
      <c r="R4587" s="4"/>
      <c r="S4587" s="4"/>
      <c r="T4587" s="4"/>
      <c r="V4587" s="4"/>
      <c r="W4587" s="4"/>
      <c r="X4587" s="4"/>
      <c r="Y4587" s="4"/>
      <c r="Z4587" s="4"/>
      <c r="AA4587" s="4"/>
      <c r="AG4587" s="4"/>
    </row>
    <row r="4588" spans="1:33" x14ac:dyDescent="0.25">
      <c r="A4588" s="4"/>
      <c r="F4588" s="4"/>
      <c r="H4588" s="4"/>
      <c r="I4588" s="4"/>
      <c r="J4588" s="4"/>
      <c r="K4588" s="4"/>
      <c r="L4588" s="4"/>
      <c r="M4588" s="4"/>
      <c r="N4588" s="4"/>
      <c r="P4588" s="4"/>
      <c r="R4588" s="4"/>
      <c r="S4588" s="4"/>
      <c r="T4588" s="4"/>
      <c r="V4588" s="4"/>
      <c r="W4588" s="4"/>
      <c r="X4588" s="4"/>
      <c r="Y4588" s="4"/>
      <c r="Z4588" s="4"/>
      <c r="AA4588" s="4"/>
      <c r="AG4588" s="4"/>
    </row>
    <row r="4589" spans="1:33" x14ac:dyDescent="0.25">
      <c r="A4589" s="4"/>
      <c r="F4589" s="4"/>
      <c r="H4589" s="4"/>
      <c r="I4589" s="4"/>
      <c r="J4589" s="4"/>
      <c r="K4589" s="4"/>
      <c r="L4589" s="4"/>
      <c r="M4589" s="4"/>
      <c r="N4589" s="4"/>
      <c r="P4589" s="4"/>
      <c r="R4589" s="4"/>
      <c r="S4589" s="4"/>
      <c r="T4589" s="4"/>
      <c r="V4589" s="4"/>
      <c r="W4589" s="4"/>
      <c r="X4589" s="4"/>
      <c r="Y4589" s="4"/>
      <c r="Z4589" s="4"/>
      <c r="AA4589" s="4"/>
      <c r="AG4589" s="4"/>
    </row>
    <row r="4590" spans="1:33" x14ac:dyDescent="0.25">
      <c r="A4590" s="4"/>
      <c r="F4590" s="4"/>
      <c r="H4590" s="4"/>
      <c r="I4590" s="4"/>
      <c r="J4590" s="4"/>
      <c r="K4590" s="4"/>
      <c r="L4590" s="4"/>
      <c r="M4590" s="4"/>
      <c r="N4590" s="4"/>
      <c r="P4590" s="4"/>
      <c r="R4590" s="4"/>
      <c r="S4590" s="4"/>
      <c r="T4590" s="4"/>
      <c r="V4590" s="4"/>
      <c r="W4590" s="4"/>
      <c r="X4590" s="4"/>
      <c r="Y4590" s="4"/>
      <c r="Z4590" s="4"/>
      <c r="AA4590" s="4"/>
      <c r="AG4590" s="4"/>
    </row>
    <row r="4591" spans="1:33" x14ac:dyDescent="0.25">
      <c r="A4591" s="4"/>
      <c r="F4591" s="4"/>
      <c r="H4591" s="4"/>
      <c r="I4591" s="4"/>
      <c r="J4591" s="4"/>
      <c r="K4591" s="4"/>
      <c r="L4591" s="4"/>
      <c r="M4591" s="4"/>
      <c r="N4591" s="4"/>
      <c r="P4591" s="4"/>
      <c r="R4591" s="4"/>
      <c r="S4591" s="4"/>
      <c r="T4591" s="4"/>
      <c r="V4591" s="4"/>
      <c r="W4591" s="4"/>
      <c r="X4591" s="4"/>
      <c r="Y4591" s="4"/>
      <c r="Z4591" s="4"/>
      <c r="AA4591" s="4"/>
      <c r="AG4591" s="4"/>
    </row>
    <row r="4592" spans="1:33" x14ac:dyDescent="0.25">
      <c r="A4592" s="4"/>
      <c r="F4592" s="4"/>
      <c r="H4592" s="4"/>
      <c r="I4592" s="4"/>
      <c r="J4592" s="4"/>
      <c r="K4592" s="4"/>
      <c r="L4592" s="4"/>
      <c r="M4592" s="4"/>
      <c r="N4592" s="4"/>
      <c r="P4592" s="4"/>
      <c r="R4592" s="4"/>
      <c r="S4592" s="4"/>
      <c r="T4592" s="4"/>
      <c r="V4592" s="4"/>
      <c r="W4592" s="4"/>
      <c r="X4592" s="4"/>
      <c r="Y4592" s="4"/>
      <c r="Z4592" s="4"/>
      <c r="AA4592" s="4"/>
      <c r="AG4592" s="4"/>
    </row>
    <row r="4593" spans="1:33" x14ac:dyDescent="0.25">
      <c r="A4593" s="4"/>
      <c r="F4593" s="4"/>
      <c r="H4593" s="4"/>
      <c r="I4593" s="4"/>
      <c r="J4593" s="4"/>
      <c r="K4593" s="4"/>
      <c r="L4593" s="4"/>
      <c r="M4593" s="4"/>
      <c r="N4593" s="4"/>
      <c r="P4593" s="4"/>
      <c r="R4593" s="4"/>
      <c r="S4593" s="4"/>
      <c r="T4593" s="4"/>
      <c r="V4593" s="4"/>
      <c r="W4593" s="4"/>
      <c r="X4593" s="4"/>
      <c r="Y4593" s="4"/>
      <c r="Z4593" s="4"/>
      <c r="AA4593" s="4"/>
      <c r="AG4593" s="4"/>
    </row>
    <row r="4594" spans="1:33" x14ac:dyDescent="0.25">
      <c r="A4594" s="4"/>
      <c r="F4594" s="4"/>
      <c r="H4594" s="4"/>
      <c r="I4594" s="4"/>
      <c r="J4594" s="4"/>
      <c r="K4594" s="4"/>
      <c r="L4594" s="4"/>
      <c r="M4594" s="4"/>
      <c r="N4594" s="4"/>
      <c r="P4594" s="4"/>
      <c r="R4594" s="4"/>
      <c r="S4594" s="4"/>
      <c r="T4594" s="4"/>
      <c r="V4594" s="4"/>
      <c r="W4594" s="4"/>
      <c r="X4594" s="4"/>
      <c r="Y4594" s="4"/>
      <c r="Z4594" s="4"/>
      <c r="AA4594" s="4"/>
      <c r="AG4594" s="4"/>
    </row>
    <row r="4595" spans="1:33" x14ac:dyDescent="0.25">
      <c r="A4595" s="4"/>
      <c r="F4595" s="4"/>
      <c r="H4595" s="4"/>
      <c r="I4595" s="4"/>
      <c r="J4595" s="4"/>
      <c r="K4595" s="4"/>
      <c r="L4595" s="4"/>
      <c r="M4595" s="4"/>
      <c r="N4595" s="4"/>
      <c r="P4595" s="4"/>
      <c r="R4595" s="4"/>
      <c r="S4595" s="4"/>
      <c r="T4595" s="4"/>
      <c r="V4595" s="4"/>
      <c r="W4595" s="4"/>
      <c r="X4595" s="4"/>
      <c r="Y4595" s="4"/>
      <c r="Z4595" s="4"/>
      <c r="AA4595" s="4"/>
      <c r="AG4595" s="4"/>
    </row>
    <row r="4596" spans="1:33" x14ac:dyDescent="0.25">
      <c r="A4596" s="4"/>
      <c r="F4596" s="4"/>
      <c r="H4596" s="4"/>
      <c r="I4596" s="4"/>
      <c r="J4596" s="4"/>
      <c r="K4596" s="4"/>
      <c r="L4596" s="4"/>
      <c r="M4596" s="4"/>
      <c r="N4596" s="4"/>
      <c r="P4596" s="4"/>
      <c r="R4596" s="4"/>
      <c r="S4596" s="4"/>
      <c r="T4596" s="4"/>
      <c r="V4596" s="4"/>
      <c r="W4596" s="4"/>
      <c r="X4596" s="4"/>
      <c r="Y4596" s="4"/>
      <c r="Z4596" s="4"/>
      <c r="AA4596" s="4"/>
      <c r="AG4596" s="4"/>
    </row>
    <row r="4597" spans="1:33" x14ac:dyDescent="0.25">
      <c r="A4597" s="4"/>
      <c r="F4597" s="4"/>
      <c r="H4597" s="4"/>
      <c r="I4597" s="4"/>
      <c r="J4597" s="4"/>
      <c r="K4597" s="4"/>
      <c r="L4597" s="4"/>
      <c r="M4597" s="4"/>
      <c r="N4597" s="4"/>
      <c r="P4597" s="4"/>
      <c r="R4597" s="4"/>
      <c r="S4597" s="4"/>
      <c r="T4597" s="4"/>
      <c r="V4597" s="4"/>
      <c r="W4597" s="4"/>
      <c r="X4597" s="4"/>
      <c r="Y4597" s="4"/>
      <c r="Z4597" s="4"/>
      <c r="AA4597" s="4"/>
      <c r="AG4597" s="4"/>
    </row>
    <row r="4598" spans="1:33" x14ac:dyDescent="0.25">
      <c r="A4598" s="4"/>
      <c r="F4598" s="4"/>
      <c r="H4598" s="4"/>
      <c r="I4598" s="4"/>
      <c r="J4598" s="4"/>
      <c r="K4598" s="4"/>
      <c r="L4598" s="4"/>
      <c r="M4598" s="4"/>
      <c r="N4598" s="4"/>
      <c r="P4598" s="4"/>
      <c r="R4598" s="4"/>
      <c r="S4598" s="4"/>
      <c r="T4598" s="4"/>
      <c r="V4598" s="4"/>
      <c r="W4598" s="4"/>
      <c r="X4598" s="4"/>
      <c r="Y4598" s="4"/>
      <c r="Z4598" s="4"/>
      <c r="AA4598" s="4"/>
      <c r="AG4598" s="4"/>
    </row>
    <row r="4599" spans="1:33" x14ac:dyDescent="0.25">
      <c r="A4599" s="4"/>
      <c r="F4599" s="4"/>
      <c r="H4599" s="4"/>
      <c r="I4599" s="4"/>
      <c r="J4599" s="4"/>
      <c r="K4599" s="4"/>
      <c r="L4599" s="4"/>
      <c r="M4599" s="4"/>
      <c r="N4599" s="4"/>
      <c r="P4599" s="4"/>
      <c r="R4599" s="4"/>
      <c r="S4599" s="4"/>
      <c r="T4599" s="4"/>
      <c r="V4599" s="4"/>
      <c r="W4599" s="4"/>
      <c r="X4599" s="4"/>
      <c r="Y4599" s="4"/>
      <c r="Z4599" s="4"/>
      <c r="AA4599" s="4"/>
      <c r="AG4599" s="4"/>
    </row>
    <row r="4600" spans="1:33" x14ac:dyDescent="0.25">
      <c r="A4600" s="4"/>
      <c r="F4600" s="4"/>
      <c r="H4600" s="4"/>
      <c r="I4600" s="4"/>
      <c r="J4600" s="4"/>
      <c r="K4600" s="4"/>
      <c r="L4600" s="4"/>
      <c r="M4600" s="4"/>
      <c r="N4600" s="4"/>
      <c r="P4600" s="4"/>
      <c r="R4600" s="4"/>
      <c r="S4600" s="4"/>
      <c r="T4600" s="4"/>
      <c r="V4600" s="4"/>
      <c r="W4600" s="4"/>
      <c r="X4600" s="4"/>
      <c r="Y4600" s="4"/>
      <c r="Z4600" s="4"/>
      <c r="AA4600" s="4"/>
      <c r="AG4600" s="4"/>
    </row>
    <row r="4601" spans="1:33" x14ac:dyDescent="0.25">
      <c r="A4601" s="4"/>
      <c r="F4601" s="4"/>
      <c r="H4601" s="4"/>
      <c r="I4601" s="4"/>
      <c r="J4601" s="4"/>
      <c r="K4601" s="4"/>
      <c r="L4601" s="4"/>
      <c r="M4601" s="4"/>
      <c r="N4601" s="4"/>
      <c r="P4601" s="4"/>
      <c r="R4601" s="4"/>
      <c r="S4601" s="4"/>
      <c r="T4601" s="4"/>
      <c r="V4601" s="4"/>
      <c r="W4601" s="4"/>
      <c r="X4601" s="4"/>
      <c r="Y4601" s="4"/>
      <c r="Z4601" s="4"/>
      <c r="AA4601" s="4"/>
      <c r="AG4601" s="4"/>
    </row>
    <row r="4602" spans="1:33" x14ac:dyDescent="0.25">
      <c r="A4602" s="4"/>
      <c r="F4602" s="4"/>
      <c r="H4602" s="4"/>
      <c r="I4602" s="4"/>
      <c r="J4602" s="4"/>
      <c r="K4602" s="4"/>
      <c r="L4602" s="4"/>
      <c r="M4602" s="4"/>
      <c r="N4602" s="4"/>
      <c r="P4602" s="4"/>
      <c r="R4602" s="4"/>
      <c r="S4602" s="4"/>
      <c r="T4602" s="4"/>
      <c r="V4602" s="4"/>
      <c r="W4602" s="4"/>
      <c r="X4602" s="4"/>
      <c r="Y4602" s="4"/>
      <c r="Z4602" s="4"/>
      <c r="AA4602" s="4"/>
      <c r="AG4602" s="4"/>
    </row>
    <row r="4603" spans="1:33" x14ac:dyDescent="0.25">
      <c r="A4603" s="4"/>
      <c r="F4603" s="4"/>
      <c r="H4603" s="4"/>
      <c r="I4603" s="4"/>
      <c r="J4603" s="4"/>
      <c r="K4603" s="4"/>
      <c r="L4603" s="4"/>
      <c r="M4603" s="4"/>
      <c r="N4603" s="4"/>
      <c r="P4603" s="4"/>
      <c r="R4603" s="4"/>
      <c r="S4603" s="4"/>
      <c r="T4603" s="4"/>
      <c r="V4603" s="4"/>
      <c r="W4603" s="4"/>
      <c r="X4603" s="4"/>
      <c r="Y4603" s="4"/>
      <c r="Z4603" s="4"/>
      <c r="AA4603" s="4"/>
      <c r="AG4603" s="4"/>
    </row>
    <row r="4604" spans="1:33" x14ac:dyDescent="0.25">
      <c r="A4604" s="4"/>
      <c r="F4604" s="4"/>
      <c r="H4604" s="4"/>
      <c r="I4604" s="4"/>
      <c r="J4604" s="4"/>
      <c r="K4604" s="4"/>
      <c r="L4604" s="4"/>
      <c r="M4604" s="4"/>
      <c r="N4604" s="4"/>
      <c r="P4604" s="4"/>
      <c r="R4604" s="4"/>
      <c r="S4604" s="4"/>
      <c r="T4604" s="4"/>
      <c r="V4604" s="4"/>
      <c r="W4604" s="4"/>
      <c r="X4604" s="4"/>
      <c r="Y4604" s="4"/>
      <c r="Z4604" s="4"/>
      <c r="AA4604" s="4"/>
      <c r="AG4604" s="4"/>
    </row>
    <row r="4605" spans="1:33" x14ac:dyDescent="0.25">
      <c r="A4605" s="4"/>
      <c r="F4605" s="4"/>
      <c r="H4605" s="4"/>
      <c r="I4605" s="4"/>
      <c r="J4605" s="4"/>
      <c r="K4605" s="4"/>
      <c r="L4605" s="4"/>
      <c r="M4605" s="4"/>
      <c r="N4605" s="4"/>
      <c r="P4605" s="4"/>
      <c r="R4605" s="4"/>
      <c r="S4605" s="4"/>
      <c r="T4605" s="4"/>
      <c r="V4605" s="4"/>
      <c r="W4605" s="4"/>
      <c r="X4605" s="4"/>
      <c r="Y4605" s="4"/>
      <c r="Z4605" s="4"/>
      <c r="AA4605" s="4"/>
      <c r="AG4605" s="4"/>
    </row>
    <row r="4606" spans="1:33" x14ac:dyDescent="0.25">
      <c r="A4606" s="4"/>
      <c r="F4606" s="4"/>
      <c r="H4606" s="4"/>
      <c r="I4606" s="4"/>
      <c r="J4606" s="4"/>
      <c r="K4606" s="4"/>
      <c r="L4606" s="4"/>
      <c r="M4606" s="4"/>
      <c r="N4606" s="4"/>
      <c r="P4606" s="4"/>
      <c r="R4606" s="4"/>
      <c r="S4606" s="4"/>
      <c r="T4606" s="4"/>
      <c r="V4606" s="4"/>
      <c r="W4606" s="4"/>
      <c r="X4606" s="4"/>
      <c r="Y4606" s="4"/>
      <c r="Z4606" s="4"/>
      <c r="AA4606" s="4"/>
      <c r="AG4606" s="4"/>
    </row>
    <row r="4607" spans="1:33" x14ac:dyDescent="0.25">
      <c r="A4607" s="4"/>
      <c r="F4607" s="4"/>
      <c r="H4607" s="4"/>
      <c r="I4607" s="4"/>
      <c r="J4607" s="4"/>
      <c r="K4607" s="4"/>
      <c r="L4607" s="4"/>
      <c r="M4607" s="4"/>
      <c r="N4607" s="4"/>
      <c r="P4607" s="4"/>
      <c r="R4607" s="4"/>
      <c r="S4607" s="4"/>
      <c r="T4607" s="4"/>
      <c r="V4607" s="4"/>
      <c r="W4607" s="4"/>
      <c r="X4607" s="4"/>
      <c r="Y4607" s="4"/>
      <c r="Z4607" s="4"/>
      <c r="AA4607" s="4"/>
      <c r="AG4607" s="4"/>
    </row>
    <row r="4608" spans="1:33" x14ac:dyDescent="0.25">
      <c r="A4608" s="4"/>
      <c r="F4608" s="4"/>
      <c r="H4608" s="4"/>
      <c r="I4608" s="4"/>
      <c r="J4608" s="4"/>
      <c r="K4608" s="4"/>
      <c r="L4608" s="4"/>
      <c r="M4608" s="4"/>
      <c r="N4608" s="4"/>
      <c r="P4608" s="4"/>
      <c r="R4608" s="4"/>
      <c r="S4608" s="4"/>
      <c r="T4608" s="4"/>
      <c r="V4608" s="4"/>
      <c r="W4608" s="4"/>
      <c r="X4608" s="4"/>
      <c r="Y4608" s="4"/>
      <c r="Z4608" s="4"/>
      <c r="AA4608" s="4"/>
      <c r="AG4608" s="4"/>
    </row>
    <row r="4609" spans="1:33" x14ac:dyDescent="0.25">
      <c r="A4609" s="4"/>
      <c r="F4609" s="4"/>
      <c r="H4609" s="4"/>
      <c r="I4609" s="4"/>
      <c r="J4609" s="4"/>
      <c r="K4609" s="4"/>
      <c r="L4609" s="4"/>
      <c r="M4609" s="4"/>
      <c r="N4609" s="4"/>
      <c r="P4609" s="4"/>
      <c r="R4609" s="4"/>
      <c r="S4609" s="4"/>
      <c r="T4609" s="4"/>
      <c r="V4609" s="4"/>
      <c r="W4609" s="4"/>
      <c r="X4609" s="4"/>
      <c r="Y4609" s="4"/>
      <c r="Z4609" s="4"/>
      <c r="AA4609" s="4"/>
      <c r="AG4609" s="4"/>
    </row>
    <row r="4610" spans="1:33" x14ac:dyDescent="0.25">
      <c r="A4610" s="4"/>
      <c r="F4610" s="4"/>
      <c r="H4610" s="4"/>
      <c r="I4610" s="4"/>
      <c r="J4610" s="4"/>
      <c r="K4610" s="4"/>
      <c r="L4610" s="4"/>
      <c r="M4610" s="4"/>
      <c r="N4610" s="4"/>
      <c r="P4610" s="4"/>
      <c r="R4610" s="4"/>
      <c r="S4610" s="4"/>
      <c r="T4610" s="4"/>
      <c r="V4610" s="4"/>
      <c r="W4610" s="4"/>
      <c r="X4610" s="4"/>
      <c r="Y4610" s="4"/>
      <c r="Z4610" s="4"/>
      <c r="AA4610" s="4"/>
      <c r="AG4610" s="4"/>
    </row>
    <row r="4611" spans="1:33" x14ac:dyDescent="0.25">
      <c r="A4611" s="4"/>
      <c r="F4611" s="4"/>
      <c r="H4611" s="4"/>
      <c r="I4611" s="4"/>
      <c r="J4611" s="4"/>
      <c r="K4611" s="4"/>
      <c r="L4611" s="4"/>
      <c r="M4611" s="4"/>
      <c r="N4611" s="4"/>
      <c r="P4611" s="4"/>
      <c r="R4611" s="4"/>
      <c r="S4611" s="4"/>
      <c r="T4611" s="4"/>
      <c r="V4611" s="4"/>
      <c r="W4611" s="4"/>
      <c r="X4611" s="4"/>
      <c r="Y4611" s="4"/>
      <c r="Z4611" s="4"/>
      <c r="AA4611" s="4"/>
      <c r="AG4611" s="4"/>
    </row>
    <row r="4612" spans="1:33" x14ac:dyDescent="0.25">
      <c r="A4612" s="4"/>
      <c r="F4612" s="4"/>
      <c r="H4612" s="4"/>
      <c r="I4612" s="4"/>
      <c r="J4612" s="4"/>
      <c r="K4612" s="4"/>
      <c r="L4612" s="4"/>
      <c r="M4612" s="4"/>
      <c r="N4612" s="4"/>
      <c r="P4612" s="4"/>
      <c r="R4612" s="4"/>
      <c r="S4612" s="4"/>
      <c r="T4612" s="4"/>
      <c r="V4612" s="4"/>
      <c r="W4612" s="4"/>
      <c r="X4612" s="4"/>
      <c r="Y4612" s="4"/>
      <c r="Z4612" s="4"/>
      <c r="AA4612" s="4"/>
      <c r="AG4612" s="4"/>
    </row>
    <row r="4613" spans="1:33" x14ac:dyDescent="0.25">
      <c r="A4613" s="4"/>
      <c r="F4613" s="4"/>
      <c r="H4613" s="4"/>
      <c r="I4613" s="4"/>
      <c r="J4613" s="4"/>
      <c r="K4613" s="4"/>
      <c r="L4613" s="4"/>
      <c r="M4613" s="4"/>
      <c r="N4613" s="4"/>
      <c r="P4613" s="4"/>
      <c r="R4613" s="4"/>
      <c r="S4613" s="4"/>
      <c r="T4613" s="4"/>
      <c r="V4613" s="4"/>
      <c r="W4613" s="4"/>
      <c r="X4613" s="4"/>
      <c r="Y4613" s="4"/>
      <c r="Z4613" s="4"/>
      <c r="AA4613" s="4"/>
      <c r="AG4613" s="4"/>
    </row>
    <row r="4614" spans="1:33" x14ac:dyDescent="0.25">
      <c r="A4614" s="4"/>
      <c r="F4614" s="4"/>
      <c r="H4614" s="4"/>
      <c r="I4614" s="4"/>
      <c r="J4614" s="4"/>
      <c r="K4614" s="4"/>
      <c r="L4614" s="4"/>
      <c r="M4614" s="4"/>
      <c r="N4614" s="4"/>
      <c r="P4614" s="4"/>
      <c r="R4614" s="4"/>
      <c r="S4614" s="4"/>
      <c r="T4614" s="4"/>
      <c r="V4614" s="4"/>
      <c r="W4614" s="4"/>
      <c r="X4614" s="4"/>
      <c r="Y4614" s="4"/>
      <c r="Z4614" s="4"/>
      <c r="AA4614" s="4"/>
      <c r="AG4614" s="4"/>
    </row>
    <row r="4615" spans="1:33" x14ac:dyDescent="0.25">
      <c r="A4615" s="4"/>
      <c r="F4615" s="4"/>
      <c r="H4615" s="4"/>
      <c r="I4615" s="4"/>
      <c r="J4615" s="4"/>
      <c r="K4615" s="4"/>
      <c r="L4615" s="4"/>
      <c r="M4615" s="4"/>
      <c r="N4615" s="4"/>
      <c r="P4615" s="4"/>
      <c r="R4615" s="4"/>
      <c r="S4615" s="4"/>
      <c r="T4615" s="4"/>
      <c r="V4615" s="4"/>
      <c r="W4615" s="4"/>
      <c r="X4615" s="4"/>
      <c r="Y4615" s="4"/>
      <c r="Z4615" s="4"/>
      <c r="AA4615" s="4"/>
      <c r="AG4615" s="4"/>
    </row>
    <row r="4616" spans="1:33" x14ac:dyDescent="0.25">
      <c r="A4616" s="4"/>
      <c r="F4616" s="4"/>
      <c r="H4616" s="4"/>
      <c r="I4616" s="4"/>
      <c r="J4616" s="4"/>
      <c r="K4616" s="4"/>
      <c r="L4616" s="4"/>
      <c r="M4616" s="4"/>
      <c r="N4616" s="4"/>
      <c r="P4616" s="4"/>
      <c r="R4616" s="4"/>
      <c r="S4616" s="4"/>
      <c r="T4616" s="4"/>
      <c r="V4616" s="4"/>
      <c r="W4616" s="4"/>
      <c r="X4616" s="4"/>
      <c r="Y4616" s="4"/>
      <c r="Z4616" s="4"/>
      <c r="AA4616" s="4"/>
      <c r="AG4616" s="4"/>
    </row>
    <row r="4617" spans="1:33" x14ac:dyDescent="0.25">
      <c r="A4617" s="4"/>
      <c r="F4617" s="4"/>
      <c r="H4617" s="4"/>
      <c r="I4617" s="4"/>
      <c r="J4617" s="4"/>
      <c r="K4617" s="4"/>
      <c r="L4617" s="4"/>
      <c r="M4617" s="4"/>
      <c r="N4617" s="4"/>
      <c r="P4617" s="4"/>
      <c r="R4617" s="4"/>
      <c r="S4617" s="4"/>
      <c r="T4617" s="4"/>
      <c r="V4617" s="4"/>
      <c r="W4617" s="4"/>
      <c r="X4617" s="4"/>
      <c r="Y4617" s="4"/>
      <c r="Z4617" s="4"/>
      <c r="AA4617" s="4"/>
      <c r="AG4617" s="4"/>
    </row>
    <row r="4618" spans="1:33" x14ac:dyDescent="0.25">
      <c r="A4618" s="4"/>
      <c r="F4618" s="4"/>
      <c r="H4618" s="4"/>
      <c r="I4618" s="4"/>
      <c r="J4618" s="4"/>
      <c r="K4618" s="4"/>
      <c r="L4618" s="4"/>
      <c r="M4618" s="4"/>
      <c r="N4618" s="4"/>
      <c r="P4618" s="4"/>
      <c r="R4618" s="4"/>
      <c r="S4618" s="4"/>
      <c r="T4618" s="4"/>
      <c r="V4618" s="4"/>
      <c r="W4618" s="4"/>
      <c r="X4618" s="4"/>
      <c r="Y4618" s="4"/>
      <c r="Z4618" s="4"/>
      <c r="AA4618" s="4"/>
      <c r="AG4618" s="4"/>
    </row>
    <row r="4619" spans="1:33" x14ac:dyDescent="0.25">
      <c r="A4619" s="4"/>
      <c r="F4619" s="4"/>
      <c r="H4619" s="4"/>
      <c r="I4619" s="4"/>
      <c r="J4619" s="4"/>
      <c r="K4619" s="4"/>
      <c r="L4619" s="4"/>
      <c r="M4619" s="4"/>
      <c r="N4619" s="4"/>
      <c r="P4619" s="4"/>
      <c r="R4619" s="4"/>
      <c r="S4619" s="4"/>
      <c r="T4619" s="4"/>
      <c r="V4619" s="4"/>
      <c r="W4619" s="4"/>
      <c r="X4619" s="4"/>
      <c r="Y4619" s="4"/>
      <c r="Z4619" s="4"/>
      <c r="AA4619" s="4"/>
      <c r="AG4619" s="4"/>
    </row>
    <row r="4620" spans="1:33" x14ac:dyDescent="0.25">
      <c r="A4620" s="4"/>
      <c r="F4620" s="4"/>
      <c r="H4620" s="4"/>
      <c r="I4620" s="4"/>
      <c r="J4620" s="4"/>
      <c r="K4620" s="4"/>
      <c r="L4620" s="4"/>
      <c r="M4620" s="4"/>
      <c r="N4620" s="4"/>
      <c r="P4620" s="4"/>
      <c r="R4620" s="4"/>
      <c r="S4620" s="4"/>
      <c r="T4620" s="4"/>
      <c r="V4620" s="4"/>
      <c r="W4620" s="4"/>
      <c r="X4620" s="4"/>
      <c r="Y4620" s="4"/>
      <c r="Z4620" s="4"/>
      <c r="AA4620" s="4"/>
      <c r="AG4620" s="4"/>
    </row>
    <row r="4621" spans="1:33" x14ac:dyDescent="0.25">
      <c r="A4621" s="4"/>
      <c r="F4621" s="4"/>
      <c r="H4621" s="4"/>
      <c r="I4621" s="4"/>
      <c r="J4621" s="4"/>
      <c r="K4621" s="4"/>
      <c r="L4621" s="4"/>
      <c r="M4621" s="4"/>
      <c r="N4621" s="4"/>
      <c r="P4621" s="4"/>
      <c r="R4621" s="4"/>
      <c r="S4621" s="4"/>
      <c r="T4621" s="4"/>
      <c r="V4621" s="4"/>
      <c r="W4621" s="4"/>
      <c r="X4621" s="4"/>
      <c r="Y4621" s="4"/>
      <c r="Z4621" s="4"/>
      <c r="AA4621" s="4"/>
      <c r="AG4621" s="4"/>
    </row>
    <row r="4622" spans="1:33" x14ac:dyDescent="0.25">
      <c r="A4622" s="4"/>
      <c r="F4622" s="4"/>
      <c r="H4622" s="4"/>
      <c r="I4622" s="4"/>
      <c r="J4622" s="4"/>
      <c r="K4622" s="4"/>
      <c r="L4622" s="4"/>
      <c r="M4622" s="4"/>
      <c r="N4622" s="4"/>
      <c r="P4622" s="4"/>
      <c r="R4622" s="4"/>
      <c r="S4622" s="4"/>
      <c r="T4622" s="4"/>
      <c r="V4622" s="4"/>
      <c r="W4622" s="4"/>
      <c r="X4622" s="4"/>
      <c r="Y4622" s="4"/>
      <c r="Z4622" s="4"/>
      <c r="AA4622" s="4"/>
      <c r="AG4622" s="4"/>
    </row>
    <row r="4623" spans="1:33" x14ac:dyDescent="0.25">
      <c r="A4623" s="4"/>
      <c r="F4623" s="4"/>
      <c r="H4623" s="4"/>
      <c r="I4623" s="4"/>
      <c r="J4623" s="4"/>
      <c r="K4623" s="4"/>
      <c r="L4623" s="4"/>
      <c r="M4623" s="4"/>
      <c r="N4623" s="4"/>
      <c r="P4623" s="4"/>
      <c r="R4623" s="4"/>
      <c r="S4623" s="4"/>
      <c r="T4623" s="4"/>
      <c r="V4623" s="4"/>
      <c r="W4623" s="4"/>
      <c r="X4623" s="4"/>
      <c r="Y4623" s="4"/>
      <c r="Z4623" s="4"/>
      <c r="AA4623" s="4"/>
      <c r="AG4623" s="4"/>
    </row>
    <row r="4624" spans="1:33" x14ac:dyDescent="0.25">
      <c r="A4624" s="4"/>
      <c r="F4624" s="4"/>
      <c r="H4624" s="4"/>
      <c r="I4624" s="4"/>
      <c r="J4624" s="4"/>
      <c r="K4624" s="4"/>
      <c r="L4624" s="4"/>
      <c r="M4624" s="4"/>
      <c r="N4624" s="4"/>
      <c r="P4624" s="4"/>
      <c r="R4624" s="4"/>
      <c r="S4624" s="4"/>
      <c r="T4624" s="4"/>
      <c r="V4624" s="4"/>
      <c r="W4624" s="4"/>
      <c r="X4624" s="4"/>
      <c r="Y4624" s="4"/>
      <c r="Z4624" s="4"/>
      <c r="AA4624" s="4"/>
      <c r="AG4624" s="4"/>
    </row>
    <row r="4625" spans="1:33" x14ac:dyDescent="0.25">
      <c r="A4625" s="4"/>
      <c r="F4625" s="4"/>
      <c r="H4625" s="4"/>
      <c r="I4625" s="4"/>
      <c r="J4625" s="4"/>
      <c r="K4625" s="4"/>
      <c r="L4625" s="4"/>
      <c r="M4625" s="4"/>
      <c r="N4625" s="4"/>
      <c r="P4625" s="4"/>
      <c r="R4625" s="4"/>
      <c r="S4625" s="4"/>
      <c r="T4625" s="4"/>
      <c r="V4625" s="4"/>
      <c r="W4625" s="4"/>
      <c r="X4625" s="4"/>
      <c r="Y4625" s="4"/>
      <c r="Z4625" s="4"/>
      <c r="AA4625" s="4"/>
      <c r="AG4625" s="4"/>
    </row>
    <row r="4626" spans="1:33" x14ac:dyDescent="0.25">
      <c r="A4626" s="4"/>
      <c r="F4626" s="4"/>
      <c r="H4626" s="4"/>
      <c r="I4626" s="4"/>
      <c r="J4626" s="4"/>
      <c r="K4626" s="4"/>
      <c r="L4626" s="4"/>
      <c r="M4626" s="4"/>
      <c r="N4626" s="4"/>
      <c r="P4626" s="4"/>
      <c r="R4626" s="4"/>
      <c r="S4626" s="4"/>
      <c r="T4626" s="4"/>
      <c r="V4626" s="4"/>
      <c r="W4626" s="4"/>
      <c r="X4626" s="4"/>
      <c r="Y4626" s="4"/>
      <c r="Z4626" s="4"/>
      <c r="AA4626" s="4"/>
      <c r="AG4626" s="4"/>
    </row>
    <row r="4627" spans="1:33" x14ac:dyDescent="0.25">
      <c r="A4627" s="4"/>
      <c r="F4627" s="4"/>
      <c r="H4627" s="4"/>
      <c r="I4627" s="4"/>
      <c r="J4627" s="4"/>
      <c r="K4627" s="4"/>
      <c r="L4627" s="4"/>
      <c r="M4627" s="4"/>
      <c r="N4627" s="4"/>
      <c r="P4627" s="4"/>
      <c r="R4627" s="4"/>
      <c r="S4627" s="4"/>
      <c r="T4627" s="4"/>
      <c r="V4627" s="4"/>
      <c r="W4627" s="4"/>
      <c r="X4627" s="4"/>
      <c r="Y4627" s="4"/>
      <c r="Z4627" s="4"/>
      <c r="AA4627" s="4"/>
      <c r="AG4627" s="4"/>
    </row>
    <row r="4628" spans="1:33" x14ac:dyDescent="0.25">
      <c r="A4628" s="4"/>
      <c r="F4628" s="4"/>
      <c r="H4628" s="4"/>
      <c r="I4628" s="4"/>
      <c r="J4628" s="4"/>
      <c r="K4628" s="4"/>
      <c r="L4628" s="4"/>
      <c r="M4628" s="4"/>
      <c r="N4628" s="4"/>
      <c r="P4628" s="4"/>
      <c r="R4628" s="4"/>
      <c r="S4628" s="4"/>
      <c r="T4628" s="4"/>
      <c r="V4628" s="4"/>
      <c r="W4628" s="4"/>
      <c r="X4628" s="4"/>
      <c r="Y4628" s="4"/>
      <c r="Z4628" s="4"/>
      <c r="AA4628" s="4"/>
      <c r="AG4628" s="4"/>
    </row>
    <row r="4629" spans="1:33" x14ac:dyDescent="0.25">
      <c r="A4629" s="4"/>
      <c r="F4629" s="4"/>
      <c r="H4629" s="4"/>
      <c r="I4629" s="4"/>
      <c r="J4629" s="4"/>
      <c r="K4629" s="4"/>
      <c r="L4629" s="4"/>
      <c r="M4629" s="4"/>
      <c r="N4629" s="4"/>
      <c r="P4629" s="4"/>
      <c r="R4629" s="4"/>
      <c r="S4629" s="4"/>
      <c r="T4629" s="4"/>
      <c r="V4629" s="4"/>
      <c r="W4629" s="4"/>
      <c r="X4629" s="4"/>
      <c r="Y4629" s="4"/>
      <c r="Z4629" s="4"/>
      <c r="AA4629" s="4"/>
      <c r="AG4629" s="4"/>
    </row>
    <row r="4630" spans="1:33" x14ac:dyDescent="0.25">
      <c r="A4630" s="4"/>
      <c r="F4630" s="4"/>
      <c r="H4630" s="4"/>
      <c r="I4630" s="4"/>
      <c r="J4630" s="4"/>
      <c r="K4630" s="4"/>
      <c r="L4630" s="4"/>
      <c r="M4630" s="4"/>
      <c r="N4630" s="4"/>
      <c r="P4630" s="4"/>
      <c r="R4630" s="4"/>
      <c r="S4630" s="4"/>
      <c r="T4630" s="4"/>
      <c r="V4630" s="4"/>
      <c r="W4630" s="4"/>
      <c r="X4630" s="4"/>
      <c r="Y4630" s="4"/>
      <c r="Z4630" s="4"/>
      <c r="AA4630" s="4"/>
      <c r="AG4630" s="4"/>
    </row>
    <row r="4631" spans="1:33" x14ac:dyDescent="0.25">
      <c r="A4631" s="4"/>
      <c r="F4631" s="4"/>
      <c r="H4631" s="4"/>
      <c r="I4631" s="4"/>
      <c r="J4631" s="4"/>
      <c r="K4631" s="4"/>
      <c r="L4631" s="4"/>
      <c r="M4631" s="4"/>
      <c r="N4631" s="4"/>
      <c r="P4631" s="4"/>
      <c r="R4631" s="4"/>
      <c r="S4631" s="4"/>
      <c r="T4631" s="4"/>
      <c r="V4631" s="4"/>
      <c r="W4631" s="4"/>
      <c r="X4631" s="4"/>
      <c r="Y4631" s="4"/>
      <c r="Z4631" s="4"/>
      <c r="AA4631" s="4"/>
      <c r="AG4631" s="4"/>
    </row>
    <row r="4632" spans="1:33" x14ac:dyDescent="0.25">
      <c r="A4632" s="4"/>
      <c r="F4632" s="4"/>
      <c r="H4632" s="4"/>
      <c r="I4632" s="4"/>
      <c r="J4632" s="4"/>
      <c r="K4632" s="4"/>
      <c r="L4632" s="4"/>
      <c r="M4632" s="4"/>
      <c r="N4632" s="4"/>
      <c r="P4632" s="4"/>
      <c r="R4632" s="4"/>
      <c r="S4632" s="4"/>
      <c r="T4632" s="4"/>
      <c r="V4632" s="4"/>
      <c r="W4632" s="4"/>
      <c r="X4632" s="4"/>
      <c r="Y4632" s="4"/>
      <c r="Z4632" s="4"/>
      <c r="AA4632" s="4"/>
      <c r="AG4632" s="4"/>
    </row>
    <row r="4633" spans="1:33" x14ac:dyDescent="0.25">
      <c r="A4633" s="4"/>
      <c r="F4633" s="4"/>
      <c r="H4633" s="4"/>
      <c r="I4633" s="4"/>
      <c r="J4633" s="4"/>
      <c r="K4633" s="4"/>
      <c r="L4633" s="4"/>
      <c r="M4633" s="4"/>
      <c r="N4633" s="4"/>
      <c r="P4633" s="4"/>
      <c r="R4633" s="4"/>
      <c r="S4633" s="4"/>
      <c r="T4633" s="4"/>
      <c r="V4633" s="4"/>
      <c r="W4633" s="4"/>
      <c r="X4633" s="4"/>
      <c r="Y4633" s="4"/>
      <c r="Z4633" s="4"/>
      <c r="AA4633" s="4"/>
      <c r="AG4633" s="4"/>
    </row>
    <row r="4634" spans="1:33" x14ac:dyDescent="0.25">
      <c r="A4634" s="4"/>
      <c r="F4634" s="4"/>
      <c r="H4634" s="4"/>
      <c r="I4634" s="4"/>
      <c r="J4634" s="4"/>
      <c r="K4634" s="4"/>
      <c r="L4634" s="4"/>
      <c r="M4634" s="4"/>
      <c r="N4634" s="4"/>
      <c r="P4634" s="4"/>
      <c r="R4634" s="4"/>
      <c r="S4634" s="4"/>
      <c r="T4634" s="4"/>
      <c r="V4634" s="4"/>
      <c r="W4634" s="4"/>
      <c r="X4634" s="4"/>
      <c r="Y4634" s="4"/>
      <c r="Z4634" s="4"/>
      <c r="AA4634" s="4"/>
      <c r="AG4634" s="4"/>
    </row>
    <row r="4635" spans="1:33" x14ac:dyDescent="0.25">
      <c r="A4635" s="4"/>
      <c r="F4635" s="4"/>
      <c r="H4635" s="4"/>
      <c r="I4635" s="4"/>
      <c r="J4635" s="4"/>
      <c r="K4635" s="4"/>
      <c r="L4635" s="4"/>
      <c r="M4635" s="4"/>
      <c r="N4635" s="4"/>
      <c r="P4635" s="4"/>
      <c r="R4635" s="4"/>
      <c r="S4635" s="4"/>
      <c r="T4635" s="4"/>
      <c r="V4635" s="4"/>
      <c r="W4635" s="4"/>
      <c r="X4635" s="4"/>
      <c r="Y4635" s="4"/>
      <c r="Z4635" s="4"/>
      <c r="AA4635" s="4"/>
      <c r="AG4635" s="4"/>
    </row>
    <row r="4636" spans="1:33" x14ac:dyDescent="0.25">
      <c r="A4636" s="4"/>
      <c r="F4636" s="4"/>
      <c r="H4636" s="4"/>
      <c r="I4636" s="4"/>
      <c r="J4636" s="4"/>
      <c r="K4636" s="4"/>
      <c r="L4636" s="4"/>
      <c r="M4636" s="4"/>
      <c r="N4636" s="4"/>
      <c r="P4636" s="4"/>
      <c r="R4636" s="4"/>
      <c r="S4636" s="4"/>
      <c r="T4636" s="4"/>
      <c r="V4636" s="4"/>
      <c r="W4636" s="4"/>
      <c r="X4636" s="4"/>
      <c r="Y4636" s="4"/>
      <c r="Z4636" s="4"/>
      <c r="AA4636" s="4"/>
      <c r="AG4636" s="4"/>
    </row>
    <row r="4637" spans="1:33" x14ac:dyDescent="0.25">
      <c r="A4637" s="4"/>
      <c r="F4637" s="4"/>
      <c r="H4637" s="4"/>
      <c r="I4637" s="4"/>
      <c r="J4637" s="4"/>
      <c r="K4637" s="4"/>
      <c r="L4637" s="4"/>
      <c r="M4637" s="4"/>
      <c r="N4637" s="4"/>
      <c r="P4637" s="4"/>
      <c r="R4637" s="4"/>
      <c r="S4637" s="4"/>
      <c r="T4637" s="4"/>
      <c r="V4637" s="4"/>
      <c r="W4637" s="4"/>
      <c r="X4637" s="4"/>
      <c r="Y4637" s="4"/>
      <c r="Z4637" s="4"/>
      <c r="AA4637" s="4"/>
      <c r="AG4637" s="4"/>
    </row>
    <row r="4638" spans="1:33" x14ac:dyDescent="0.25">
      <c r="A4638" s="4"/>
      <c r="F4638" s="4"/>
      <c r="H4638" s="4"/>
      <c r="I4638" s="4"/>
      <c r="J4638" s="4"/>
      <c r="K4638" s="4"/>
      <c r="L4638" s="4"/>
      <c r="M4638" s="4"/>
      <c r="N4638" s="4"/>
      <c r="P4638" s="4"/>
      <c r="R4638" s="4"/>
      <c r="S4638" s="4"/>
      <c r="T4638" s="4"/>
      <c r="V4638" s="4"/>
      <c r="W4638" s="4"/>
      <c r="X4638" s="4"/>
      <c r="Y4638" s="4"/>
      <c r="Z4638" s="4"/>
      <c r="AA4638" s="4"/>
      <c r="AG4638" s="4"/>
    </row>
    <row r="4639" spans="1:33" x14ac:dyDescent="0.25">
      <c r="A4639" s="4"/>
      <c r="F4639" s="4"/>
      <c r="H4639" s="4"/>
      <c r="I4639" s="4"/>
      <c r="J4639" s="4"/>
      <c r="K4639" s="4"/>
      <c r="L4639" s="4"/>
      <c r="M4639" s="4"/>
      <c r="N4639" s="4"/>
      <c r="P4639" s="4"/>
      <c r="R4639" s="4"/>
      <c r="S4639" s="4"/>
      <c r="T4639" s="4"/>
      <c r="V4639" s="4"/>
      <c r="W4639" s="4"/>
      <c r="X4639" s="4"/>
      <c r="Y4639" s="4"/>
      <c r="Z4639" s="4"/>
      <c r="AA4639" s="4"/>
      <c r="AG4639" s="4"/>
    </row>
    <row r="4640" spans="1:33" x14ac:dyDescent="0.25">
      <c r="A4640" s="4"/>
      <c r="F4640" s="4"/>
      <c r="H4640" s="4"/>
      <c r="I4640" s="4"/>
      <c r="J4640" s="4"/>
      <c r="K4640" s="4"/>
      <c r="L4640" s="4"/>
      <c r="M4640" s="4"/>
      <c r="N4640" s="4"/>
      <c r="P4640" s="4"/>
      <c r="R4640" s="4"/>
      <c r="S4640" s="4"/>
      <c r="T4640" s="4"/>
      <c r="V4640" s="4"/>
      <c r="W4640" s="4"/>
      <c r="X4640" s="4"/>
      <c r="Y4640" s="4"/>
      <c r="Z4640" s="4"/>
      <c r="AA4640" s="4"/>
      <c r="AG4640" s="4"/>
    </row>
    <row r="4641" spans="1:33" x14ac:dyDescent="0.25">
      <c r="A4641" s="4"/>
      <c r="F4641" s="4"/>
      <c r="H4641" s="4"/>
      <c r="I4641" s="4"/>
      <c r="J4641" s="4"/>
      <c r="K4641" s="4"/>
      <c r="L4641" s="4"/>
      <c r="M4641" s="4"/>
      <c r="N4641" s="4"/>
      <c r="P4641" s="4"/>
      <c r="R4641" s="4"/>
      <c r="S4641" s="4"/>
      <c r="T4641" s="4"/>
      <c r="V4641" s="4"/>
      <c r="W4641" s="4"/>
      <c r="X4641" s="4"/>
      <c r="Y4641" s="4"/>
      <c r="Z4641" s="4"/>
      <c r="AA4641" s="4"/>
      <c r="AG4641" s="4"/>
    </row>
    <row r="4642" spans="1:33" x14ac:dyDescent="0.25">
      <c r="A4642" s="4"/>
      <c r="F4642" s="4"/>
      <c r="H4642" s="4"/>
      <c r="I4642" s="4"/>
      <c r="J4642" s="4"/>
      <c r="K4642" s="4"/>
      <c r="L4642" s="4"/>
      <c r="M4642" s="4"/>
      <c r="N4642" s="4"/>
      <c r="P4642" s="4"/>
      <c r="R4642" s="4"/>
      <c r="S4642" s="4"/>
      <c r="T4642" s="4"/>
      <c r="V4642" s="4"/>
      <c r="W4642" s="4"/>
      <c r="X4642" s="4"/>
      <c r="Y4642" s="4"/>
      <c r="Z4642" s="4"/>
      <c r="AA4642" s="4"/>
      <c r="AG4642" s="4"/>
    </row>
    <row r="4643" spans="1:33" x14ac:dyDescent="0.25">
      <c r="A4643" s="4"/>
      <c r="F4643" s="4"/>
      <c r="H4643" s="4"/>
      <c r="I4643" s="4"/>
      <c r="J4643" s="4"/>
      <c r="K4643" s="4"/>
      <c r="L4643" s="4"/>
      <c r="M4643" s="4"/>
      <c r="N4643" s="4"/>
      <c r="P4643" s="4"/>
      <c r="R4643" s="4"/>
      <c r="S4643" s="4"/>
      <c r="T4643" s="4"/>
      <c r="V4643" s="4"/>
      <c r="W4643" s="4"/>
      <c r="X4643" s="4"/>
      <c r="Y4643" s="4"/>
      <c r="Z4643" s="4"/>
      <c r="AA4643" s="4"/>
      <c r="AG4643" s="4"/>
    </row>
    <row r="4644" spans="1:33" x14ac:dyDescent="0.25">
      <c r="A4644" s="4"/>
      <c r="F4644" s="4"/>
      <c r="H4644" s="4"/>
      <c r="I4644" s="4"/>
      <c r="J4644" s="4"/>
      <c r="K4644" s="4"/>
      <c r="L4644" s="4"/>
      <c r="M4644" s="4"/>
      <c r="N4644" s="4"/>
      <c r="P4644" s="4"/>
      <c r="R4644" s="4"/>
      <c r="S4644" s="4"/>
      <c r="T4644" s="4"/>
      <c r="V4644" s="4"/>
      <c r="W4644" s="4"/>
      <c r="X4644" s="4"/>
      <c r="Y4644" s="4"/>
      <c r="Z4644" s="4"/>
      <c r="AA4644" s="4"/>
      <c r="AG4644" s="4"/>
    </row>
    <row r="4645" spans="1:33" x14ac:dyDescent="0.25">
      <c r="A4645" s="4"/>
      <c r="F4645" s="4"/>
      <c r="H4645" s="4"/>
      <c r="I4645" s="4"/>
      <c r="J4645" s="4"/>
      <c r="K4645" s="4"/>
      <c r="L4645" s="4"/>
      <c r="M4645" s="4"/>
      <c r="N4645" s="4"/>
      <c r="P4645" s="4"/>
      <c r="R4645" s="4"/>
      <c r="S4645" s="4"/>
      <c r="T4645" s="4"/>
      <c r="V4645" s="4"/>
      <c r="W4645" s="4"/>
      <c r="X4645" s="4"/>
      <c r="Y4645" s="4"/>
      <c r="Z4645" s="4"/>
      <c r="AA4645" s="4"/>
      <c r="AG4645" s="4"/>
    </row>
    <row r="4646" spans="1:33" x14ac:dyDescent="0.25">
      <c r="A4646" s="4"/>
      <c r="F4646" s="4"/>
      <c r="H4646" s="4"/>
      <c r="I4646" s="4"/>
      <c r="J4646" s="4"/>
      <c r="K4646" s="4"/>
      <c r="L4646" s="4"/>
      <c r="M4646" s="4"/>
      <c r="N4646" s="4"/>
      <c r="P4646" s="4"/>
      <c r="R4646" s="4"/>
      <c r="S4646" s="4"/>
      <c r="T4646" s="4"/>
      <c r="V4646" s="4"/>
      <c r="W4646" s="4"/>
      <c r="X4646" s="4"/>
      <c r="Y4646" s="4"/>
      <c r="Z4646" s="4"/>
      <c r="AA4646" s="4"/>
      <c r="AG4646" s="4"/>
    </row>
    <row r="4647" spans="1:33" x14ac:dyDescent="0.25">
      <c r="A4647" s="4"/>
      <c r="F4647" s="4"/>
      <c r="H4647" s="4"/>
      <c r="I4647" s="4"/>
      <c r="J4647" s="4"/>
      <c r="K4647" s="4"/>
      <c r="L4647" s="4"/>
      <c r="M4647" s="4"/>
      <c r="N4647" s="4"/>
      <c r="P4647" s="4"/>
      <c r="R4647" s="4"/>
      <c r="S4647" s="4"/>
      <c r="T4647" s="4"/>
      <c r="V4647" s="4"/>
      <c r="W4647" s="4"/>
      <c r="X4647" s="4"/>
      <c r="Y4647" s="4"/>
      <c r="Z4647" s="4"/>
      <c r="AA4647" s="4"/>
      <c r="AG4647" s="4"/>
    </row>
    <row r="4648" spans="1:33" x14ac:dyDescent="0.25">
      <c r="A4648" s="4"/>
      <c r="F4648" s="4"/>
      <c r="H4648" s="4"/>
      <c r="I4648" s="4"/>
      <c r="J4648" s="4"/>
      <c r="K4648" s="4"/>
      <c r="L4648" s="4"/>
      <c r="M4648" s="4"/>
      <c r="N4648" s="4"/>
      <c r="P4648" s="4"/>
      <c r="R4648" s="4"/>
      <c r="S4648" s="4"/>
      <c r="T4648" s="4"/>
      <c r="V4648" s="4"/>
      <c r="W4648" s="4"/>
      <c r="X4648" s="4"/>
      <c r="Y4648" s="4"/>
      <c r="Z4648" s="4"/>
      <c r="AA4648" s="4"/>
      <c r="AG4648" s="4"/>
    </row>
    <row r="4649" spans="1:33" x14ac:dyDescent="0.25">
      <c r="A4649" s="4"/>
      <c r="F4649" s="4"/>
      <c r="H4649" s="4"/>
      <c r="I4649" s="4"/>
      <c r="J4649" s="4"/>
      <c r="K4649" s="4"/>
      <c r="L4649" s="4"/>
      <c r="M4649" s="4"/>
      <c r="N4649" s="4"/>
      <c r="P4649" s="4"/>
      <c r="R4649" s="4"/>
      <c r="S4649" s="4"/>
      <c r="T4649" s="4"/>
      <c r="V4649" s="4"/>
      <c r="W4649" s="4"/>
      <c r="X4649" s="4"/>
      <c r="Y4649" s="4"/>
      <c r="Z4649" s="4"/>
      <c r="AA4649" s="4"/>
      <c r="AG4649" s="4"/>
    </row>
    <row r="4650" spans="1:33" x14ac:dyDescent="0.25">
      <c r="A4650" s="4"/>
      <c r="F4650" s="4"/>
      <c r="H4650" s="4"/>
      <c r="I4650" s="4"/>
      <c r="J4650" s="4"/>
      <c r="K4650" s="4"/>
      <c r="L4650" s="4"/>
      <c r="M4650" s="4"/>
      <c r="N4650" s="4"/>
      <c r="P4650" s="4"/>
      <c r="R4650" s="4"/>
      <c r="S4650" s="4"/>
      <c r="T4650" s="4"/>
      <c r="V4650" s="4"/>
      <c r="W4650" s="4"/>
      <c r="X4650" s="4"/>
      <c r="Y4650" s="4"/>
      <c r="Z4650" s="4"/>
      <c r="AA4650" s="4"/>
      <c r="AG4650" s="4"/>
    </row>
    <row r="4651" spans="1:33" x14ac:dyDescent="0.25">
      <c r="A4651" s="4"/>
      <c r="F4651" s="4"/>
      <c r="H4651" s="4"/>
      <c r="I4651" s="4"/>
      <c r="J4651" s="4"/>
      <c r="K4651" s="4"/>
      <c r="L4651" s="4"/>
      <c r="M4651" s="4"/>
      <c r="N4651" s="4"/>
      <c r="P4651" s="4"/>
      <c r="R4651" s="4"/>
      <c r="S4651" s="4"/>
      <c r="T4651" s="4"/>
      <c r="V4651" s="4"/>
      <c r="W4651" s="4"/>
      <c r="X4651" s="4"/>
      <c r="Y4651" s="4"/>
      <c r="Z4651" s="4"/>
      <c r="AA4651" s="4"/>
      <c r="AG4651" s="4"/>
    </row>
    <row r="4652" spans="1:33" x14ac:dyDescent="0.25">
      <c r="A4652" s="4"/>
      <c r="F4652" s="4"/>
      <c r="H4652" s="4"/>
      <c r="I4652" s="4"/>
      <c r="J4652" s="4"/>
      <c r="K4652" s="4"/>
      <c r="L4652" s="4"/>
      <c r="M4652" s="4"/>
      <c r="N4652" s="4"/>
      <c r="P4652" s="4"/>
      <c r="R4652" s="4"/>
      <c r="S4652" s="4"/>
      <c r="T4652" s="4"/>
      <c r="V4652" s="4"/>
      <c r="W4652" s="4"/>
      <c r="X4652" s="4"/>
      <c r="Y4652" s="4"/>
      <c r="Z4652" s="4"/>
      <c r="AA4652" s="4"/>
      <c r="AG4652" s="4"/>
    </row>
    <row r="4653" spans="1:33" x14ac:dyDescent="0.25">
      <c r="A4653" s="4"/>
      <c r="F4653" s="4"/>
      <c r="H4653" s="4"/>
      <c r="I4653" s="4"/>
      <c r="J4653" s="4"/>
      <c r="K4653" s="4"/>
      <c r="L4653" s="4"/>
      <c r="M4653" s="4"/>
      <c r="N4653" s="4"/>
      <c r="P4653" s="4"/>
      <c r="R4653" s="4"/>
      <c r="S4653" s="4"/>
      <c r="T4653" s="4"/>
      <c r="V4653" s="4"/>
      <c r="W4653" s="4"/>
      <c r="X4653" s="4"/>
      <c r="Y4653" s="4"/>
      <c r="Z4653" s="4"/>
      <c r="AA4653" s="4"/>
      <c r="AG4653" s="4"/>
    </row>
    <row r="4654" spans="1:33" x14ac:dyDescent="0.25">
      <c r="A4654" s="4"/>
      <c r="F4654" s="4"/>
      <c r="H4654" s="4"/>
      <c r="I4654" s="4"/>
      <c r="J4654" s="4"/>
      <c r="K4654" s="4"/>
      <c r="L4654" s="4"/>
      <c r="M4654" s="4"/>
      <c r="N4654" s="4"/>
      <c r="P4654" s="4"/>
      <c r="R4654" s="4"/>
      <c r="S4654" s="4"/>
      <c r="T4654" s="4"/>
      <c r="V4654" s="4"/>
      <c r="W4654" s="4"/>
      <c r="X4654" s="4"/>
      <c r="Y4654" s="4"/>
      <c r="Z4654" s="4"/>
      <c r="AA4654" s="4"/>
      <c r="AG4654" s="4"/>
    </row>
    <row r="4655" spans="1:33" x14ac:dyDescent="0.25">
      <c r="A4655" s="4"/>
      <c r="F4655" s="4"/>
      <c r="H4655" s="4"/>
      <c r="I4655" s="4"/>
      <c r="J4655" s="4"/>
      <c r="K4655" s="4"/>
      <c r="L4655" s="4"/>
      <c r="M4655" s="4"/>
      <c r="N4655" s="4"/>
      <c r="P4655" s="4"/>
      <c r="R4655" s="4"/>
      <c r="S4655" s="4"/>
      <c r="T4655" s="4"/>
      <c r="V4655" s="4"/>
      <c r="W4655" s="4"/>
      <c r="X4655" s="4"/>
      <c r="Y4655" s="4"/>
      <c r="Z4655" s="4"/>
      <c r="AA4655" s="4"/>
      <c r="AG4655" s="4"/>
    </row>
    <row r="4656" spans="1:33" x14ac:dyDescent="0.25">
      <c r="A4656" s="4"/>
      <c r="F4656" s="4"/>
      <c r="H4656" s="4"/>
      <c r="I4656" s="4"/>
      <c r="J4656" s="4"/>
      <c r="K4656" s="4"/>
      <c r="L4656" s="4"/>
      <c r="M4656" s="4"/>
      <c r="N4656" s="4"/>
      <c r="P4656" s="4"/>
      <c r="R4656" s="4"/>
      <c r="S4656" s="4"/>
      <c r="T4656" s="4"/>
      <c r="V4656" s="4"/>
      <c r="W4656" s="4"/>
      <c r="X4656" s="4"/>
      <c r="Y4656" s="4"/>
      <c r="Z4656" s="4"/>
      <c r="AA4656" s="4"/>
      <c r="AG4656" s="4"/>
    </row>
    <row r="4657" spans="1:33" x14ac:dyDescent="0.25">
      <c r="A4657" s="4"/>
      <c r="F4657" s="4"/>
      <c r="H4657" s="4"/>
      <c r="I4657" s="4"/>
      <c r="J4657" s="4"/>
      <c r="K4657" s="4"/>
      <c r="L4657" s="4"/>
      <c r="M4657" s="4"/>
      <c r="N4657" s="4"/>
      <c r="P4657" s="4"/>
      <c r="R4657" s="4"/>
      <c r="S4657" s="4"/>
      <c r="T4657" s="4"/>
      <c r="V4657" s="4"/>
      <c r="W4657" s="4"/>
      <c r="X4657" s="4"/>
      <c r="Y4657" s="4"/>
      <c r="Z4657" s="4"/>
      <c r="AA4657" s="4"/>
      <c r="AG4657" s="4"/>
    </row>
    <row r="4658" spans="1:33" x14ac:dyDescent="0.25">
      <c r="A4658" s="4"/>
      <c r="F4658" s="4"/>
      <c r="H4658" s="4"/>
      <c r="I4658" s="4"/>
      <c r="J4658" s="4"/>
      <c r="K4658" s="4"/>
      <c r="L4658" s="4"/>
      <c r="M4658" s="4"/>
      <c r="N4658" s="4"/>
      <c r="P4658" s="4"/>
      <c r="R4658" s="4"/>
      <c r="S4658" s="4"/>
      <c r="T4658" s="4"/>
      <c r="V4658" s="4"/>
      <c r="W4658" s="4"/>
      <c r="X4658" s="4"/>
      <c r="Y4658" s="4"/>
      <c r="Z4658" s="4"/>
      <c r="AA4658" s="4"/>
      <c r="AG4658" s="4"/>
    </row>
    <row r="4659" spans="1:33" x14ac:dyDescent="0.25">
      <c r="A4659" s="4"/>
      <c r="F4659" s="4"/>
      <c r="H4659" s="4"/>
      <c r="I4659" s="4"/>
      <c r="J4659" s="4"/>
      <c r="K4659" s="4"/>
      <c r="L4659" s="4"/>
      <c r="M4659" s="4"/>
      <c r="N4659" s="4"/>
      <c r="P4659" s="4"/>
      <c r="R4659" s="4"/>
      <c r="S4659" s="4"/>
      <c r="T4659" s="4"/>
      <c r="V4659" s="4"/>
      <c r="W4659" s="4"/>
      <c r="X4659" s="4"/>
      <c r="Y4659" s="4"/>
      <c r="Z4659" s="4"/>
      <c r="AA4659" s="4"/>
      <c r="AG4659" s="4"/>
    </row>
    <row r="4660" spans="1:33" x14ac:dyDescent="0.25">
      <c r="A4660" s="4"/>
      <c r="F4660" s="4"/>
      <c r="H4660" s="4"/>
      <c r="I4660" s="4"/>
      <c r="J4660" s="4"/>
      <c r="K4660" s="4"/>
      <c r="L4660" s="4"/>
      <c r="M4660" s="4"/>
      <c r="N4660" s="4"/>
      <c r="P4660" s="4"/>
      <c r="R4660" s="4"/>
      <c r="S4660" s="4"/>
      <c r="T4660" s="4"/>
      <c r="V4660" s="4"/>
      <c r="W4660" s="4"/>
      <c r="X4660" s="4"/>
      <c r="Y4660" s="4"/>
      <c r="Z4660" s="4"/>
      <c r="AA4660" s="4"/>
      <c r="AG4660" s="4"/>
    </row>
    <row r="4661" spans="1:33" x14ac:dyDescent="0.25">
      <c r="A4661" s="4"/>
      <c r="F4661" s="4"/>
      <c r="H4661" s="4"/>
      <c r="I4661" s="4"/>
      <c r="J4661" s="4"/>
      <c r="K4661" s="4"/>
      <c r="L4661" s="4"/>
      <c r="M4661" s="4"/>
      <c r="N4661" s="4"/>
      <c r="P4661" s="4"/>
      <c r="R4661" s="4"/>
      <c r="S4661" s="4"/>
      <c r="T4661" s="4"/>
      <c r="V4661" s="4"/>
      <c r="W4661" s="4"/>
      <c r="X4661" s="4"/>
      <c r="Y4661" s="4"/>
      <c r="Z4661" s="4"/>
      <c r="AA4661" s="4"/>
      <c r="AG4661" s="4"/>
    </row>
    <row r="4662" spans="1:33" x14ac:dyDescent="0.25">
      <c r="A4662" s="4"/>
      <c r="F4662" s="4"/>
      <c r="H4662" s="4"/>
      <c r="I4662" s="4"/>
      <c r="J4662" s="4"/>
      <c r="K4662" s="4"/>
      <c r="L4662" s="4"/>
      <c r="M4662" s="4"/>
      <c r="N4662" s="4"/>
      <c r="P4662" s="4"/>
      <c r="R4662" s="4"/>
      <c r="S4662" s="4"/>
      <c r="T4662" s="4"/>
      <c r="V4662" s="4"/>
      <c r="W4662" s="4"/>
      <c r="X4662" s="4"/>
      <c r="Y4662" s="4"/>
      <c r="Z4662" s="4"/>
      <c r="AA4662" s="4"/>
      <c r="AG4662" s="4"/>
    </row>
    <row r="4663" spans="1:33" x14ac:dyDescent="0.25">
      <c r="A4663" s="4"/>
      <c r="F4663" s="4"/>
      <c r="H4663" s="4"/>
      <c r="I4663" s="4"/>
      <c r="J4663" s="4"/>
      <c r="K4663" s="4"/>
      <c r="L4663" s="4"/>
      <c r="M4663" s="4"/>
      <c r="N4663" s="4"/>
      <c r="P4663" s="4"/>
      <c r="R4663" s="4"/>
      <c r="S4663" s="4"/>
      <c r="T4663" s="4"/>
      <c r="V4663" s="4"/>
      <c r="W4663" s="4"/>
      <c r="X4663" s="4"/>
      <c r="Y4663" s="4"/>
      <c r="Z4663" s="4"/>
      <c r="AA4663" s="4"/>
      <c r="AG4663" s="4"/>
    </row>
    <row r="4664" spans="1:33" x14ac:dyDescent="0.25">
      <c r="A4664" s="4"/>
      <c r="F4664" s="4"/>
      <c r="H4664" s="4"/>
      <c r="I4664" s="4"/>
      <c r="J4664" s="4"/>
      <c r="K4664" s="4"/>
      <c r="L4664" s="4"/>
      <c r="M4664" s="4"/>
      <c r="N4664" s="4"/>
      <c r="P4664" s="4"/>
      <c r="R4664" s="4"/>
      <c r="S4664" s="4"/>
      <c r="T4664" s="4"/>
      <c r="V4664" s="4"/>
      <c r="W4664" s="4"/>
      <c r="X4664" s="4"/>
      <c r="Y4664" s="4"/>
      <c r="Z4664" s="4"/>
      <c r="AA4664" s="4"/>
      <c r="AG4664" s="4"/>
    </row>
    <row r="4665" spans="1:33" x14ac:dyDescent="0.25">
      <c r="A4665" s="4"/>
      <c r="F4665" s="4"/>
      <c r="H4665" s="4"/>
      <c r="I4665" s="4"/>
      <c r="J4665" s="4"/>
      <c r="K4665" s="4"/>
      <c r="L4665" s="4"/>
      <c r="M4665" s="4"/>
      <c r="N4665" s="4"/>
      <c r="P4665" s="4"/>
      <c r="R4665" s="4"/>
      <c r="S4665" s="4"/>
      <c r="T4665" s="4"/>
      <c r="V4665" s="4"/>
      <c r="W4665" s="4"/>
      <c r="X4665" s="4"/>
      <c r="Y4665" s="4"/>
      <c r="Z4665" s="4"/>
      <c r="AA4665" s="4"/>
      <c r="AG4665" s="4"/>
    </row>
    <row r="4666" spans="1:33" x14ac:dyDescent="0.25">
      <c r="A4666" s="4"/>
      <c r="F4666" s="4"/>
      <c r="H4666" s="4"/>
      <c r="I4666" s="4"/>
      <c r="J4666" s="4"/>
      <c r="K4666" s="4"/>
      <c r="L4666" s="4"/>
      <c r="M4666" s="4"/>
      <c r="N4666" s="4"/>
      <c r="P4666" s="4"/>
      <c r="R4666" s="4"/>
      <c r="S4666" s="4"/>
      <c r="T4666" s="4"/>
      <c r="V4666" s="4"/>
      <c r="W4666" s="4"/>
      <c r="X4666" s="4"/>
      <c r="Y4666" s="4"/>
      <c r="Z4666" s="4"/>
      <c r="AA4666" s="4"/>
      <c r="AG4666" s="4"/>
    </row>
    <row r="4667" spans="1:33" x14ac:dyDescent="0.25">
      <c r="A4667" s="4"/>
      <c r="F4667" s="4"/>
      <c r="H4667" s="4"/>
      <c r="I4667" s="4"/>
      <c r="J4667" s="4"/>
      <c r="K4667" s="4"/>
      <c r="L4667" s="4"/>
      <c r="M4667" s="4"/>
      <c r="N4667" s="4"/>
      <c r="P4667" s="4"/>
      <c r="R4667" s="4"/>
      <c r="S4667" s="4"/>
      <c r="T4667" s="4"/>
      <c r="V4667" s="4"/>
      <c r="W4667" s="4"/>
      <c r="X4667" s="4"/>
      <c r="Y4667" s="4"/>
      <c r="Z4667" s="4"/>
      <c r="AA4667" s="4"/>
      <c r="AG4667" s="4"/>
    </row>
    <row r="4668" spans="1:33" x14ac:dyDescent="0.25">
      <c r="A4668" s="4"/>
      <c r="F4668" s="4"/>
      <c r="H4668" s="4"/>
      <c r="I4668" s="4"/>
      <c r="J4668" s="4"/>
      <c r="K4668" s="4"/>
      <c r="L4668" s="4"/>
      <c r="M4668" s="4"/>
      <c r="N4668" s="4"/>
      <c r="P4668" s="4"/>
      <c r="R4668" s="4"/>
      <c r="S4668" s="4"/>
      <c r="T4668" s="4"/>
      <c r="V4668" s="4"/>
      <c r="W4668" s="4"/>
      <c r="X4668" s="4"/>
      <c r="Y4668" s="4"/>
      <c r="Z4668" s="4"/>
      <c r="AA4668" s="4"/>
      <c r="AG4668" s="4"/>
    </row>
    <row r="4669" spans="1:33" x14ac:dyDescent="0.25">
      <c r="A4669" s="4"/>
      <c r="F4669" s="4"/>
      <c r="H4669" s="4"/>
      <c r="I4669" s="4"/>
      <c r="J4669" s="4"/>
      <c r="K4669" s="4"/>
      <c r="L4669" s="4"/>
      <c r="M4669" s="4"/>
      <c r="N4669" s="4"/>
      <c r="P4669" s="4"/>
      <c r="R4669" s="4"/>
      <c r="S4669" s="4"/>
      <c r="T4669" s="4"/>
      <c r="V4669" s="4"/>
      <c r="W4669" s="4"/>
      <c r="X4669" s="4"/>
      <c r="Y4669" s="4"/>
      <c r="Z4669" s="4"/>
      <c r="AA4669" s="4"/>
      <c r="AG4669" s="4"/>
    </row>
    <row r="4670" spans="1:33" x14ac:dyDescent="0.25">
      <c r="A4670" s="4"/>
      <c r="F4670" s="4"/>
      <c r="H4670" s="4"/>
      <c r="I4670" s="4"/>
      <c r="J4670" s="4"/>
      <c r="K4670" s="4"/>
      <c r="L4670" s="4"/>
      <c r="M4670" s="4"/>
      <c r="N4670" s="4"/>
      <c r="P4670" s="4"/>
      <c r="R4670" s="4"/>
      <c r="S4670" s="4"/>
      <c r="T4670" s="4"/>
      <c r="V4670" s="4"/>
      <c r="W4670" s="4"/>
      <c r="X4670" s="4"/>
      <c r="Y4670" s="4"/>
      <c r="Z4670" s="4"/>
      <c r="AA4670" s="4"/>
      <c r="AG4670" s="4"/>
    </row>
    <row r="4671" spans="1:33" x14ac:dyDescent="0.25">
      <c r="A4671" s="4"/>
      <c r="F4671" s="4"/>
      <c r="H4671" s="4"/>
      <c r="I4671" s="4"/>
      <c r="J4671" s="4"/>
      <c r="K4671" s="4"/>
      <c r="L4671" s="4"/>
      <c r="M4671" s="4"/>
      <c r="N4671" s="4"/>
      <c r="P4671" s="4"/>
      <c r="R4671" s="4"/>
      <c r="S4671" s="4"/>
      <c r="T4671" s="4"/>
      <c r="V4671" s="4"/>
      <c r="W4671" s="4"/>
      <c r="X4671" s="4"/>
      <c r="Y4671" s="4"/>
      <c r="Z4671" s="4"/>
      <c r="AA4671" s="4"/>
      <c r="AG4671" s="4"/>
    </row>
    <row r="4672" spans="1:33" x14ac:dyDescent="0.25">
      <c r="A4672" s="4"/>
      <c r="F4672" s="4"/>
      <c r="H4672" s="4"/>
      <c r="I4672" s="4"/>
      <c r="J4672" s="4"/>
      <c r="K4672" s="4"/>
      <c r="L4672" s="4"/>
      <c r="M4672" s="4"/>
      <c r="N4672" s="4"/>
      <c r="P4672" s="4"/>
      <c r="R4672" s="4"/>
      <c r="S4672" s="4"/>
      <c r="T4672" s="4"/>
      <c r="V4672" s="4"/>
      <c r="W4672" s="4"/>
      <c r="X4672" s="4"/>
      <c r="Y4672" s="4"/>
      <c r="Z4672" s="4"/>
      <c r="AA4672" s="4"/>
      <c r="AG4672" s="4"/>
    </row>
    <row r="4673" spans="1:33" x14ac:dyDescent="0.25">
      <c r="A4673" s="4"/>
      <c r="F4673" s="4"/>
      <c r="H4673" s="4"/>
      <c r="I4673" s="4"/>
      <c r="J4673" s="4"/>
      <c r="K4673" s="4"/>
      <c r="L4673" s="4"/>
      <c r="M4673" s="4"/>
      <c r="N4673" s="4"/>
      <c r="P4673" s="4"/>
      <c r="R4673" s="4"/>
      <c r="S4673" s="4"/>
      <c r="T4673" s="4"/>
      <c r="V4673" s="4"/>
      <c r="W4673" s="4"/>
      <c r="X4673" s="4"/>
      <c r="Y4673" s="4"/>
      <c r="Z4673" s="4"/>
      <c r="AA4673" s="4"/>
      <c r="AG4673" s="4"/>
    </row>
    <row r="4674" spans="1:33" x14ac:dyDescent="0.25">
      <c r="A4674" s="4"/>
      <c r="F4674" s="4"/>
      <c r="H4674" s="4"/>
      <c r="I4674" s="4"/>
      <c r="J4674" s="4"/>
      <c r="K4674" s="4"/>
      <c r="L4674" s="4"/>
      <c r="M4674" s="4"/>
      <c r="N4674" s="4"/>
      <c r="P4674" s="4"/>
      <c r="R4674" s="4"/>
      <c r="S4674" s="4"/>
      <c r="T4674" s="4"/>
      <c r="V4674" s="4"/>
      <c r="W4674" s="4"/>
      <c r="X4674" s="4"/>
      <c r="Y4674" s="4"/>
      <c r="Z4674" s="4"/>
      <c r="AA4674" s="4"/>
      <c r="AG4674" s="4"/>
    </row>
    <row r="4675" spans="1:33" x14ac:dyDescent="0.25">
      <c r="A4675" s="4"/>
      <c r="F4675" s="4"/>
      <c r="H4675" s="4"/>
      <c r="I4675" s="4"/>
      <c r="J4675" s="4"/>
      <c r="K4675" s="4"/>
      <c r="L4675" s="4"/>
      <c r="M4675" s="4"/>
      <c r="N4675" s="4"/>
      <c r="P4675" s="4"/>
      <c r="R4675" s="4"/>
      <c r="S4675" s="4"/>
      <c r="T4675" s="4"/>
      <c r="V4675" s="4"/>
      <c r="W4675" s="4"/>
      <c r="X4675" s="4"/>
      <c r="Y4675" s="4"/>
      <c r="Z4675" s="4"/>
      <c r="AA4675" s="4"/>
      <c r="AG4675" s="4"/>
    </row>
    <row r="4676" spans="1:33" x14ac:dyDescent="0.25">
      <c r="A4676" s="4"/>
      <c r="F4676" s="4"/>
      <c r="H4676" s="4"/>
      <c r="I4676" s="4"/>
      <c r="J4676" s="4"/>
      <c r="K4676" s="4"/>
      <c r="L4676" s="4"/>
      <c r="M4676" s="4"/>
      <c r="N4676" s="4"/>
      <c r="P4676" s="4"/>
      <c r="R4676" s="4"/>
      <c r="S4676" s="4"/>
      <c r="T4676" s="4"/>
      <c r="V4676" s="4"/>
      <c r="W4676" s="4"/>
      <c r="X4676" s="4"/>
      <c r="Y4676" s="4"/>
      <c r="Z4676" s="4"/>
      <c r="AA4676" s="4"/>
      <c r="AG4676" s="4"/>
    </row>
    <row r="4677" spans="1:33" x14ac:dyDescent="0.25">
      <c r="A4677" s="4"/>
      <c r="F4677" s="4"/>
      <c r="H4677" s="4"/>
      <c r="I4677" s="4"/>
      <c r="J4677" s="4"/>
      <c r="K4677" s="4"/>
      <c r="L4677" s="4"/>
      <c r="M4677" s="4"/>
      <c r="N4677" s="4"/>
      <c r="P4677" s="4"/>
      <c r="R4677" s="4"/>
      <c r="S4677" s="4"/>
      <c r="T4677" s="4"/>
      <c r="V4677" s="4"/>
      <c r="W4677" s="4"/>
      <c r="X4677" s="4"/>
      <c r="Y4677" s="4"/>
      <c r="Z4677" s="4"/>
      <c r="AA4677" s="4"/>
      <c r="AG4677" s="4"/>
    </row>
    <row r="4678" spans="1:33" x14ac:dyDescent="0.25">
      <c r="A4678" s="4"/>
      <c r="F4678" s="4"/>
      <c r="H4678" s="4"/>
      <c r="I4678" s="4"/>
      <c r="J4678" s="4"/>
      <c r="K4678" s="4"/>
      <c r="L4678" s="4"/>
      <c r="M4678" s="4"/>
      <c r="N4678" s="4"/>
      <c r="P4678" s="4"/>
      <c r="R4678" s="4"/>
      <c r="S4678" s="4"/>
      <c r="T4678" s="4"/>
      <c r="V4678" s="4"/>
      <c r="W4678" s="4"/>
      <c r="X4678" s="4"/>
      <c r="Y4678" s="4"/>
      <c r="Z4678" s="4"/>
      <c r="AA4678" s="4"/>
      <c r="AG4678" s="4"/>
    </row>
    <row r="4679" spans="1:33" x14ac:dyDescent="0.25">
      <c r="A4679" s="4"/>
      <c r="F4679" s="4"/>
      <c r="H4679" s="4"/>
      <c r="I4679" s="4"/>
      <c r="J4679" s="4"/>
      <c r="K4679" s="4"/>
      <c r="L4679" s="4"/>
      <c r="M4679" s="4"/>
      <c r="N4679" s="4"/>
      <c r="P4679" s="4"/>
      <c r="R4679" s="4"/>
      <c r="S4679" s="4"/>
      <c r="T4679" s="4"/>
      <c r="V4679" s="4"/>
      <c r="W4679" s="4"/>
      <c r="X4679" s="4"/>
      <c r="Y4679" s="4"/>
      <c r="Z4679" s="4"/>
      <c r="AA4679" s="4"/>
      <c r="AG4679" s="4"/>
    </row>
    <row r="4680" spans="1:33" x14ac:dyDescent="0.25">
      <c r="A4680" s="4"/>
      <c r="F4680" s="4"/>
      <c r="H4680" s="4"/>
      <c r="I4680" s="4"/>
      <c r="J4680" s="4"/>
      <c r="K4680" s="4"/>
      <c r="L4680" s="4"/>
      <c r="M4680" s="4"/>
      <c r="N4680" s="4"/>
      <c r="P4680" s="4"/>
      <c r="R4680" s="4"/>
      <c r="S4680" s="4"/>
      <c r="T4680" s="4"/>
      <c r="V4680" s="4"/>
      <c r="W4680" s="4"/>
      <c r="X4680" s="4"/>
      <c r="Y4680" s="4"/>
      <c r="Z4680" s="4"/>
      <c r="AA4680" s="4"/>
      <c r="AG4680" s="4"/>
    </row>
    <row r="4681" spans="1:33" x14ac:dyDescent="0.25">
      <c r="A4681" s="4"/>
      <c r="F4681" s="4"/>
      <c r="H4681" s="4"/>
      <c r="I4681" s="4"/>
      <c r="J4681" s="4"/>
      <c r="K4681" s="4"/>
      <c r="L4681" s="4"/>
      <c r="M4681" s="4"/>
      <c r="N4681" s="4"/>
      <c r="P4681" s="4"/>
      <c r="R4681" s="4"/>
      <c r="S4681" s="4"/>
      <c r="T4681" s="4"/>
      <c r="V4681" s="4"/>
      <c r="W4681" s="4"/>
      <c r="X4681" s="4"/>
      <c r="Y4681" s="4"/>
      <c r="Z4681" s="4"/>
      <c r="AA4681" s="4"/>
      <c r="AG4681" s="4"/>
    </row>
    <row r="4682" spans="1:33" x14ac:dyDescent="0.25">
      <c r="A4682" s="4"/>
      <c r="F4682" s="4"/>
      <c r="H4682" s="4"/>
      <c r="I4682" s="4"/>
      <c r="J4682" s="4"/>
      <c r="K4682" s="4"/>
      <c r="L4682" s="4"/>
      <c r="M4682" s="4"/>
      <c r="N4682" s="4"/>
      <c r="P4682" s="4"/>
      <c r="R4682" s="4"/>
      <c r="S4682" s="4"/>
      <c r="T4682" s="4"/>
      <c r="V4682" s="4"/>
      <c r="W4682" s="4"/>
      <c r="X4682" s="4"/>
      <c r="Y4682" s="4"/>
      <c r="Z4682" s="4"/>
      <c r="AA4682" s="4"/>
      <c r="AG4682" s="4"/>
    </row>
    <row r="4683" spans="1:33" x14ac:dyDescent="0.25">
      <c r="A4683" s="4"/>
      <c r="F4683" s="4"/>
      <c r="H4683" s="4"/>
      <c r="I4683" s="4"/>
      <c r="J4683" s="4"/>
      <c r="K4683" s="4"/>
      <c r="L4683" s="4"/>
      <c r="M4683" s="4"/>
      <c r="N4683" s="4"/>
      <c r="P4683" s="4"/>
      <c r="R4683" s="4"/>
      <c r="S4683" s="4"/>
      <c r="T4683" s="4"/>
      <c r="V4683" s="4"/>
      <c r="W4683" s="4"/>
      <c r="X4683" s="4"/>
      <c r="Y4683" s="4"/>
      <c r="Z4683" s="4"/>
      <c r="AA4683" s="4"/>
      <c r="AG4683" s="4"/>
    </row>
    <row r="4684" spans="1:33" x14ac:dyDescent="0.25">
      <c r="A4684" s="4"/>
      <c r="F4684" s="4"/>
      <c r="H4684" s="4"/>
      <c r="I4684" s="4"/>
      <c r="J4684" s="4"/>
      <c r="K4684" s="4"/>
      <c r="L4684" s="4"/>
      <c r="M4684" s="4"/>
      <c r="N4684" s="4"/>
      <c r="P4684" s="4"/>
      <c r="R4684" s="4"/>
      <c r="S4684" s="4"/>
      <c r="T4684" s="4"/>
      <c r="V4684" s="4"/>
      <c r="W4684" s="4"/>
      <c r="X4684" s="4"/>
      <c r="Y4684" s="4"/>
      <c r="Z4684" s="4"/>
      <c r="AA4684" s="4"/>
      <c r="AG4684" s="4"/>
    </row>
    <row r="4685" spans="1:33" x14ac:dyDescent="0.25">
      <c r="A4685" s="4"/>
      <c r="F4685" s="4"/>
      <c r="H4685" s="4"/>
      <c r="I4685" s="4"/>
      <c r="J4685" s="4"/>
      <c r="K4685" s="4"/>
      <c r="L4685" s="4"/>
      <c r="M4685" s="4"/>
      <c r="N4685" s="4"/>
      <c r="P4685" s="4"/>
      <c r="R4685" s="4"/>
      <c r="S4685" s="4"/>
      <c r="T4685" s="4"/>
      <c r="V4685" s="4"/>
      <c r="W4685" s="4"/>
      <c r="X4685" s="4"/>
      <c r="Y4685" s="4"/>
      <c r="Z4685" s="4"/>
      <c r="AA4685" s="4"/>
      <c r="AG4685" s="4"/>
    </row>
    <row r="4686" spans="1:33" x14ac:dyDescent="0.25">
      <c r="A4686" s="4"/>
      <c r="F4686" s="4"/>
      <c r="H4686" s="4"/>
      <c r="I4686" s="4"/>
      <c r="J4686" s="4"/>
      <c r="K4686" s="4"/>
      <c r="L4686" s="4"/>
      <c r="M4686" s="4"/>
      <c r="N4686" s="4"/>
      <c r="P4686" s="4"/>
      <c r="R4686" s="4"/>
      <c r="S4686" s="4"/>
      <c r="T4686" s="4"/>
      <c r="V4686" s="4"/>
      <c r="W4686" s="4"/>
      <c r="X4686" s="4"/>
      <c r="Y4686" s="4"/>
      <c r="Z4686" s="4"/>
      <c r="AA4686" s="4"/>
      <c r="AG4686" s="4"/>
    </row>
    <row r="4687" spans="1:33" x14ac:dyDescent="0.25">
      <c r="A4687" s="4"/>
      <c r="F4687" s="4"/>
      <c r="H4687" s="4"/>
      <c r="I4687" s="4"/>
      <c r="J4687" s="4"/>
      <c r="K4687" s="4"/>
      <c r="L4687" s="4"/>
      <c r="M4687" s="4"/>
      <c r="N4687" s="4"/>
      <c r="P4687" s="4"/>
      <c r="R4687" s="4"/>
      <c r="S4687" s="4"/>
      <c r="T4687" s="4"/>
      <c r="V4687" s="4"/>
      <c r="W4687" s="4"/>
      <c r="X4687" s="4"/>
      <c r="Y4687" s="4"/>
      <c r="Z4687" s="4"/>
      <c r="AA4687" s="4"/>
      <c r="AG4687" s="4"/>
    </row>
    <row r="4688" spans="1:33" x14ac:dyDescent="0.25">
      <c r="A4688" s="4"/>
      <c r="F4688" s="4"/>
      <c r="H4688" s="4"/>
      <c r="I4688" s="4"/>
      <c r="J4688" s="4"/>
      <c r="K4688" s="4"/>
      <c r="L4688" s="4"/>
      <c r="M4688" s="4"/>
      <c r="N4688" s="4"/>
      <c r="P4688" s="4"/>
      <c r="R4688" s="4"/>
      <c r="S4688" s="4"/>
      <c r="T4688" s="4"/>
      <c r="V4688" s="4"/>
      <c r="W4688" s="4"/>
      <c r="X4688" s="4"/>
      <c r="Y4688" s="4"/>
      <c r="Z4688" s="4"/>
      <c r="AA4688" s="4"/>
      <c r="AG4688" s="4"/>
    </row>
    <row r="4689" spans="1:33" x14ac:dyDescent="0.25">
      <c r="A4689" s="4"/>
      <c r="F4689" s="4"/>
      <c r="H4689" s="4"/>
      <c r="I4689" s="4"/>
      <c r="J4689" s="4"/>
      <c r="K4689" s="4"/>
      <c r="L4689" s="4"/>
      <c r="M4689" s="4"/>
      <c r="N4689" s="4"/>
      <c r="P4689" s="4"/>
      <c r="R4689" s="4"/>
      <c r="S4689" s="4"/>
      <c r="T4689" s="4"/>
      <c r="V4689" s="4"/>
      <c r="W4689" s="4"/>
      <c r="X4689" s="4"/>
      <c r="Y4689" s="4"/>
      <c r="Z4689" s="4"/>
      <c r="AA4689" s="4"/>
      <c r="AG4689" s="4"/>
    </row>
    <row r="4690" spans="1:33" x14ac:dyDescent="0.25">
      <c r="A4690" s="4"/>
      <c r="F4690" s="4"/>
      <c r="H4690" s="4"/>
      <c r="I4690" s="4"/>
      <c r="J4690" s="4"/>
      <c r="K4690" s="4"/>
      <c r="L4690" s="4"/>
      <c r="M4690" s="4"/>
      <c r="N4690" s="4"/>
      <c r="P4690" s="4"/>
      <c r="R4690" s="4"/>
      <c r="S4690" s="4"/>
      <c r="T4690" s="4"/>
      <c r="V4690" s="4"/>
      <c r="W4690" s="4"/>
      <c r="X4690" s="4"/>
      <c r="Y4690" s="4"/>
      <c r="Z4690" s="4"/>
      <c r="AA4690" s="4"/>
      <c r="AG4690" s="4"/>
    </row>
    <row r="4691" spans="1:33" x14ac:dyDescent="0.25">
      <c r="A4691" s="4"/>
      <c r="F4691" s="4"/>
      <c r="H4691" s="4"/>
      <c r="I4691" s="4"/>
      <c r="J4691" s="4"/>
      <c r="K4691" s="4"/>
      <c r="L4691" s="4"/>
      <c r="M4691" s="4"/>
      <c r="N4691" s="4"/>
      <c r="P4691" s="4"/>
      <c r="R4691" s="4"/>
      <c r="S4691" s="4"/>
      <c r="T4691" s="4"/>
      <c r="V4691" s="4"/>
      <c r="W4691" s="4"/>
      <c r="X4691" s="4"/>
      <c r="Y4691" s="4"/>
      <c r="Z4691" s="4"/>
      <c r="AA4691" s="4"/>
      <c r="AG4691" s="4"/>
    </row>
    <row r="4692" spans="1:33" x14ac:dyDescent="0.25">
      <c r="A4692" s="4"/>
      <c r="F4692" s="4"/>
      <c r="H4692" s="4"/>
      <c r="I4692" s="4"/>
      <c r="J4692" s="4"/>
      <c r="K4692" s="4"/>
      <c r="L4692" s="4"/>
      <c r="M4692" s="4"/>
      <c r="N4692" s="4"/>
      <c r="P4692" s="4"/>
      <c r="R4692" s="4"/>
      <c r="S4692" s="4"/>
      <c r="T4692" s="4"/>
      <c r="V4692" s="4"/>
      <c r="W4692" s="4"/>
      <c r="X4692" s="4"/>
      <c r="Y4692" s="4"/>
      <c r="Z4692" s="4"/>
      <c r="AA4692" s="4"/>
      <c r="AG4692" s="4"/>
    </row>
    <row r="4693" spans="1:33" x14ac:dyDescent="0.25">
      <c r="A4693" s="4"/>
      <c r="F4693" s="4"/>
      <c r="H4693" s="4"/>
      <c r="I4693" s="4"/>
      <c r="J4693" s="4"/>
      <c r="K4693" s="4"/>
      <c r="L4693" s="4"/>
      <c r="M4693" s="4"/>
      <c r="N4693" s="4"/>
      <c r="P4693" s="4"/>
      <c r="R4693" s="4"/>
      <c r="S4693" s="4"/>
      <c r="T4693" s="4"/>
      <c r="V4693" s="4"/>
      <c r="W4693" s="4"/>
      <c r="X4693" s="4"/>
      <c r="Y4693" s="4"/>
      <c r="Z4693" s="4"/>
      <c r="AA4693" s="4"/>
      <c r="AG4693" s="4"/>
    </row>
    <row r="4694" spans="1:33" x14ac:dyDescent="0.25">
      <c r="A4694" s="4"/>
      <c r="F4694" s="4"/>
      <c r="H4694" s="4"/>
      <c r="I4694" s="4"/>
      <c r="J4694" s="4"/>
      <c r="K4694" s="4"/>
      <c r="L4694" s="4"/>
      <c r="M4694" s="4"/>
      <c r="N4694" s="4"/>
      <c r="P4694" s="4"/>
      <c r="R4694" s="4"/>
      <c r="S4694" s="4"/>
      <c r="T4694" s="4"/>
      <c r="V4694" s="4"/>
      <c r="W4694" s="4"/>
      <c r="X4694" s="4"/>
      <c r="Y4694" s="4"/>
      <c r="Z4694" s="4"/>
      <c r="AA4694" s="4"/>
      <c r="AG4694" s="4"/>
    </row>
    <row r="4695" spans="1:33" x14ac:dyDescent="0.25">
      <c r="A4695" s="4"/>
      <c r="F4695" s="4"/>
      <c r="H4695" s="4"/>
      <c r="I4695" s="4"/>
      <c r="J4695" s="4"/>
      <c r="K4695" s="4"/>
      <c r="L4695" s="4"/>
      <c r="M4695" s="4"/>
      <c r="N4695" s="4"/>
      <c r="P4695" s="4"/>
      <c r="R4695" s="4"/>
      <c r="S4695" s="4"/>
      <c r="T4695" s="4"/>
      <c r="V4695" s="4"/>
      <c r="W4695" s="4"/>
      <c r="X4695" s="4"/>
      <c r="Y4695" s="4"/>
      <c r="Z4695" s="4"/>
      <c r="AA4695" s="4"/>
      <c r="AG4695" s="4"/>
    </row>
    <row r="4696" spans="1:33" x14ac:dyDescent="0.25">
      <c r="A4696" s="4"/>
      <c r="F4696" s="4"/>
      <c r="H4696" s="4"/>
      <c r="I4696" s="4"/>
      <c r="J4696" s="4"/>
      <c r="K4696" s="4"/>
      <c r="L4696" s="4"/>
      <c r="M4696" s="4"/>
      <c r="N4696" s="4"/>
      <c r="P4696" s="4"/>
      <c r="R4696" s="4"/>
      <c r="S4696" s="4"/>
      <c r="T4696" s="4"/>
      <c r="V4696" s="4"/>
      <c r="W4696" s="4"/>
      <c r="X4696" s="4"/>
      <c r="Y4696" s="4"/>
      <c r="Z4696" s="4"/>
      <c r="AA4696" s="4"/>
      <c r="AG4696" s="4"/>
    </row>
    <row r="4697" spans="1:33" x14ac:dyDescent="0.25">
      <c r="A4697" s="4"/>
      <c r="F4697" s="4"/>
      <c r="H4697" s="4"/>
      <c r="I4697" s="4"/>
      <c r="J4697" s="4"/>
      <c r="K4697" s="4"/>
      <c r="L4697" s="4"/>
      <c r="M4697" s="4"/>
      <c r="N4697" s="4"/>
      <c r="P4697" s="4"/>
      <c r="R4697" s="4"/>
      <c r="S4697" s="4"/>
      <c r="T4697" s="4"/>
      <c r="V4697" s="4"/>
      <c r="W4697" s="4"/>
      <c r="X4697" s="4"/>
      <c r="Y4697" s="4"/>
      <c r="Z4697" s="4"/>
      <c r="AA4697" s="4"/>
      <c r="AG4697" s="4"/>
    </row>
    <row r="4698" spans="1:33" x14ac:dyDescent="0.25">
      <c r="A4698" s="4"/>
      <c r="F4698" s="4"/>
      <c r="H4698" s="4"/>
      <c r="I4698" s="4"/>
      <c r="J4698" s="4"/>
      <c r="K4698" s="4"/>
      <c r="L4698" s="4"/>
      <c r="M4698" s="4"/>
      <c r="N4698" s="4"/>
      <c r="P4698" s="4"/>
      <c r="R4698" s="4"/>
      <c r="S4698" s="4"/>
      <c r="T4698" s="4"/>
      <c r="V4698" s="4"/>
      <c r="W4698" s="4"/>
      <c r="X4698" s="4"/>
      <c r="Y4698" s="4"/>
      <c r="Z4698" s="4"/>
      <c r="AA4698" s="4"/>
      <c r="AG4698" s="4"/>
    </row>
    <row r="4699" spans="1:33" x14ac:dyDescent="0.25">
      <c r="A4699" s="4"/>
      <c r="F4699" s="4"/>
      <c r="H4699" s="4"/>
      <c r="I4699" s="4"/>
      <c r="J4699" s="4"/>
      <c r="K4699" s="4"/>
      <c r="L4699" s="4"/>
      <c r="M4699" s="4"/>
      <c r="N4699" s="4"/>
      <c r="P4699" s="4"/>
      <c r="R4699" s="4"/>
      <c r="S4699" s="4"/>
      <c r="T4699" s="4"/>
      <c r="V4699" s="4"/>
      <c r="W4699" s="4"/>
      <c r="X4699" s="4"/>
      <c r="Y4699" s="4"/>
      <c r="Z4699" s="4"/>
      <c r="AA4699" s="4"/>
      <c r="AG4699" s="4"/>
    </row>
    <row r="4700" spans="1:33" x14ac:dyDescent="0.25">
      <c r="A4700" s="4"/>
      <c r="F4700" s="4"/>
      <c r="H4700" s="4"/>
      <c r="I4700" s="4"/>
      <c r="J4700" s="4"/>
      <c r="K4700" s="4"/>
      <c r="L4700" s="4"/>
      <c r="M4700" s="4"/>
      <c r="N4700" s="4"/>
      <c r="P4700" s="4"/>
      <c r="R4700" s="4"/>
      <c r="S4700" s="4"/>
      <c r="T4700" s="4"/>
      <c r="V4700" s="4"/>
      <c r="W4700" s="4"/>
      <c r="X4700" s="4"/>
      <c r="Y4700" s="4"/>
      <c r="Z4700" s="4"/>
      <c r="AA4700" s="4"/>
      <c r="AG4700" s="4"/>
    </row>
    <row r="4701" spans="1:33" x14ac:dyDescent="0.25">
      <c r="A4701" s="4"/>
      <c r="F4701" s="4"/>
      <c r="H4701" s="4"/>
      <c r="I4701" s="4"/>
      <c r="J4701" s="4"/>
      <c r="K4701" s="4"/>
      <c r="L4701" s="4"/>
      <c r="M4701" s="4"/>
      <c r="N4701" s="4"/>
      <c r="P4701" s="4"/>
      <c r="R4701" s="4"/>
      <c r="S4701" s="4"/>
      <c r="T4701" s="4"/>
      <c r="V4701" s="4"/>
      <c r="W4701" s="4"/>
      <c r="X4701" s="4"/>
      <c r="Y4701" s="4"/>
      <c r="Z4701" s="4"/>
      <c r="AA4701" s="4"/>
      <c r="AG4701" s="4"/>
    </row>
    <row r="4702" spans="1:33" x14ac:dyDescent="0.25">
      <c r="A4702" s="4"/>
      <c r="F4702" s="4"/>
      <c r="H4702" s="4"/>
      <c r="I4702" s="4"/>
      <c r="J4702" s="4"/>
      <c r="K4702" s="4"/>
      <c r="L4702" s="4"/>
      <c r="M4702" s="4"/>
      <c r="N4702" s="4"/>
      <c r="P4702" s="4"/>
      <c r="R4702" s="4"/>
      <c r="S4702" s="4"/>
      <c r="T4702" s="4"/>
      <c r="V4702" s="4"/>
      <c r="W4702" s="4"/>
      <c r="X4702" s="4"/>
      <c r="Y4702" s="4"/>
      <c r="Z4702" s="4"/>
      <c r="AA4702" s="4"/>
      <c r="AG4702" s="4"/>
    </row>
    <row r="4703" spans="1:33" x14ac:dyDescent="0.25">
      <c r="A4703" s="4"/>
      <c r="F4703" s="4"/>
      <c r="H4703" s="4"/>
      <c r="I4703" s="4"/>
      <c r="J4703" s="4"/>
      <c r="K4703" s="4"/>
      <c r="L4703" s="4"/>
      <c r="M4703" s="4"/>
      <c r="N4703" s="4"/>
      <c r="P4703" s="4"/>
      <c r="R4703" s="4"/>
      <c r="S4703" s="4"/>
      <c r="T4703" s="4"/>
      <c r="V4703" s="4"/>
      <c r="W4703" s="4"/>
      <c r="X4703" s="4"/>
      <c r="Y4703" s="4"/>
      <c r="Z4703" s="4"/>
      <c r="AA4703" s="4"/>
      <c r="AG4703" s="4"/>
    </row>
    <row r="4704" spans="1:33" x14ac:dyDescent="0.25">
      <c r="A4704" s="4"/>
      <c r="F4704" s="4"/>
      <c r="H4704" s="4"/>
      <c r="I4704" s="4"/>
      <c r="J4704" s="4"/>
      <c r="K4704" s="4"/>
      <c r="L4704" s="4"/>
      <c r="M4704" s="4"/>
      <c r="N4704" s="4"/>
      <c r="P4704" s="4"/>
      <c r="R4704" s="4"/>
      <c r="S4704" s="4"/>
      <c r="T4704" s="4"/>
      <c r="V4704" s="4"/>
      <c r="W4704" s="4"/>
      <c r="X4704" s="4"/>
      <c r="Y4704" s="4"/>
      <c r="Z4704" s="4"/>
      <c r="AA4704" s="4"/>
      <c r="AG4704" s="4"/>
    </row>
    <row r="4705" spans="1:33" x14ac:dyDescent="0.25">
      <c r="A4705" s="4"/>
      <c r="F4705" s="4"/>
      <c r="H4705" s="4"/>
      <c r="I4705" s="4"/>
      <c r="J4705" s="4"/>
      <c r="K4705" s="4"/>
      <c r="L4705" s="4"/>
      <c r="M4705" s="4"/>
      <c r="N4705" s="4"/>
      <c r="P4705" s="4"/>
      <c r="R4705" s="4"/>
      <c r="S4705" s="4"/>
      <c r="T4705" s="4"/>
      <c r="V4705" s="4"/>
      <c r="W4705" s="4"/>
      <c r="X4705" s="4"/>
      <c r="Y4705" s="4"/>
      <c r="Z4705" s="4"/>
      <c r="AA4705" s="4"/>
      <c r="AG4705" s="4"/>
    </row>
    <row r="4706" spans="1:33" x14ac:dyDescent="0.25">
      <c r="A4706" s="4"/>
      <c r="F4706" s="4"/>
      <c r="H4706" s="4"/>
      <c r="I4706" s="4"/>
      <c r="J4706" s="4"/>
      <c r="K4706" s="4"/>
      <c r="L4706" s="4"/>
      <c r="M4706" s="4"/>
      <c r="N4706" s="4"/>
      <c r="P4706" s="4"/>
      <c r="R4706" s="4"/>
      <c r="S4706" s="4"/>
      <c r="T4706" s="4"/>
      <c r="V4706" s="4"/>
      <c r="W4706" s="4"/>
      <c r="X4706" s="4"/>
      <c r="Y4706" s="4"/>
      <c r="Z4706" s="4"/>
      <c r="AA4706" s="4"/>
      <c r="AG4706" s="4"/>
    </row>
    <row r="4707" spans="1:33" x14ac:dyDescent="0.25">
      <c r="A4707" s="4"/>
      <c r="F4707" s="4"/>
      <c r="H4707" s="4"/>
      <c r="I4707" s="4"/>
      <c r="J4707" s="4"/>
      <c r="K4707" s="4"/>
      <c r="L4707" s="4"/>
      <c r="M4707" s="4"/>
      <c r="N4707" s="4"/>
      <c r="P4707" s="4"/>
      <c r="R4707" s="4"/>
      <c r="S4707" s="4"/>
      <c r="T4707" s="4"/>
      <c r="V4707" s="4"/>
      <c r="W4707" s="4"/>
      <c r="X4707" s="4"/>
      <c r="Y4707" s="4"/>
      <c r="Z4707" s="4"/>
      <c r="AA4707" s="4"/>
      <c r="AG4707" s="4"/>
    </row>
    <row r="4708" spans="1:33" x14ac:dyDescent="0.25">
      <c r="A4708" s="4"/>
      <c r="F4708" s="4"/>
      <c r="H4708" s="4"/>
      <c r="I4708" s="4"/>
      <c r="J4708" s="4"/>
      <c r="K4708" s="4"/>
      <c r="L4708" s="4"/>
      <c r="M4708" s="4"/>
      <c r="N4708" s="4"/>
      <c r="P4708" s="4"/>
      <c r="R4708" s="4"/>
      <c r="S4708" s="4"/>
      <c r="T4708" s="4"/>
      <c r="V4708" s="4"/>
      <c r="W4708" s="4"/>
      <c r="X4708" s="4"/>
      <c r="Y4708" s="4"/>
      <c r="Z4708" s="4"/>
      <c r="AA4708" s="4"/>
      <c r="AG4708" s="4"/>
    </row>
    <row r="4709" spans="1:33" x14ac:dyDescent="0.25">
      <c r="A4709" s="4"/>
      <c r="F4709" s="4"/>
      <c r="H4709" s="4"/>
      <c r="I4709" s="4"/>
      <c r="J4709" s="4"/>
      <c r="K4709" s="4"/>
      <c r="L4709" s="4"/>
      <c r="M4709" s="4"/>
      <c r="N4709" s="4"/>
      <c r="P4709" s="4"/>
      <c r="R4709" s="4"/>
      <c r="S4709" s="4"/>
      <c r="T4709" s="4"/>
      <c r="V4709" s="4"/>
      <c r="W4709" s="4"/>
      <c r="X4709" s="4"/>
      <c r="Y4709" s="4"/>
      <c r="Z4709" s="4"/>
      <c r="AA4709" s="4"/>
      <c r="AG4709" s="4"/>
    </row>
    <row r="4710" spans="1:33" x14ac:dyDescent="0.25">
      <c r="A4710" s="4"/>
      <c r="F4710" s="4"/>
      <c r="H4710" s="4"/>
      <c r="I4710" s="4"/>
      <c r="J4710" s="4"/>
      <c r="K4710" s="4"/>
      <c r="L4710" s="4"/>
      <c r="M4710" s="4"/>
      <c r="N4710" s="4"/>
      <c r="P4710" s="4"/>
      <c r="R4710" s="4"/>
      <c r="S4710" s="4"/>
      <c r="T4710" s="4"/>
      <c r="V4710" s="4"/>
      <c r="W4710" s="4"/>
      <c r="X4710" s="4"/>
      <c r="Y4710" s="4"/>
      <c r="Z4710" s="4"/>
      <c r="AA4710" s="4"/>
      <c r="AG4710" s="4"/>
    </row>
    <row r="4711" spans="1:33" x14ac:dyDescent="0.25">
      <c r="A4711" s="4"/>
      <c r="F4711" s="4"/>
      <c r="H4711" s="4"/>
      <c r="I4711" s="4"/>
      <c r="J4711" s="4"/>
      <c r="K4711" s="4"/>
      <c r="L4711" s="4"/>
      <c r="M4711" s="4"/>
      <c r="N4711" s="4"/>
      <c r="P4711" s="4"/>
      <c r="R4711" s="4"/>
      <c r="S4711" s="4"/>
      <c r="T4711" s="4"/>
      <c r="V4711" s="4"/>
      <c r="W4711" s="4"/>
      <c r="X4711" s="4"/>
      <c r="Y4711" s="4"/>
      <c r="Z4711" s="4"/>
      <c r="AA4711" s="4"/>
      <c r="AG4711" s="4"/>
    </row>
    <row r="4712" spans="1:33" x14ac:dyDescent="0.25">
      <c r="A4712" s="4"/>
      <c r="F4712" s="4"/>
      <c r="H4712" s="4"/>
      <c r="I4712" s="4"/>
      <c r="J4712" s="4"/>
      <c r="K4712" s="4"/>
      <c r="L4712" s="4"/>
      <c r="M4712" s="4"/>
      <c r="N4712" s="4"/>
      <c r="P4712" s="4"/>
      <c r="R4712" s="4"/>
      <c r="S4712" s="4"/>
      <c r="T4712" s="4"/>
      <c r="V4712" s="4"/>
      <c r="W4712" s="4"/>
      <c r="X4712" s="4"/>
      <c r="Y4712" s="4"/>
      <c r="Z4712" s="4"/>
      <c r="AA4712" s="4"/>
      <c r="AG4712" s="4"/>
    </row>
    <row r="4713" spans="1:33" x14ac:dyDescent="0.25">
      <c r="A4713" s="4"/>
      <c r="F4713" s="4"/>
      <c r="H4713" s="4"/>
      <c r="I4713" s="4"/>
      <c r="J4713" s="4"/>
      <c r="K4713" s="4"/>
      <c r="L4713" s="4"/>
      <c r="M4713" s="4"/>
      <c r="N4713" s="4"/>
      <c r="P4713" s="4"/>
      <c r="R4713" s="4"/>
      <c r="S4713" s="4"/>
      <c r="T4713" s="4"/>
      <c r="V4713" s="4"/>
      <c r="W4713" s="4"/>
      <c r="X4713" s="4"/>
      <c r="Y4713" s="4"/>
      <c r="Z4713" s="4"/>
      <c r="AA4713" s="4"/>
      <c r="AG4713" s="4"/>
    </row>
    <row r="4714" spans="1:33" x14ac:dyDescent="0.25">
      <c r="A4714" s="4"/>
      <c r="F4714" s="4"/>
      <c r="H4714" s="4"/>
      <c r="I4714" s="4"/>
      <c r="J4714" s="4"/>
      <c r="K4714" s="4"/>
      <c r="L4714" s="4"/>
      <c r="M4714" s="4"/>
      <c r="N4714" s="4"/>
      <c r="P4714" s="4"/>
      <c r="R4714" s="4"/>
      <c r="S4714" s="4"/>
      <c r="T4714" s="4"/>
      <c r="V4714" s="4"/>
      <c r="W4714" s="4"/>
      <c r="X4714" s="4"/>
      <c r="Y4714" s="4"/>
      <c r="Z4714" s="4"/>
      <c r="AA4714" s="4"/>
      <c r="AG4714" s="4"/>
    </row>
    <row r="4715" spans="1:33" x14ac:dyDescent="0.25">
      <c r="A4715" s="4"/>
      <c r="F4715" s="4"/>
      <c r="H4715" s="4"/>
      <c r="I4715" s="4"/>
      <c r="J4715" s="4"/>
      <c r="K4715" s="4"/>
      <c r="L4715" s="4"/>
      <c r="M4715" s="4"/>
      <c r="N4715" s="4"/>
      <c r="P4715" s="4"/>
      <c r="R4715" s="4"/>
      <c r="S4715" s="4"/>
      <c r="T4715" s="4"/>
      <c r="V4715" s="4"/>
      <c r="W4715" s="4"/>
      <c r="X4715" s="4"/>
      <c r="Y4715" s="4"/>
      <c r="Z4715" s="4"/>
      <c r="AA4715" s="4"/>
      <c r="AG4715" s="4"/>
    </row>
    <row r="4716" spans="1:33" x14ac:dyDescent="0.25">
      <c r="A4716" s="4"/>
      <c r="F4716" s="4"/>
      <c r="H4716" s="4"/>
      <c r="I4716" s="4"/>
      <c r="J4716" s="4"/>
      <c r="K4716" s="4"/>
      <c r="L4716" s="4"/>
      <c r="M4716" s="4"/>
      <c r="N4716" s="4"/>
      <c r="P4716" s="4"/>
      <c r="R4716" s="4"/>
      <c r="S4716" s="4"/>
      <c r="T4716" s="4"/>
      <c r="V4716" s="4"/>
      <c r="W4716" s="4"/>
      <c r="X4716" s="4"/>
      <c r="Y4716" s="4"/>
      <c r="Z4716" s="4"/>
      <c r="AA4716" s="4"/>
      <c r="AG4716" s="4"/>
    </row>
    <row r="4717" spans="1:33" x14ac:dyDescent="0.25">
      <c r="A4717" s="4"/>
      <c r="F4717" s="4"/>
      <c r="H4717" s="4"/>
      <c r="I4717" s="4"/>
      <c r="J4717" s="4"/>
      <c r="K4717" s="4"/>
      <c r="L4717" s="4"/>
      <c r="M4717" s="4"/>
      <c r="N4717" s="4"/>
      <c r="P4717" s="4"/>
      <c r="R4717" s="4"/>
      <c r="S4717" s="4"/>
      <c r="T4717" s="4"/>
      <c r="V4717" s="4"/>
      <c r="W4717" s="4"/>
      <c r="X4717" s="4"/>
      <c r="Y4717" s="4"/>
      <c r="Z4717" s="4"/>
      <c r="AA4717" s="4"/>
      <c r="AG4717" s="4"/>
    </row>
    <row r="4718" spans="1:33" x14ac:dyDescent="0.25">
      <c r="A4718" s="4"/>
      <c r="F4718" s="4"/>
      <c r="H4718" s="4"/>
      <c r="I4718" s="4"/>
      <c r="J4718" s="4"/>
      <c r="K4718" s="4"/>
      <c r="L4718" s="4"/>
      <c r="M4718" s="4"/>
      <c r="N4718" s="4"/>
      <c r="P4718" s="4"/>
      <c r="R4718" s="4"/>
      <c r="S4718" s="4"/>
      <c r="T4718" s="4"/>
      <c r="V4718" s="4"/>
      <c r="W4718" s="4"/>
      <c r="X4718" s="4"/>
      <c r="Y4718" s="4"/>
      <c r="Z4718" s="4"/>
      <c r="AA4718" s="4"/>
      <c r="AG4718" s="4"/>
    </row>
    <row r="4719" spans="1:33" x14ac:dyDescent="0.25">
      <c r="A4719" s="4"/>
      <c r="F4719" s="4"/>
      <c r="H4719" s="4"/>
      <c r="I4719" s="4"/>
      <c r="J4719" s="4"/>
      <c r="K4719" s="4"/>
      <c r="L4719" s="4"/>
      <c r="M4719" s="4"/>
      <c r="N4719" s="4"/>
      <c r="P4719" s="4"/>
      <c r="R4719" s="4"/>
      <c r="S4719" s="4"/>
      <c r="T4719" s="4"/>
      <c r="V4719" s="4"/>
      <c r="W4719" s="4"/>
      <c r="X4719" s="4"/>
      <c r="Y4719" s="4"/>
      <c r="Z4719" s="4"/>
      <c r="AA4719" s="4"/>
      <c r="AG4719" s="4"/>
    </row>
    <row r="4720" spans="1:33" x14ac:dyDescent="0.25">
      <c r="A4720" s="4"/>
      <c r="F4720" s="4"/>
      <c r="H4720" s="4"/>
      <c r="I4720" s="4"/>
      <c r="J4720" s="4"/>
      <c r="K4720" s="4"/>
      <c r="L4720" s="4"/>
      <c r="M4720" s="4"/>
      <c r="N4720" s="4"/>
      <c r="P4720" s="4"/>
      <c r="R4720" s="4"/>
      <c r="S4720" s="4"/>
      <c r="T4720" s="4"/>
      <c r="V4720" s="4"/>
      <c r="W4720" s="4"/>
      <c r="X4720" s="4"/>
      <c r="Y4720" s="4"/>
      <c r="Z4720" s="4"/>
      <c r="AA4720" s="4"/>
      <c r="AG4720" s="4"/>
    </row>
    <row r="4721" spans="1:33" x14ac:dyDescent="0.25">
      <c r="A4721" s="4"/>
      <c r="F4721" s="4"/>
      <c r="H4721" s="4"/>
      <c r="I4721" s="4"/>
      <c r="J4721" s="4"/>
      <c r="K4721" s="4"/>
      <c r="L4721" s="4"/>
      <c r="M4721" s="4"/>
      <c r="N4721" s="4"/>
      <c r="P4721" s="4"/>
      <c r="R4721" s="4"/>
      <c r="S4721" s="4"/>
      <c r="T4721" s="4"/>
      <c r="V4721" s="4"/>
      <c r="W4721" s="4"/>
      <c r="X4721" s="4"/>
      <c r="Y4721" s="4"/>
      <c r="Z4721" s="4"/>
      <c r="AA4721" s="4"/>
      <c r="AG4721" s="4"/>
    </row>
    <row r="4722" spans="1:33" x14ac:dyDescent="0.25">
      <c r="A4722" s="4"/>
      <c r="F4722" s="4"/>
      <c r="H4722" s="4"/>
      <c r="I4722" s="4"/>
      <c r="J4722" s="4"/>
      <c r="K4722" s="4"/>
      <c r="L4722" s="4"/>
      <c r="M4722" s="4"/>
      <c r="N4722" s="4"/>
      <c r="P4722" s="4"/>
      <c r="R4722" s="4"/>
      <c r="S4722" s="4"/>
      <c r="T4722" s="4"/>
      <c r="V4722" s="4"/>
      <c r="W4722" s="4"/>
      <c r="X4722" s="4"/>
      <c r="Y4722" s="4"/>
      <c r="Z4722" s="4"/>
      <c r="AA4722" s="4"/>
      <c r="AG4722" s="4"/>
    </row>
    <row r="4723" spans="1:33" x14ac:dyDescent="0.25">
      <c r="A4723" s="4"/>
      <c r="F4723" s="4"/>
      <c r="H4723" s="4"/>
      <c r="I4723" s="4"/>
      <c r="J4723" s="4"/>
      <c r="K4723" s="4"/>
      <c r="L4723" s="4"/>
      <c r="M4723" s="4"/>
      <c r="N4723" s="4"/>
      <c r="P4723" s="4"/>
      <c r="R4723" s="4"/>
      <c r="S4723" s="4"/>
      <c r="T4723" s="4"/>
      <c r="V4723" s="4"/>
      <c r="W4723" s="4"/>
      <c r="X4723" s="4"/>
      <c r="Y4723" s="4"/>
      <c r="Z4723" s="4"/>
      <c r="AA4723" s="4"/>
      <c r="AG4723" s="4"/>
    </row>
    <row r="4724" spans="1:33" x14ac:dyDescent="0.25">
      <c r="A4724" s="4"/>
      <c r="F4724" s="4"/>
      <c r="H4724" s="4"/>
      <c r="I4724" s="4"/>
      <c r="J4724" s="4"/>
      <c r="K4724" s="4"/>
      <c r="L4724" s="4"/>
      <c r="M4724" s="4"/>
      <c r="N4724" s="4"/>
      <c r="P4724" s="4"/>
      <c r="R4724" s="4"/>
      <c r="S4724" s="4"/>
      <c r="T4724" s="4"/>
      <c r="V4724" s="4"/>
      <c r="W4724" s="4"/>
      <c r="X4724" s="4"/>
      <c r="Y4724" s="4"/>
      <c r="Z4724" s="4"/>
      <c r="AA4724" s="4"/>
      <c r="AG4724" s="4"/>
    </row>
    <row r="4725" spans="1:33" x14ac:dyDescent="0.25">
      <c r="A4725" s="4"/>
      <c r="F4725" s="4"/>
      <c r="H4725" s="4"/>
      <c r="I4725" s="4"/>
      <c r="J4725" s="4"/>
      <c r="K4725" s="4"/>
      <c r="L4725" s="4"/>
      <c r="M4725" s="4"/>
      <c r="N4725" s="4"/>
      <c r="P4725" s="4"/>
      <c r="R4725" s="4"/>
      <c r="S4725" s="4"/>
      <c r="T4725" s="4"/>
      <c r="V4725" s="4"/>
      <c r="W4725" s="4"/>
      <c r="X4725" s="4"/>
      <c r="Y4725" s="4"/>
      <c r="Z4725" s="4"/>
      <c r="AA4725" s="4"/>
      <c r="AG4725" s="4"/>
    </row>
    <row r="4726" spans="1:33" x14ac:dyDescent="0.25">
      <c r="A4726" s="4"/>
      <c r="F4726" s="4"/>
      <c r="H4726" s="4"/>
      <c r="I4726" s="4"/>
      <c r="J4726" s="4"/>
      <c r="K4726" s="4"/>
      <c r="L4726" s="4"/>
      <c r="M4726" s="4"/>
      <c r="N4726" s="4"/>
      <c r="P4726" s="4"/>
      <c r="R4726" s="4"/>
      <c r="S4726" s="4"/>
      <c r="T4726" s="4"/>
      <c r="V4726" s="4"/>
      <c r="W4726" s="4"/>
      <c r="X4726" s="4"/>
      <c r="Y4726" s="4"/>
      <c r="Z4726" s="4"/>
      <c r="AA4726" s="4"/>
      <c r="AG4726" s="4"/>
    </row>
    <row r="4727" spans="1:33" x14ac:dyDescent="0.25">
      <c r="A4727" s="4"/>
      <c r="F4727" s="4"/>
      <c r="H4727" s="4"/>
      <c r="I4727" s="4"/>
      <c r="J4727" s="4"/>
      <c r="K4727" s="4"/>
      <c r="L4727" s="4"/>
      <c r="M4727" s="4"/>
      <c r="N4727" s="4"/>
      <c r="P4727" s="4"/>
      <c r="R4727" s="4"/>
      <c r="S4727" s="4"/>
      <c r="T4727" s="4"/>
      <c r="V4727" s="4"/>
      <c r="W4727" s="4"/>
      <c r="X4727" s="4"/>
      <c r="Y4727" s="4"/>
      <c r="Z4727" s="4"/>
      <c r="AA4727" s="4"/>
      <c r="AG4727" s="4"/>
    </row>
    <row r="4728" spans="1:33" x14ac:dyDescent="0.25">
      <c r="A4728" s="4"/>
      <c r="F4728" s="4"/>
      <c r="H4728" s="4"/>
      <c r="I4728" s="4"/>
      <c r="J4728" s="4"/>
      <c r="K4728" s="4"/>
      <c r="L4728" s="4"/>
      <c r="M4728" s="4"/>
      <c r="N4728" s="4"/>
      <c r="P4728" s="4"/>
      <c r="R4728" s="4"/>
      <c r="S4728" s="4"/>
      <c r="T4728" s="4"/>
      <c r="V4728" s="4"/>
      <c r="W4728" s="4"/>
      <c r="X4728" s="4"/>
      <c r="Y4728" s="4"/>
      <c r="Z4728" s="4"/>
      <c r="AA4728" s="4"/>
      <c r="AG4728" s="4"/>
    </row>
    <row r="4729" spans="1:33" x14ac:dyDescent="0.25">
      <c r="A4729" s="4"/>
      <c r="F4729" s="4"/>
      <c r="H4729" s="4"/>
      <c r="I4729" s="4"/>
      <c r="J4729" s="4"/>
      <c r="K4729" s="4"/>
      <c r="L4729" s="4"/>
      <c r="M4729" s="4"/>
      <c r="N4729" s="4"/>
      <c r="P4729" s="4"/>
      <c r="R4729" s="4"/>
      <c r="S4729" s="4"/>
      <c r="T4729" s="4"/>
      <c r="V4729" s="4"/>
      <c r="W4729" s="4"/>
      <c r="X4729" s="4"/>
      <c r="Y4729" s="4"/>
      <c r="Z4729" s="4"/>
      <c r="AA4729" s="4"/>
      <c r="AG4729" s="4"/>
    </row>
    <row r="4730" spans="1:33" x14ac:dyDescent="0.25">
      <c r="A4730" s="4"/>
      <c r="F4730" s="4"/>
      <c r="H4730" s="4"/>
      <c r="I4730" s="4"/>
      <c r="J4730" s="4"/>
      <c r="K4730" s="4"/>
      <c r="L4730" s="4"/>
      <c r="M4730" s="4"/>
      <c r="N4730" s="4"/>
      <c r="P4730" s="4"/>
      <c r="R4730" s="4"/>
      <c r="S4730" s="4"/>
      <c r="T4730" s="4"/>
      <c r="V4730" s="4"/>
      <c r="W4730" s="4"/>
      <c r="X4730" s="4"/>
      <c r="Y4730" s="4"/>
      <c r="Z4730" s="4"/>
      <c r="AA4730" s="4"/>
      <c r="AG4730" s="4"/>
    </row>
    <row r="4731" spans="1:33" x14ac:dyDescent="0.25">
      <c r="A4731" s="4"/>
      <c r="F4731" s="4"/>
      <c r="H4731" s="4"/>
      <c r="I4731" s="4"/>
      <c r="J4731" s="4"/>
      <c r="K4731" s="4"/>
      <c r="L4731" s="4"/>
      <c r="M4731" s="4"/>
      <c r="N4731" s="4"/>
      <c r="P4731" s="4"/>
      <c r="R4731" s="4"/>
      <c r="S4731" s="4"/>
      <c r="T4731" s="4"/>
      <c r="V4731" s="4"/>
      <c r="W4731" s="4"/>
      <c r="X4731" s="4"/>
      <c r="Y4731" s="4"/>
      <c r="Z4731" s="4"/>
      <c r="AA4731" s="4"/>
      <c r="AG4731" s="4"/>
    </row>
    <row r="4732" spans="1:33" x14ac:dyDescent="0.25">
      <c r="A4732" s="4"/>
      <c r="F4732" s="4"/>
      <c r="H4732" s="4"/>
      <c r="I4732" s="4"/>
      <c r="J4732" s="4"/>
      <c r="K4732" s="4"/>
      <c r="L4732" s="4"/>
      <c r="M4732" s="4"/>
      <c r="N4732" s="4"/>
      <c r="P4732" s="4"/>
      <c r="R4732" s="4"/>
      <c r="S4732" s="4"/>
      <c r="T4732" s="4"/>
      <c r="V4732" s="4"/>
      <c r="W4732" s="4"/>
      <c r="X4732" s="4"/>
      <c r="Y4732" s="4"/>
      <c r="Z4732" s="4"/>
      <c r="AA4732" s="4"/>
      <c r="AG4732" s="4"/>
    </row>
    <row r="4733" spans="1:33" x14ac:dyDescent="0.25">
      <c r="A4733" s="4"/>
      <c r="F4733" s="4"/>
      <c r="H4733" s="4"/>
      <c r="I4733" s="4"/>
      <c r="J4733" s="4"/>
      <c r="K4733" s="4"/>
      <c r="L4733" s="4"/>
      <c r="M4733" s="4"/>
      <c r="N4733" s="4"/>
      <c r="P4733" s="4"/>
      <c r="R4733" s="4"/>
      <c r="S4733" s="4"/>
      <c r="T4733" s="4"/>
      <c r="V4733" s="4"/>
      <c r="W4733" s="4"/>
      <c r="X4733" s="4"/>
      <c r="Y4733" s="4"/>
      <c r="Z4733" s="4"/>
      <c r="AA4733" s="4"/>
      <c r="AG4733" s="4"/>
    </row>
    <row r="4734" spans="1:33" x14ac:dyDescent="0.25">
      <c r="A4734" s="4"/>
      <c r="F4734" s="4"/>
      <c r="H4734" s="4"/>
      <c r="I4734" s="4"/>
      <c r="J4734" s="4"/>
      <c r="K4734" s="4"/>
      <c r="L4734" s="4"/>
      <c r="M4734" s="4"/>
      <c r="N4734" s="4"/>
      <c r="P4734" s="4"/>
      <c r="R4734" s="4"/>
      <c r="S4734" s="4"/>
      <c r="T4734" s="4"/>
      <c r="V4734" s="4"/>
      <c r="W4734" s="4"/>
      <c r="X4734" s="4"/>
      <c r="Y4734" s="4"/>
      <c r="Z4734" s="4"/>
      <c r="AA4734" s="4"/>
      <c r="AG4734" s="4"/>
    </row>
    <row r="4735" spans="1:33" x14ac:dyDescent="0.25">
      <c r="A4735" s="4"/>
      <c r="F4735" s="4"/>
      <c r="H4735" s="4"/>
      <c r="I4735" s="4"/>
      <c r="J4735" s="4"/>
      <c r="K4735" s="4"/>
      <c r="L4735" s="4"/>
      <c r="M4735" s="4"/>
      <c r="N4735" s="4"/>
      <c r="P4735" s="4"/>
      <c r="R4735" s="4"/>
      <c r="S4735" s="4"/>
      <c r="T4735" s="4"/>
      <c r="V4735" s="4"/>
      <c r="W4735" s="4"/>
      <c r="X4735" s="4"/>
      <c r="Y4735" s="4"/>
      <c r="Z4735" s="4"/>
      <c r="AA4735" s="4"/>
      <c r="AG4735" s="4"/>
    </row>
    <row r="4736" spans="1:33" x14ac:dyDescent="0.25">
      <c r="A4736" s="4"/>
      <c r="F4736" s="4"/>
      <c r="H4736" s="4"/>
      <c r="I4736" s="4"/>
      <c r="J4736" s="4"/>
      <c r="K4736" s="4"/>
      <c r="L4736" s="4"/>
      <c r="M4736" s="4"/>
      <c r="N4736" s="4"/>
      <c r="P4736" s="4"/>
      <c r="R4736" s="4"/>
      <c r="S4736" s="4"/>
      <c r="T4736" s="4"/>
      <c r="V4736" s="4"/>
      <c r="W4736" s="4"/>
      <c r="X4736" s="4"/>
      <c r="Y4736" s="4"/>
      <c r="Z4736" s="4"/>
      <c r="AA4736" s="4"/>
      <c r="AG4736" s="4"/>
    </row>
    <row r="4737" spans="1:33" x14ac:dyDescent="0.25">
      <c r="A4737" s="4"/>
      <c r="F4737" s="4"/>
      <c r="H4737" s="4"/>
      <c r="I4737" s="4"/>
      <c r="J4737" s="4"/>
      <c r="K4737" s="4"/>
      <c r="L4737" s="4"/>
      <c r="M4737" s="4"/>
      <c r="N4737" s="4"/>
      <c r="P4737" s="4"/>
      <c r="R4737" s="4"/>
      <c r="S4737" s="4"/>
      <c r="T4737" s="4"/>
      <c r="V4737" s="4"/>
      <c r="W4737" s="4"/>
      <c r="X4737" s="4"/>
      <c r="Y4737" s="4"/>
      <c r="Z4737" s="4"/>
      <c r="AA4737" s="4"/>
      <c r="AG4737" s="4"/>
    </row>
    <row r="4738" spans="1:33" x14ac:dyDescent="0.25">
      <c r="A4738" s="4"/>
      <c r="F4738" s="4"/>
      <c r="H4738" s="4"/>
      <c r="I4738" s="4"/>
      <c r="J4738" s="4"/>
      <c r="K4738" s="4"/>
      <c r="L4738" s="4"/>
      <c r="M4738" s="4"/>
      <c r="N4738" s="4"/>
      <c r="P4738" s="4"/>
      <c r="R4738" s="4"/>
      <c r="S4738" s="4"/>
      <c r="T4738" s="4"/>
      <c r="V4738" s="4"/>
      <c r="W4738" s="4"/>
      <c r="X4738" s="4"/>
      <c r="Y4738" s="4"/>
      <c r="Z4738" s="4"/>
      <c r="AA4738" s="4"/>
      <c r="AG4738" s="4"/>
    </row>
    <row r="4739" spans="1:33" x14ac:dyDescent="0.25">
      <c r="A4739" s="4"/>
      <c r="F4739" s="4"/>
      <c r="H4739" s="4"/>
      <c r="I4739" s="4"/>
      <c r="J4739" s="4"/>
      <c r="K4739" s="4"/>
      <c r="L4739" s="4"/>
      <c r="M4739" s="4"/>
      <c r="N4739" s="4"/>
      <c r="P4739" s="4"/>
      <c r="R4739" s="4"/>
      <c r="S4739" s="4"/>
      <c r="T4739" s="4"/>
      <c r="V4739" s="4"/>
      <c r="W4739" s="4"/>
      <c r="X4739" s="4"/>
      <c r="Y4739" s="4"/>
      <c r="Z4739" s="4"/>
      <c r="AA4739" s="4"/>
      <c r="AG4739" s="4"/>
    </row>
    <row r="4740" spans="1:33" x14ac:dyDescent="0.25">
      <c r="A4740" s="4"/>
      <c r="F4740" s="4"/>
      <c r="H4740" s="4"/>
      <c r="I4740" s="4"/>
      <c r="J4740" s="4"/>
      <c r="K4740" s="4"/>
      <c r="L4740" s="4"/>
      <c r="M4740" s="4"/>
      <c r="N4740" s="4"/>
      <c r="P4740" s="4"/>
      <c r="R4740" s="4"/>
      <c r="S4740" s="4"/>
      <c r="T4740" s="4"/>
      <c r="V4740" s="4"/>
      <c r="W4740" s="4"/>
      <c r="X4740" s="4"/>
      <c r="Y4740" s="4"/>
      <c r="Z4740" s="4"/>
      <c r="AA4740" s="4"/>
      <c r="AG4740" s="4"/>
    </row>
    <row r="4741" spans="1:33" x14ac:dyDescent="0.25">
      <c r="A4741" s="4"/>
      <c r="F4741" s="4"/>
      <c r="H4741" s="4"/>
      <c r="I4741" s="4"/>
      <c r="J4741" s="4"/>
      <c r="K4741" s="4"/>
      <c r="L4741" s="4"/>
      <c r="M4741" s="4"/>
      <c r="N4741" s="4"/>
      <c r="P4741" s="4"/>
      <c r="R4741" s="4"/>
      <c r="S4741" s="4"/>
      <c r="T4741" s="4"/>
      <c r="V4741" s="4"/>
      <c r="W4741" s="4"/>
      <c r="X4741" s="4"/>
      <c r="Y4741" s="4"/>
      <c r="Z4741" s="4"/>
      <c r="AA4741" s="4"/>
      <c r="AG4741" s="4"/>
    </row>
    <row r="4742" spans="1:33" x14ac:dyDescent="0.25">
      <c r="A4742" s="4"/>
      <c r="F4742" s="4"/>
      <c r="H4742" s="4"/>
      <c r="I4742" s="4"/>
      <c r="J4742" s="4"/>
      <c r="K4742" s="4"/>
      <c r="L4742" s="4"/>
      <c r="M4742" s="4"/>
      <c r="N4742" s="4"/>
      <c r="P4742" s="4"/>
      <c r="R4742" s="4"/>
      <c r="S4742" s="4"/>
      <c r="T4742" s="4"/>
      <c r="V4742" s="4"/>
      <c r="W4742" s="4"/>
      <c r="X4742" s="4"/>
      <c r="Y4742" s="4"/>
      <c r="Z4742" s="4"/>
      <c r="AA4742" s="4"/>
      <c r="AG4742" s="4"/>
    </row>
    <row r="4743" spans="1:33" x14ac:dyDescent="0.25">
      <c r="A4743" s="4"/>
      <c r="F4743" s="4"/>
      <c r="H4743" s="4"/>
      <c r="I4743" s="4"/>
      <c r="J4743" s="4"/>
      <c r="K4743" s="4"/>
      <c r="L4743" s="4"/>
      <c r="M4743" s="4"/>
      <c r="N4743" s="4"/>
      <c r="P4743" s="4"/>
      <c r="R4743" s="4"/>
      <c r="S4743" s="4"/>
      <c r="T4743" s="4"/>
      <c r="V4743" s="4"/>
      <c r="W4743" s="4"/>
      <c r="X4743" s="4"/>
      <c r="Y4743" s="4"/>
      <c r="Z4743" s="4"/>
      <c r="AA4743" s="4"/>
      <c r="AG4743" s="4"/>
    </row>
    <row r="4744" spans="1:33" x14ac:dyDescent="0.25">
      <c r="A4744" s="4"/>
      <c r="F4744" s="4"/>
      <c r="H4744" s="4"/>
      <c r="I4744" s="4"/>
      <c r="J4744" s="4"/>
      <c r="K4744" s="4"/>
      <c r="L4744" s="4"/>
      <c r="M4744" s="4"/>
      <c r="N4744" s="4"/>
      <c r="P4744" s="4"/>
      <c r="R4744" s="4"/>
      <c r="S4744" s="4"/>
      <c r="T4744" s="4"/>
      <c r="V4744" s="4"/>
      <c r="W4744" s="4"/>
      <c r="X4744" s="4"/>
      <c r="Y4744" s="4"/>
      <c r="Z4744" s="4"/>
      <c r="AA4744" s="4"/>
      <c r="AG4744" s="4"/>
    </row>
    <row r="4745" spans="1:33" x14ac:dyDescent="0.25">
      <c r="A4745" s="4"/>
      <c r="F4745" s="4"/>
      <c r="H4745" s="4"/>
      <c r="I4745" s="4"/>
      <c r="J4745" s="4"/>
      <c r="K4745" s="4"/>
      <c r="L4745" s="4"/>
      <c r="M4745" s="4"/>
      <c r="N4745" s="4"/>
      <c r="P4745" s="4"/>
      <c r="R4745" s="4"/>
      <c r="S4745" s="4"/>
      <c r="T4745" s="4"/>
      <c r="V4745" s="4"/>
      <c r="W4745" s="4"/>
      <c r="X4745" s="4"/>
      <c r="Y4745" s="4"/>
      <c r="Z4745" s="4"/>
      <c r="AA4745" s="4"/>
      <c r="AG4745" s="4"/>
    </row>
    <row r="4746" spans="1:33" x14ac:dyDescent="0.25">
      <c r="A4746" s="4"/>
      <c r="F4746" s="4"/>
      <c r="H4746" s="4"/>
      <c r="I4746" s="4"/>
      <c r="J4746" s="4"/>
      <c r="K4746" s="4"/>
      <c r="L4746" s="4"/>
      <c r="M4746" s="4"/>
      <c r="N4746" s="4"/>
      <c r="P4746" s="4"/>
      <c r="R4746" s="4"/>
      <c r="S4746" s="4"/>
      <c r="T4746" s="4"/>
      <c r="V4746" s="4"/>
      <c r="W4746" s="4"/>
      <c r="X4746" s="4"/>
      <c r="Y4746" s="4"/>
      <c r="Z4746" s="4"/>
      <c r="AA4746" s="4"/>
      <c r="AG4746" s="4"/>
    </row>
    <row r="4747" spans="1:33" x14ac:dyDescent="0.25">
      <c r="A4747" s="4"/>
      <c r="F4747" s="4"/>
      <c r="H4747" s="4"/>
      <c r="I4747" s="4"/>
      <c r="J4747" s="4"/>
      <c r="K4747" s="4"/>
      <c r="L4747" s="4"/>
      <c r="M4747" s="4"/>
      <c r="N4747" s="4"/>
      <c r="P4747" s="4"/>
      <c r="R4747" s="4"/>
      <c r="S4747" s="4"/>
      <c r="T4747" s="4"/>
      <c r="V4747" s="4"/>
      <c r="W4747" s="4"/>
      <c r="X4747" s="4"/>
      <c r="Y4747" s="4"/>
      <c r="Z4747" s="4"/>
      <c r="AA4747" s="4"/>
      <c r="AG4747" s="4"/>
    </row>
    <row r="4748" spans="1:33" x14ac:dyDescent="0.25">
      <c r="A4748" s="4"/>
      <c r="F4748" s="4"/>
      <c r="H4748" s="4"/>
      <c r="I4748" s="4"/>
      <c r="J4748" s="4"/>
      <c r="K4748" s="4"/>
      <c r="L4748" s="4"/>
      <c r="M4748" s="4"/>
      <c r="N4748" s="4"/>
      <c r="P4748" s="4"/>
      <c r="R4748" s="4"/>
      <c r="S4748" s="4"/>
      <c r="T4748" s="4"/>
      <c r="V4748" s="4"/>
      <c r="W4748" s="4"/>
      <c r="X4748" s="4"/>
      <c r="Y4748" s="4"/>
      <c r="Z4748" s="4"/>
      <c r="AA4748" s="4"/>
      <c r="AG4748" s="4"/>
    </row>
    <row r="4749" spans="1:33" x14ac:dyDescent="0.25">
      <c r="A4749" s="4"/>
      <c r="F4749" s="4"/>
      <c r="H4749" s="4"/>
      <c r="I4749" s="4"/>
      <c r="J4749" s="4"/>
      <c r="K4749" s="4"/>
      <c r="L4749" s="4"/>
      <c r="M4749" s="4"/>
      <c r="N4749" s="4"/>
      <c r="P4749" s="4"/>
      <c r="R4749" s="4"/>
      <c r="S4749" s="4"/>
      <c r="T4749" s="4"/>
      <c r="V4749" s="4"/>
      <c r="W4749" s="4"/>
      <c r="X4749" s="4"/>
      <c r="Y4749" s="4"/>
      <c r="Z4749" s="4"/>
      <c r="AA4749" s="4"/>
      <c r="AG4749" s="4"/>
    </row>
    <row r="4750" spans="1:33" x14ac:dyDescent="0.25">
      <c r="A4750" s="4"/>
      <c r="F4750" s="4"/>
      <c r="H4750" s="4"/>
      <c r="I4750" s="4"/>
      <c r="J4750" s="4"/>
      <c r="K4750" s="4"/>
      <c r="L4750" s="4"/>
      <c r="M4750" s="4"/>
      <c r="N4750" s="4"/>
      <c r="P4750" s="4"/>
      <c r="R4750" s="4"/>
      <c r="S4750" s="4"/>
      <c r="T4750" s="4"/>
      <c r="V4750" s="4"/>
      <c r="W4750" s="4"/>
      <c r="X4750" s="4"/>
      <c r="Y4750" s="4"/>
      <c r="Z4750" s="4"/>
      <c r="AA4750" s="4"/>
      <c r="AG4750" s="4"/>
    </row>
    <row r="4751" spans="1:33" x14ac:dyDescent="0.25">
      <c r="A4751" s="4"/>
      <c r="F4751" s="4"/>
      <c r="H4751" s="4"/>
      <c r="I4751" s="4"/>
      <c r="J4751" s="4"/>
      <c r="K4751" s="4"/>
      <c r="L4751" s="4"/>
      <c r="M4751" s="4"/>
      <c r="N4751" s="4"/>
      <c r="P4751" s="4"/>
      <c r="R4751" s="4"/>
      <c r="S4751" s="4"/>
      <c r="T4751" s="4"/>
      <c r="V4751" s="4"/>
      <c r="W4751" s="4"/>
      <c r="X4751" s="4"/>
      <c r="Y4751" s="4"/>
      <c r="Z4751" s="4"/>
      <c r="AA4751" s="4"/>
      <c r="AG4751" s="4"/>
    </row>
    <row r="4752" spans="1:33" x14ac:dyDescent="0.25">
      <c r="A4752" s="4"/>
      <c r="F4752" s="4"/>
      <c r="H4752" s="4"/>
      <c r="I4752" s="4"/>
      <c r="J4752" s="4"/>
      <c r="K4752" s="4"/>
      <c r="L4752" s="4"/>
      <c r="M4752" s="4"/>
      <c r="N4752" s="4"/>
      <c r="P4752" s="4"/>
      <c r="R4752" s="4"/>
      <c r="S4752" s="4"/>
      <c r="T4752" s="4"/>
      <c r="V4752" s="4"/>
      <c r="W4752" s="4"/>
      <c r="X4752" s="4"/>
      <c r="Y4752" s="4"/>
      <c r="Z4752" s="4"/>
      <c r="AA4752" s="4"/>
      <c r="AG4752" s="4"/>
    </row>
    <row r="4753" spans="1:33" x14ac:dyDescent="0.25">
      <c r="A4753" s="4"/>
      <c r="F4753" s="4"/>
      <c r="H4753" s="4"/>
      <c r="I4753" s="4"/>
      <c r="J4753" s="4"/>
      <c r="K4753" s="4"/>
      <c r="L4753" s="4"/>
      <c r="M4753" s="4"/>
      <c r="N4753" s="4"/>
      <c r="P4753" s="4"/>
      <c r="R4753" s="4"/>
      <c r="S4753" s="4"/>
      <c r="T4753" s="4"/>
      <c r="V4753" s="4"/>
      <c r="W4753" s="4"/>
      <c r="X4753" s="4"/>
      <c r="Y4753" s="4"/>
      <c r="Z4753" s="4"/>
      <c r="AA4753" s="4"/>
      <c r="AG4753" s="4"/>
    </row>
    <row r="4754" spans="1:33" x14ac:dyDescent="0.25">
      <c r="A4754" s="4"/>
      <c r="F4754" s="4"/>
      <c r="H4754" s="4"/>
      <c r="I4754" s="4"/>
      <c r="J4754" s="4"/>
      <c r="K4754" s="4"/>
      <c r="L4754" s="4"/>
      <c r="M4754" s="4"/>
      <c r="N4754" s="4"/>
      <c r="P4754" s="4"/>
      <c r="R4754" s="4"/>
      <c r="S4754" s="4"/>
      <c r="T4754" s="4"/>
      <c r="V4754" s="4"/>
      <c r="W4754" s="4"/>
      <c r="X4754" s="4"/>
      <c r="Y4754" s="4"/>
      <c r="Z4754" s="4"/>
      <c r="AA4754" s="4"/>
      <c r="AG4754" s="4"/>
    </row>
    <row r="4755" spans="1:33" x14ac:dyDescent="0.25">
      <c r="A4755" s="4"/>
      <c r="F4755" s="4"/>
      <c r="H4755" s="4"/>
      <c r="I4755" s="4"/>
      <c r="J4755" s="4"/>
      <c r="K4755" s="4"/>
      <c r="L4755" s="4"/>
      <c r="M4755" s="4"/>
      <c r="N4755" s="4"/>
      <c r="P4755" s="4"/>
      <c r="R4755" s="4"/>
      <c r="S4755" s="4"/>
      <c r="T4755" s="4"/>
      <c r="V4755" s="4"/>
      <c r="W4755" s="4"/>
      <c r="X4755" s="4"/>
      <c r="Y4755" s="4"/>
      <c r="Z4755" s="4"/>
      <c r="AA4755" s="4"/>
      <c r="AG4755" s="4"/>
    </row>
    <row r="4756" spans="1:33" x14ac:dyDescent="0.25">
      <c r="A4756" s="4"/>
      <c r="F4756" s="4"/>
      <c r="H4756" s="4"/>
      <c r="I4756" s="4"/>
      <c r="J4756" s="4"/>
      <c r="K4756" s="4"/>
      <c r="L4756" s="4"/>
      <c r="M4756" s="4"/>
      <c r="N4756" s="4"/>
      <c r="P4756" s="4"/>
      <c r="R4756" s="4"/>
      <c r="S4756" s="4"/>
      <c r="T4756" s="4"/>
      <c r="V4756" s="4"/>
      <c r="W4756" s="4"/>
      <c r="X4756" s="4"/>
      <c r="Y4756" s="4"/>
      <c r="Z4756" s="4"/>
      <c r="AA4756" s="4"/>
      <c r="AG4756" s="4"/>
    </row>
    <row r="4757" spans="1:33" x14ac:dyDescent="0.25">
      <c r="A4757" s="4"/>
      <c r="F4757" s="4"/>
      <c r="H4757" s="4"/>
      <c r="I4757" s="4"/>
      <c r="J4757" s="4"/>
      <c r="K4757" s="4"/>
      <c r="L4757" s="4"/>
      <c r="M4757" s="4"/>
      <c r="N4757" s="4"/>
      <c r="P4757" s="4"/>
      <c r="R4757" s="4"/>
      <c r="S4757" s="4"/>
      <c r="T4757" s="4"/>
      <c r="V4757" s="4"/>
      <c r="W4757" s="4"/>
      <c r="X4757" s="4"/>
      <c r="Y4757" s="4"/>
      <c r="Z4757" s="4"/>
      <c r="AA4757" s="4"/>
      <c r="AG4757" s="4"/>
    </row>
    <row r="4758" spans="1:33" x14ac:dyDescent="0.25">
      <c r="A4758" s="4"/>
      <c r="F4758" s="4"/>
      <c r="H4758" s="4"/>
      <c r="I4758" s="4"/>
      <c r="J4758" s="4"/>
      <c r="K4758" s="4"/>
      <c r="L4758" s="4"/>
      <c r="M4758" s="4"/>
      <c r="N4758" s="4"/>
      <c r="P4758" s="4"/>
      <c r="R4758" s="4"/>
      <c r="S4758" s="4"/>
      <c r="T4758" s="4"/>
      <c r="V4758" s="4"/>
      <c r="W4758" s="4"/>
      <c r="X4758" s="4"/>
      <c r="Y4758" s="4"/>
      <c r="Z4758" s="4"/>
      <c r="AA4758" s="4"/>
      <c r="AG4758" s="4"/>
    </row>
    <row r="4759" spans="1:33" x14ac:dyDescent="0.25">
      <c r="A4759" s="4"/>
      <c r="F4759" s="4"/>
      <c r="H4759" s="4"/>
      <c r="I4759" s="4"/>
      <c r="J4759" s="4"/>
      <c r="K4759" s="4"/>
      <c r="L4759" s="4"/>
      <c r="M4759" s="4"/>
      <c r="N4759" s="4"/>
      <c r="P4759" s="4"/>
      <c r="R4759" s="4"/>
      <c r="S4759" s="4"/>
      <c r="T4759" s="4"/>
      <c r="V4759" s="4"/>
      <c r="W4759" s="4"/>
      <c r="X4759" s="4"/>
      <c r="Y4759" s="4"/>
      <c r="Z4759" s="4"/>
      <c r="AA4759" s="4"/>
      <c r="AG4759" s="4"/>
    </row>
    <row r="4760" spans="1:33" x14ac:dyDescent="0.25">
      <c r="A4760" s="4"/>
      <c r="F4760" s="4"/>
      <c r="H4760" s="4"/>
      <c r="I4760" s="4"/>
      <c r="J4760" s="4"/>
      <c r="K4760" s="4"/>
      <c r="L4760" s="4"/>
      <c r="M4760" s="4"/>
      <c r="N4760" s="4"/>
      <c r="P4760" s="4"/>
      <c r="R4760" s="4"/>
      <c r="S4760" s="4"/>
      <c r="T4760" s="4"/>
      <c r="V4760" s="4"/>
      <c r="W4760" s="4"/>
      <c r="X4760" s="4"/>
      <c r="Y4760" s="4"/>
      <c r="Z4760" s="4"/>
      <c r="AA4760" s="4"/>
      <c r="AG4760" s="4"/>
    </row>
    <row r="4761" spans="1:33" x14ac:dyDescent="0.25">
      <c r="A4761" s="4"/>
      <c r="F4761" s="4"/>
      <c r="H4761" s="4"/>
      <c r="I4761" s="4"/>
      <c r="J4761" s="4"/>
      <c r="K4761" s="4"/>
      <c r="L4761" s="4"/>
      <c r="M4761" s="4"/>
      <c r="N4761" s="4"/>
      <c r="P4761" s="4"/>
      <c r="R4761" s="4"/>
      <c r="S4761" s="4"/>
      <c r="T4761" s="4"/>
      <c r="V4761" s="4"/>
      <c r="W4761" s="4"/>
      <c r="X4761" s="4"/>
      <c r="Y4761" s="4"/>
      <c r="Z4761" s="4"/>
      <c r="AA4761" s="4"/>
      <c r="AG4761" s="4"/>
    </row>
    <row r="4762" spans="1:33" x14ac:dyDescent="0.25">
      <c r="A4762" s="4"/>
      <c r="F4762" s="4"/>
      <c r="H4762" s="4"/>
      <c r="I4762" s="4"/>
      <c r="J4762" s="4"/>
      <c r="K4762" s="4"/>
      <c r="L4762" s="4"/>
      <c r="M4762" s="4"/>
      <c r="N4762" s="4"/>
      <c r="P4762" s="4"/>
      <c r="R4762" s="4"/>
      <c r="S4762" s="4"/>
      <c r="T4762" s="4"/>
      <c r="V4762" s="4"/>
      <c r="W4762" s="4"/>
      <c r="X4762" s="4"/>
      <c r="Y4762" s="4"/>
      <c r="Z4762" s="4"/>
      <c r="AA4762" s="4"/>
      <c r="AG4762" s="4"/>
    </row>
    <row r="4763" spans="1:33" x14ac:dyDescent="0.25">
      <c r="A4763" s="4"/>
      <c r="F4763" s="4"/>
      <c r="H4763" s="4"/>
      <c r="I4763" s="4"/>
      <c r="J4763" s="4"/>
      <c r="K4763" s="4"/>
      <c r="L4763" s="4"/>
      <c r="M4763" s="4"/>
      <c r="N4763" s="4"/>
      <c r="P4763" s="4"/>
      <c r="R4763" s="4"/>
      <c r="S4763" s="4"/>
      <c r="T4763" s="4"/>
      <c r="V4763" s="4"/>
      <c r="W4763" s="4"/>
      <c r="X4763" s="4"/>
      <c r="Y4763" s="4"/>
      <c r="Z4763" s="4"/>
      <c r="AA4763" s="4"/>
      <c r="AG4763" s="4"/>
    </row>
    <row r="4764" spans="1:33" x14ac:dyDescent="0.25">
      <c r="A4764" s="4"/>
      <c r="F4764" s="4"/>
      <c r="H4764" s="4"/>
      <c r="I4764" s="4"/>
      <c r="J4764" s="4"/>
      <c r="K4764" s="4"/>
      <c r="L4764" s="4"/>
      <c r="M4764" s="4"/>
      <c r="N4764" s="4"/>
      <c r="P4764" s="4"/>
      <c r="R4764" s="4"/>
      <c r="S4764" s="4"/>
      <c r="T4764" s="4"/>
      <c r="V4764" s="4"/>
      <c r="W4764" s="4"/>
      <c r="X4764" s="4"/>
      <c r="Y4764" s="4"/>
      <c r="Z4764" s="4"/>
      <c r="AA4764" s="4"/>
      <c r="AG4764" s="4"/>
    </row>
    <row r="4765" spans="1:33" x14ac:dyDescent="0.25">
      <c r="A4765" s="4"/>
      <c r="F4765" s="4"/>
      <c r="H4765" s="4"/>
      <c r="I4765" s="4"/>
      <c r="J4765" s="4"/>
      <c r="K4765" s="4"/>
      <c r="L4765" s="4"/>
      <c r="M4765" s="4"/>
      <c r="N4765" s="4"/>
      <c r="P4765" s="4"/>
      <c r="R4765" s="4"/>
      <c r="S4765" s="4"/>
      <c r="T4765" s="4"/>
      <c r="V4765" s="4"/>
      <c r="W4765" s="4"/>
      <c r="X4765" s="4"/>
      <c r="Y4765" s="4"/>
      <c r="Z4765" s="4"/>
      <c r="AA4765" s="4"/>
      <c r="AG4765" s="4"/>
    </row>
    <row r="4766" spans="1:33" x14ac:dyDescent="0.25">
      <c r="A4766" s="4"/>
      <c r="F4766" s="4"/>
      <c r="H4766" s="4"/>
      <c r="I4766" s="4"/>
      <c r="J4766" s="4"/>
      <c r="K4766" s="4"/>
      <c r="L4766" s="4"/>
      <c r="M4766" s="4"/>
      <c r="N4766" s="4"/>
      <c r="P4766" s="4"/>
      <c r="R4766" s="4"/>
      <c r="S4766" s="4"/>
      <c r="T4766" s="4"/>
      <c r="V4766" s="4"/>
      <c r="W4766" s="4"/>
      <c r="X4766" s="4"/>
      <c r="Y4766" s="4"/>
      <c r="Z4766" s="4"/>
      <c r="AA4766" s="4"/>
      <c r="AG4766" s="4"/>
    </row>
    <row r="4767" spans="1:33" x14ac:dyDescent="0.25">
      <c r="A4767" s="4"/>
      <c r="F4767" s="4"/>
      <c r="H4767" s="4"/>
      <c r="I4767" s="4"/>
      <c r="J4767" s="4"/>
      <c r="K4767" s="4"/>
      <c r="L4767" s="4"/>
      <c r="M4767" s="4"/>
      <c r="N4767" s="4"/>
      <c r="P4767" s="4"/>
      <c r="R4767" s="4"/>
      <c r="S4767" s="4"/>
      <c r="T4767" s="4"/>
      <c r="V4767" s="4"/>
      <c r="W4767" s="4"/>
      <c r="X4767" s="4"/>
      <c r="Y4767" s="4"/>
      <c r="Z4767" s="4"/>
      <c r="AA4767" s="4"/>
      <c r="AG4767" s="4"/>
    </row>
    <row r="4768" spans="1:33" x14ac:dyDescent="0.25">
      <c r="A4768" s="4"/>
      <c r="F4768" s="4"/>
      <c r="H4768" s="4"/>
      <c r="I4768" s="4"/>
      <c r="J4768" s="4"/>
      <c r="K4768" s="4"/>
      <c r="L4768" s="4"/>
      <c r="M4768" s="4"/>
      <c r="N4768" s="4"/>
      <c r="P4768" s="4"/>
      <c r="R4768" s="4"/>
      <c r="S4768" s="4"/>
      <c r="T4768" s="4"/>
      <c r="V4768" s="4"/>
      <c r="W4768" s="4"/>
      <c r="X4768" s="4"/>
      <c r="Y4768" s="4"/>
      <c r="Z4768" s="4"/>
      <c r="AA4768" s="4"/>
      <c r="AG4768" s="4"/>
    </row>
    <row r="4769" spans="1:33" x14ac:dyDescent="0.25">
      <c r="A4769" s="4"/>
      <c r="F4769" s="4"/>
      <c r="H4769" s="4"/>
      <c r="I4769" s="4"/>
      <c r="J4769" s="4"/>
      <c r="K4769" s="4"/>
      <c r="L4769" s="4"/>
      <c r="M4769" s="4"/>
      <c r="N4769" s="4"/>
      <c r="P4769" s="4"/>
      <c r="R4769" s="4"/>
      <c r="S4769" s="4"/>
      <c r="T4769" s="4"/>
      <c r="V4769" s="4"/>
      <c r="W4769" s="4"/>
      <c r="X4769" s="4"/>
      <c r="Y4769" s="4"/>
      <c r="Z4769" s="4"/>
      <c r="AA4769" s="4"/>
      <c r="AG4769" s="4"/>
    </row>
    <row r="4770" spans="1:33" x14ac:dyDescent="0.25">
      <c r="A4770" s="4"/>
      <c r="F4770" s="4"/>
      <c r="H4770" s="4"/>
      <c r="I4770" s="4"/>
      <c r="J4770" s="4"/>
      <c r="K4770" s="4"/>
      <c r="L4770" s="4"/>
      <c r="M4770" s="4"/>
      <c r="N4770" s="4"/>
      <c r="P4770" s="4"/>
      <c r="R4770" s="4"/>
      <c r="S4770" s="4"/>
      <c r="T4770" s="4"/>
      <c r="V4770" s="4"/>
      <c r="W4770" s="4"/>
      <c r="X4770" s="4"/>
      <c r="Y4770" s="4"/>
      <c r="Z4770" s="4"/>
      <c r="AA4770" s="4"/>
      <c r="AG4770" s="4"/>
    </row>
    <row r="4771" spans="1:33" x14ac:dyDescent="0.25">
      <c r="A4771" s="4"/>
      <c r="F4771" s="4"/>
      <c r="H4771" s="4"/>
      <c r="I4771" s="4"/>
      <c r="J4771" s="4"/>
      <c r="K4771" s="4"/>
      <c r="L4771" s="4"/>
      <c r="M4771" s="4"/>
      <c r="N4771" s="4"/>
      <c r="P4771" s="4"/>
      <c r="R4771" s="4"/>
      <c r="S4771" s="4"/>
      <c r="T4771" s="4"/>
      <c r="V4771" s="4"/>
      <c r="W4771" s="4"/>
      <c r="X4771" s="4"/>
      <c r="Y4771" s="4"/>
      <c r="Z4771" s="4"/>
      <c r="AA4771" s="4"/>
      <c r="AG4771" s="4"/>
    </row>
    <row r="4772" spans="1:33" x14ac:dyDescent="0.25">
      <c r="A4772" s="4"/>
      <c r="F4772" s="4"/>
      <c r="H4772" s="4"/>
      <c r="I4772" s="4"/>
      <c r="J4772" s="4"/>
      <c r="K4772" s="4"/>
      <c r="L4772" s="4"/>
      <c r="M4772" s="4"/>
      <c r="N4772" s="4"/>
      <c r="P4772" s="4"/>
      <c r="R4772" s="4"/>
      <c r="S4772" s="4"/>
      <c r="T4772" s="4"/>
      <c r="V4772" s="4"/>
      <c r="W4772" s="4"/>
      <c r="X4772" s="4"/>
      <c r="Y4772" s="4"/>
      <c r="Z4772" s="4"/>
      <c r="AA4772" s="4"/>
      <c r="AG4772" s="4"/>
    </row>
    <row r="4773" spans="1:33" x14ac:dyDescent="0.25">
      <c r="A4773" s="4"/>
      <c r="F4773" s="4"/>
      <c r="H4773" s="4"/>
      <c r="I4773" s="4"/>
      <c r="J4773" s="4"/>
      <c r="K4773" s="4"/>
      <c r="L4773" s="4"/>
      <c r="M4773" s="4"/>
      <c r="N4773" s="4"/>
      <c r="P4773" s="4"/>
      <c r="R4773" s="4"/>
      <c r="S4773" s="4"/>
      <c r="T4773" s="4"/>
      <c r="V4773" s="4"/>
      <c r="W4773" s="4"/>
      <c r="X4773" s="4"/>
      <c r="Y4773" s="4"/>
      <c r="Z4773" s="4"/>
      <c r="AA4773" s="4"/>
      <c r="AG4773" s="4"/>
    </row>
    <row r="4774" spans="1:33" x14ac:dyDescent="0.25">
      <c r="A4774" s="4"/>
      <c r="F4774" s="4"/>
      <c r="H4774" s="4"/>
      <c r="I4774" s="4"/>
      <c r="J4774" s="4"/>
      <c r="K4774" s="4"/>
      <c r="L4774" s="4"/>
      <c r="M4774" s="4"/>
      <c r="N4774" s="4"/>
      <c r="P4774" s="4"/>
      <c r="R4774" s="4"/>
      <c r="S4774" s="4"/>
      <c r="T4774" s="4"/>
      <c r="V4774" s="4"/>
      <c r="W4774" s="4"/>
      <c r="X4774" s="4"/>
      <c r="Y4774" s="4"/>
      <c r="Z4774" s="4"/>
      <c r="AA4774" s="4"/>
      <c r="AG4774" s="4"/>
    </row>
    <row r="4775" spans="1:33" x14ac:dyDescent="0.25">
      <c r="A4775" s="4"/>
      <c r="F4775" s="4"/>
      <c r="H4775" s="4"/>
      <c r="I4775" s="4"/>
      <c r="J4775" s="4"/>
      <c r="K4775" s="4"/>
      <c r="L4775" s="4"/>
      <c r="M4775" s="4"/>
      <c r="N4775" s="4"/>
      <c r="P4775" s="4"/>
      <c r="R4775" s="4"/>
      <c r="S4775" s="4"/>
      <c r="T4775" s="4"/>
      <c r="V4775" s="4"/>
      <c r="W4775" s="4"/>
      <c r="X4775" s="4"/>
      <c r="Y4775" s="4"/>
      <c r="Z4775" s="4"/>
      <c r="AA4775" s="4"/>
      <c r="AG4775" s="4"/>
    </row>
    <row r="4776" spans="1:33" x14ac:dyDescent="0.25">
      <c r="A4776" s="4"/>
      <c r="F4776" s="4"/>
      <c r="H4776" s="4"/>
      <c r="I4776" s="4"/>
      <c r="J4776" s="4"/>
      <c r="K4776" s="4"/>
      <c r="L4776" s="4"/>
      <c r="M4776" s="4"/>
      <c r="N4776" s="4"/>
      <c r="P4776" s="4"/>
      <c r="R4776" s="4"/>
      <c r="S4776" s="4"/>
      <c r="T4776" s="4"/>
      <c r="V4776" s="4"/>
      <c r="W4776" s="4"/>
      <c r="X4776" s="4"/>
      <c r="Y4776" s="4"/>
      <c r="Z4776" s="4"/>
      <c r="AA4776" s="4"/>
      <c r="AG4776" s="4"/>
    </row>
    <row r="4777" spans="1:33" x14ac:dyDescent="0.25">
      <c r="A4777" s="4"/>
      <c r="F4777" s="4"/>
      <c r="H4777" s="4"/>
      <c r="I4777" s="4"/>
      <c r="J4777" s="4"/>
      <c r="K4777" s="4"/>
      <c r="L4777" s="4"/>
      <c r="M4777" s="4"/>
      <c r="N4777" s="4"/>
      <c r="P4777" s="4"/>
      <c r="R4777" s="4"/>
      <c r="S4777" s="4"/>
      <c r="T4777" s="4"/>
      <c r="V4777" s="4"/>
      <c r="W4777" s="4"/>
      <c r="X4777" s="4"/>
      <c r="Y4777" s="4"/>
      <c r="Z4777" s="4"/>
      <c r="AA4777" s="4"/>
      <c r="AG4777" s="4"/>
    </row>
    <row r="4778" spans="1:33" x14ac:dyDescent="0.25">
      <c r="A4778" s="4"/>
      <c r="F4778" s="4"/>
      <c r="H4778" s="4"/>
      <c r="I4778" s="4"/>
      <c r="J4778" s="4"/>
      <c r="K4778" s="4"/>
      <c r="L4778" s="4"/>
      <c r="M4778" s="4"/>
      <c r="N4778" s="4"/>
      <c r="P4778" s="4"/>
      <c r="R4778" s="4"/>
      <c r="S4778" s="4"/>
      <c r="T4778" s="4"/>
      <c r="V4778" s="4"/>
      <c r="W4778" s="4"/>
      <c r="X4778" s="4"/>
      <c r="Y4778" s="4"/>
      <c r="Z4778" s="4"/>
      <c r="AA4778" s="4"/>
      <c r="AG4778" s="4"/>
    </row>
    <row r="4779" spans="1:33" x14ac:dyDescent="0.25">
      <c r="A4779" s="4"/>
      <c r="F4779" s="4"/>
      <c r="H4779" s="4"/>
      <c r="I4779" s="4"/>
      <c r="J4779" s="4"/>
      <c r="K4779" s="4"/>
      <c r="L4779" s="4"/>
      <c r="M4779" s="4"/>
      <c r="N4779" s="4"/>
      <c r="P4779" s="4"/>
      <c r="R4779" s="4"/>
      <c r="S4779" s="4"/>
      <c r="T4779" s="4"/>
      <c r="V4779" s="4"/>
      <c r="W4779" s="4"/>
      <c r="X4779" s="4"/>
      <c r="Y4779" s="4"/>
      <c r="Z4779" s="4"/>
      <c r="AA4779" s="4"/>
      <c r="AG4779" s="4"/>
    </row>
    <row r="4780" spans="1:33" x14ac:dyDescent="0.25">
      <c r="A4780" s="4"/>
      <c r="F4780" s="4"/>
      <c r="H4780" s="4"/>
      <c r="I4780" s="4"/>
      <c r="J4780" s="4"/>
      <c r="K4780" s="4"/>
      <c r="L4780" s="4"/>
      <c r="M4780" s="4"/>
      <c r="N4780" s="4"/>
      <c r="P4780" s="4"/>
      <c r="R4780" s="4"/>
      <c r="S4780" s="4"/>
      <c r="T4780" s="4"/>
      <c r="V4780" s="4"/>
      <c r="W4780" s="4"/>
      <c r="X4780" s="4"/>
      <c r="Y4780" s="4"/>
      <c r="Z4780" s="4"/>
      <c r="AA4780" s="4"/>
      <c r="AG4780" s="4"/>
    </row>
    <row r="4781" spans="1:33" x14ac:dyDescent="0.25">
      <c r="A4781" s="4"/>
      <c r="F4781" s="4"/>
      <c r="H4781" s="4"/>
      <c r="I4781" s="4"/>
      <c r="J4781" s="4"/>
      <c r="K4781" s="4"/>
      <c r="L4781" s="4"/>
      <c r="M4781" s="4"/>
      <c r="N4781" s="4"/>
      <c r="P4781" s="4"/>
      <c r="R4781" s="4"/>
      <c r="S4781" s="4"/>
      <c r="T4781" s="4"/>
      <c r="V4781" s="4"/>
      <c r="W4781" s="4"/>
      <c r="X4781" s="4"/>
      <c r="Y4781" s="4"/>
      <c r="Z4781" s="4"/>
      <c r="AA4781" s="4"/>
      <c r="AG4781" s="4"/>
    </row>
    <row r="4782" spans="1:33" x14ac:dyDescent="0.25">
      <c r="A4782" s="4"/>
      <c r="F4782" s="4"/>
      <c r="H4782" s="4"/>
      <c r="I4782" s="4"/>
      <c r="J4782" s="4"/>
      <c r="K4782" s="4"/>
      <c r="L4782" s="4"/>
      <c r="M4782" s="4"/>
      <c r="N4782" s="4"/>
      <c r="P4782" s="4"/>
      <c r="R4782" s="4"/>
      <c r="S4782" s="4"/>
      <c r="T4782" s="4"/>
      <c r="V4782" s="4"/>
      <c r="W4782" s="4"/>
      <c r="X4782" s="4"/>
      <c r="Y4782" s="4"/>
      <c r="Z4782" s="4"/>
      <c r="AA4782" s="4"/>
      <c r="AG4782" s="4"/>
    </row>
    <row r="4783" spans="1:33" x14ac:dyDescent="0.25">
      <c r="A4783" s="4"/>
      <c r="F4783" s="4"/>
      <c r="H4783" s="4"/>
      <c r="I4783" s="4"/>
      <c r="J4783" s="4"/>
      <c r="K4783" s="4"/>
      <c r="L4783" s="4"/>
      <c r="M4783" s="4"/>
      <c r="N4783" s="4"/>
      <c r="P4783" s="4"/>
      <c r="R4783" s="4"/>
      <c r="S4783" s="4"/>
      <c r="T4783" s="4"/>
      <c r="V4783" s="4"/>
      <c r="W4783" s="4"/>
      <c r="X4783" s="4"/>
      <c r="Y4783" s="4"/>
      <c r="Z4783" s="4"/>
      <c r="AA4783" s="4"/>
      <c r="AG4783" s="4"/>
    </row>
    <row r="4784" spans="1:33" x14ac:dyDescent="0.25">
      <c r="A4784" s="4"/>
      <c r="F4784" s="4"/>
      <c r="H4784" s="4"/>
      <c r="I4784" s="4"/>
      <c r="J4784" s="4"/>
      <c r="K4784" s="4"/>
      <c r="L4784" s="4"/>
      <c r="M4784" s="4"/>
      <c r="N4784" s="4"/>
      <c r="P4784" s="4"/>
      <c r="R4784" s="4"/>
      <c r="S4784" s="4"/>
      <c r="T4784" s="4"/>
      <c r="V4784" s="4"/>
      <c r="W4784" s="4"/>
      <c r="X4784" s="4"/>
      <c r="Y4784" s="4"/>
      <c r="Z4784" s="4"/>
      <c r="AA4784" s="4"/>
      <c r="AG4784" s="4"/>
    </row>
    <row r="4785" spans="1:33" x14ac:dyDescent="0.25">
      <c r="A4785" s="4"/>
      <c r="F4785" s="4"/>
      <c r="H4785" s="4"/>
      <c r="I4785" s="4"/>
      <c r="J4785" s="4"/>
      <c r="K4785" s="4"/>
      <c r="L4785" s="4"/>
      <c r="M4785" s="4"/>
      <c r="N4785" s="4"/>
      <c r="P4785" s="4"/>
      <c r="R4785" s="4"/>
      <c r="S4785" s="4"/>
      <c r="T4785" s="4"/>
      <c r="V4785" s="4"/>
      <c r="W4785" s="4"/>
      <c r="X4785" s="4"/>
      <c r="Y4785" s="4"/>
      <c r="Z4785" s="4"/>
      <c r="AA4785" s="4"/>
      <c r="AG4785" s="4"/>
    </row>
    <row r="4786" spans="1:33" x14ac:dyDescent="0.25">
      <c r="A4786" s="4"/>
      <c r="F4786" s="4"/>
      <c r="H4786" s="4"/>
      <c r="I4786" s="4"/>
      <c r="J4786" s="4"/>
      <c r="K4786" s="4"/>
      <c r="L4786" s="4"/>
      <c r="M4786" s="4"/>
      <c r="N4786" s="4"/>
      <c r="P4786" s="4"/>
      <c r="R4786" s="4"/>
      <c r="S4786" s="4"/>
      <c r="T4786" s="4"/>
      <c r="V4786" s="4"/>
      <c r="W4786" s="4"/>
      <c r="X4786" s="4"/>
      <c r="Y4786" s="4"/>
      <c r="Z4786" s="4"/>
      <c r="AA4786" s="4"/>
      <c r="AG4786" s="4"/>
    </row>
    <row r="4787" spans="1:33" x14ac:dyDescent="0.25">
      <c r="A4787" s="4"/>
      <c r="F4787" s="4"/>
      <c r="H4787" s="4"/>
      <c r="I4787" s="4"/>
      <c r="J4787" s="4"/>
      <c r="K4787" s="4"/>
      <c r="L4787" s="4"/>
      <c r="M4787" s="4"/>
      <c r="N4787" s="4"/>
      <c r="P4787" s="4"/>
      <c r="R4787" s="4"/>
      <c r="S4787" s="4"/>
      <c r="T4787" s="4"/>
      <c r="V4787" s="4"/>
      <c r="W4787" s="4"/>
      <c r="X4787" s="4"/>
      <c r="Y4787" s="4"/>
      <c r="Z4787" s="4"/>
      <c r="AA4787" s="4"/>
      <c r="AG4787" s="4"/>
    </row>
    <row r="4788" spans="1:33" x14ac:dyDescent="0.25">
      <c r="A4788" s="4"/>
      <c r="F4788" s="4"/>
      <c r="H4788" s="4"/>
      <c r="I4788" s="4"/>
      <c r="J4788" s="4"/>
      <c r="K4788" s="4"/>
      <c r="L4788" s="4"/>
      <c r="M4788" s="4"/>
      <c r="N4788" s="4"/>
      <c r="P4788" s="4"/>
      <c r="R4788" s="4"/>
      <c r="S4788" s="4"/>
      <c r="T4788" s="4"/>
      <c r="V4788" s="4"/>
      <c r="W4788" s="4"/>
      <c r="X4788" s="4"/>
      <c r="Y4788" s="4"/>
      <c r="Z4788" s="4"/>
      <c r="AA4788" s="4"/>
      <c r="AG4788" s="4"/>
    </row>
    <row r="4789" spans="1:33" x14ac:dyDescent="0.25">
      <c r="A4789" s="4"/>
      <c r="F4789" s="4"/>
      <c r="H4789" s="4"/>
      <c r="I4789" s="4"/>
      <c r="J4789" s="4"/>
      <c r="K4789" s="4"/>
      <c r="L4789" s="4"/>
      <c r="M4789" s="4"/>
      <c r="N4789" s="4"/>
      <c r="P4789" s="4"/>
      <c r="R4789" s="4"/>
      <c r="S4789" s="4"/>
      <c r="T4789" s="4"/>
      <c r="V4789" s="4"/>
      <c r="W4789" s="4"/>
      <c r="X4789" s="4"/>
      <c r="Y4789" s="4"/>
      <c r="Z4789" s="4"/>
      <c r="AA4789" s="4"/>
      <c r="AG4789" s="4"/>
    </row>
    <row r="4790" spans="1:33" x14ac:dyDescent="0.25">
      <c r="A4790" s="4"/>
      <c r="F4790" s="4"/>
      <c r="H4790" s="4"/>
      <c r="I4790" s="4"/>
      <c r="J4790" s="4"/>
      <c r="K4790" s="4"/>
      <c r="L4790" s="4"/>
      <c r="M4790" s="4"/>
      <c r="N4790" s="4"/>
      <c r="P4790" s="4"/>
      <c r="R4790" s="4"/>
      <c r="S4790" s="4"/>
      <c r="T4790" s="4"/>
      <c r="V4790" s="4"/>
      <c r="W4790" s="4"/>
      <c r="X4790" s="4"/>
      <c r="Y4790" s="4"/>
      <c r="Z4790" s="4"/>
      <c r="AA4790" s="4"/>
      <c r="AG4790" s="4"/>
    </row>
    <row r="4791" spans="1:33" x14ac:dyDescent="0.25">
      <c r="A4791" s="4"/>
      <c r="F4791" s="4"/>
      <c r="H4791" s="4"/>
      <c r="I4791" s="4"/>
      <c r="J4791" s="4"/>
      <c r="K4791" s="4"/>
      <c r="L4791" s="4"/>
      <c r="M4791" s="4"/>
      <c r="N4791" s="4"/>
      <c r="P4791" s="4"/>
      <c r="R4791" s="4"/>
      <c r="S4791" s="4"/>
      <c r="T4791" s="4"/>
      <c r="V4791" s="4"/>
      <c r="W4791" s="4"/>
      <c r="X4791" s="4"/>
      <c r="Y4791" s="4"/>
      <c r="Z4791" s="4"/>
      <c r="AA4791" s="4"/>
      <c r="AG4791" s="4"/>
    </row>
    <row r="4792" spans="1:33" x14ac:dyDescent="0.25">
      <c r="A4792" s="4"/>
      <c r="F4792" s="4"/>
      <c r="H4792" s="4"/>
      <c r="I4792" s="4"/>
      <c r="J4792" s="4"/>
      <c r="K4792" s="4"/>
      <c r="L4792" s="4"/>
      <c r="M4792" s="4"/>
      <c r="N4792" s="4"/>
      <c r="P4792" s="4"/>
      <c r="R4792" s="4"/>
      <c r="S4792" s="4"/>
      <c r="T4792" s="4"/>
      <c r="V4792" s="4"/>
      <c r="W4792" s="4"/>
      <c r="X4792" s="4"/>
      <c r="Y4792" s="4"/>
      <c r="Z4792" s="4"/>
      <c r="AA4792" s="4"/>
      <c r="AG4792" s="4"/>
    </row>
    <row r="4793" spans="1:33" x14ac:dyDescent="0.25">
      <c r="A4793" s="4"/>
      <c r="F4793" s="4"/>
      <c r="H4793" s="4"/>
      <c r="I4793" s="4"/>
      <c r="J4793" s="4"/>
      <c r="K4793" s="4"/>
      <c r="L4793" s="4"/>
      <c r="M4793" s="4"/>
      <c r="N4793" s="4"/>
      <c r="P4793" s="4"/>
      <c r="R4793" s="4"/>
      <c r="S4793" s="4"/>
      <c r="T4793" s="4"/>
      <c r="V4793" s="4"/>
      <c r="W4793" s="4"/>
      <c r="X4793" s="4"/>
      <c r="Y4793" s="4"/>
      <c r="Z4793" s="4"/>
      <c r="AA4793" s="4"/>
      <c r="AG4793" s="4"/>
    </row>
    <row r="4794" spans="1:33" x14ac:dyDescent="0.25">
      <c r="A4794" s="4"/>
      <c r="F4794" s="4"/>
      <c r="H4794" s="4"/>
      <c r="I4794" s="4"/>
      <c r="J4794" s="4"/>
      <c r="K4794" s="4"/>
      <c r="L4794" s="4"/>
      <c r="M4794" s="4"/>
      <c r="N4794" s="4"/>
      <c r="P4794" s="4"/>
      <c r="R4794" s="4"/>
      <c r="S4794" s="4"/>
      <c r="T4794" s="4"/>
      <c r="V4794" s="4"/>
      <c r="W4794" s="4"/>
      <c r="X4794" s="4"/>
      <c r="Y4794" s="4"/>
      <c r="Z4794" s="4"/>
      <c r="AA4794" s="4"/>
      <c r="AG4794" s="4"/>
    </row>
    <row r="4795" spans="1:33" x14ac:dyDescent="0.25">
      <c r="A4795" s="4"/>
      <c r="F4795" s="4"/>
      <c r="H4795" s="4"/>
      <c r="I4795" s="4"/>
      <c r="J4795" s="4"/>
      <c r="K4795" s="4"/>
      <c r="L4795" s="4"/>
      <c r="M4795" s="4"/>
      <c r="N4795" s="4"/>
      <c r="P4795" s="4"/>
      <c r="R4795" s="4"/>
      <c r="S4795" s="4"/>
      <c r="T4795" s="4"/>
      <c r="V4795" s="4"/>
      <c r="W4795" s="4"/>
      <c r="X4795" s="4"/>
      <c r="Y4795" s="4"/>
      <c r="Z4795" s="4"/>
      <c r="AA4795" s="4"/>
      <c r="AG4795" s="4"/>
    </row>
    <row r="4796" spans="1:33" x14ac:dyDescent="0.25">
      <c r="A4796" s="4"/>
      <c r="F4796" s="4"/>
      <c r="H4796" s="4"/>
      <c r="I4796" s="4"/>
      <c r="J4796" s="4"/>
      <c r="K4796" s="4"/>
      <c r="L4796" s="4"/>
      <c r="M4796" s="4"/>
      <c r="N4796" s="4"/>
      <c r="P4796" s="4"/>
      <c r="R4796" s="4"/>
      <c r="S4796" s="4"/>
      <c r="T4796" s="4"/>
      <c r="V4796" s="4"/>
      <c r="W4796" s="4"/>
      <c r="X4796" s="4"/>
      <c r="Y4796" s="4"/>
      <c r="Z4796" s="4"/>
      <c r="AA4796" s="4"/>
      <c r="AG4796" s="4"/>
    </row>
    <row r="4797" spans="1:33" x14ac:dyDescent="0.25">
      <c r="A4797" s="4"/>
      <c r="F4797" s="4"/>
      <c r="H4797" s="4"/>
      <c r="I4797" s="4"/>
      <c r="J4797" s="4"/>
      <c r="K4797" s="4"/>
      <c r="L4797" s="4"/>
      <c r="M4797" s="4"/>
      <c r="N4797" s="4"/>
      <c r="P4797" s="4"/>
      <c r="R4797" s="4"/>
      <c r="S4797" s="4"/>
      <c r="T4797" s="4"/>
      <c r="V4797" s="4"/>
      <c r="W4797" s="4"/>
      <c r="X4797" s="4"/>
      <c r="Y4797" s="4"/>
      <c r="Z4797" s="4"/>
      <c r="AA4797" s="4"/>
      <c r="AG4797" s="4"/>
    </row>
    <row r="4798" spans="1:33" x14ac:dyDescent="0.25">
      <c r="A4798" s="4"/>
      <c r="F4798" s="4"/>
      <c r="H4798" s="4"/>
      <c r="I4798" s="4"/>
      <c r="J4798" s="4"/>
      <c r="K4798" s="4"/>
      <c r="L4798" s="4"/>
      <c r="M4798" s="4"/>
      <c r="N4798" s="4"/>
      <c r="P4798" s="4"/>
      <c r="R4798" s="4"/>
      <c r="S4798" s="4"/>
      <c r="T4798" s="4"/>
      <c r="V4798" s="4"/>
      <c r="W4798" s="4"/>
      <c r="X4798" s="4"/>
      <c r="Y4798" s="4"/>
      <c r="Z4798" s="4"/>
      <c r="AA4798" s="4"/>
      <c r="AG4798" s="4"/>
    </row>
    <row r="4799" spans="1:33" x14ac:dyDescent="0.25">
      <c r="A4799" s="4"/>
      <c r="F4799" s="4"/>
      <c r="H4799" s="4"/>
      <c r="I4799" s="4"/>
      <c r="J4799" s="4"/>
      <c r="K4799" s="4"/>
      <c r="L4799" s="4"/>
      <c r="M4799" s="4"/>
      <c r="N4799" s="4"/>
      <c r="P4799" s="4"/>
      <c r="R4799" s="4"/>
      <c r="S4799" s="4"/>
      <c r="T4799" s="4"/>
      <c r="V4799" s="4"/>
      <c r="W4799" s="4"/>
      <c r="X4799" s="4"/>
      <c r="Y4799" s="4"/>
      <c r="Z4799" s="4"/>
      <c r="AA4799" s="4"/>
      <c r="AG4799" s="4"/>
    </row>
    <row r="4800" spans="1:33" x14ac:dyDescent="0.25">
      <c r="A4800" s="4"/>
      <c r="F4800" s="4"/>
      <c r="H4800" s="4"/>
      <c r="I4800" s="4"/>
      <c r="J4800" s="4"/>
      <c r="K4800" s="4"/>
      <c r="L4800" s="4"/>
      <c r="M4800" s="4"/>
      <c r="N4800" s="4"/>
      <c r="P4800" s="4"/>
      <c r="R4800" s="4"/>
      <c r="S4800" s="4"/>
      <c r="T4800" s="4"/>
      <c r="V4800" s="4"/>
      <c r="W4800" s="4"/>
      <c r="X4800" s="4"/>
      <c r="Y4800" s="4"/>
      <c r="Z4800" s="4"/>
      <c r="AA4800" s="4"/>
      <c r="AG4800" s="4"/>
    </row>
    <row r="4801" spans="1:33" x14ac:dyDescent="0.25">
      <c r="A4801" s="4"/>
      <c r="F4801" s="4"/>
      <c r="H4801" s="4"/>
      <c r="I4801" s="4"/>
      <c r="J4801" s="4"/>
      <c r="K4801" s="4"/>
      <c r="L4801" s="4"/>
      <c r="M4801" s="4"/>
      <c r="N4801" s="4"/>
      <c r="P4801" s="4"/>
      <c r="R4801" s="4"/>
      <c r="S4801" s="4"/>
      <c r="T4801" s="4"/>
      <c r="V4801" s="4"/>
      <c r="W4801" s="4"/>
      <c r="X4801" s="4"/>
      <c r="Y4801" s="4"/>
      <c r="Z4801" s="4"/>
      <c r="AA4801" s="4"/>
      <c r="AG4801" s="4"/>
    </row>
    <row r="4802" spans="1:33" x14ac:dyDescent="0.25">
      <c r="A4802" s="4"/>
      <c r="F4802" s="4"/>
      <c r="H4802" s="4"/>
      <c r="I4802" s="4"/>
      <c r="J4802" s="4"/>
      <c r="K4802" s="4"/>
      <c r="L4802" s="4"/>
      <c r="M4802" s="4"/>
      <c r="N4802" s="4"/>
      <c r="P4802" s="4"/>
      <c r="R4802" s="4"/>
      <c r="S4802" s="4"/>
      <c r="T4802" s="4"/>
      <c r="V4802" s="4"/>
      <c r="W4802" s="4"/>
      <c r="X4802" s="4"/>
      <c r="Y4802" s="4"/>
      <c r="Z4802" s="4"/>
      <c r="AA4802" s="4"/>
      <c r="AG4802" s="4"/>
    </row>
    <row r="4803" spans="1:33" x14ac:dyDescent="0.25">
      <c r="A4803" s="4"/>
      <c r="F4803" s="4"/>
      <c r="H4803" s="4"/>
      <c r="I4803" s="4"/>
      <c r="J4803" s="4"/>
      <c r="K4803" s="4"/>
      <c r="L4803" s="4"/>
      <c r="M4803" s="4"/>
      <c r="N4803" s="4"/>
      <c r="P4803" s="4"/>
      <c r="R4803" s="4"/>
      <c r="S4803" s="4"/>
      <c r="T4803" s="4"/>
      <c r="V4803" s="4"/>
      <c r="W4803" s="4"/>
      <c r="X4803" s="4"/>
      <c r="Y4803" s="4"/>
      <c r="Z4803" s="4"/>
      <c r="AA4803" s="4"/>
      <c r="AG4803" s="4"/>
    </row>
    <row r="4804" spans="1:33" x14ac:dyDescent="0.25">
      <c r="A4804" s="4"/>
      <c r="F4804" s="4"/>
      <c r="H4804" s="4"/>
      <c r="I4804" s="4"/>
      <c r="J4804" s="4"/>
      <c r="K4804" s="4"/>
      <c r="L4804" s="4"/>
      <c r="M4804" s="4"/>
      <c r="N4804" s="4"/>
      <c r="P4804" s="4"/>
      <c r="R4804" s="4"/>
      <c r="S4804" s="4"/>
      <c r="T4804" s="4"/>
      <c r="V4804" s="4"/>
      <c r="W4804" s="4"/>
      <c r="X4804" s="4"/>
      <c r="Y4804" s="4"/>
      <c r="Z4804" s="4"/>
      <c r="AA4804" s="4"/>
      <c r="AG4804" s="4"/>
    </row>
    <row r="4805" spans="1:33" x14ac:dyDescent="0.25">
      <c r="A4805" s="4"/>
      <c r="F4805" s="4"/>
      <c r="H4805" s="4"/>
      <c r="I4805" s="4"/>
      <c r="J4805" s="4"/>
      <c r="K4805" s="4"/>
      <c r="L4805" s="4"/>
      <c r="M4805" s="4"/>
      <c r="N4805" s="4"/>
      <c r="P4805" s="4"/>
      <c r="R4805" s="4"/>
      <c r="S4805" s="4"/>
      <c r="T4805" s="4"/>
      <c r="V4805" s="4"/>
      <c r="W4805" s="4"/>
      <c r="X4805" s="4"/>
      <c r="Y4805" s="4"/>
      <c r="Z4805" s="4"/>
      <c r="AA4805" s="4"/>
      <c r="AG4805" s="4"/>
    </row>
    <row r="4806" spans="1:33" x14ac:dyDescent="0.25">
      <c r="A4806" s="4"/>
      <c r="F4806" s="4"/>
      <c r="H4806" s="4"/>
      <c r="I4806" s="4"/>
      <c r="J4806" s="4"/>
      <c r="K4806" s="4"/>
      <c r="L4806" s="4"/>
      <c r="M4806" s="4"/>
      <c r="N4806" s="4"/>
      <c r="P4806" s="4"/>
      <c r="R4806" s="4"/>
      <c r="S4806" s="4"/>
      <c r="T4806" s="4"/>
      <c r="V4806" s="4"/>
      <c r="W4806" s="4"/>
      <c r="X4806" s="4"/>
      <c r="Y4806" s="4"/>
      <c r="Z4806" s="4"/>
      <c r="AA4806" s="4"/>
      <c r="AG4806" s="4"/>
    </row>
    <row r="4807" spans="1:33" x14ac:dyDescent="0.25">
      <c r="A4807" s="4"/>
      <c r="F4807" s="4"/>
      <c r="H4807" s="4"/>
      <c r="I4807" s="4"/>
      <c r="J4807" s="4"/>
      <c r="K4807" s="4"/>
      <c r="L4807" s="4"/>
      <c r="M4807" s="4"/>
      <c r="N4807" s="4"/>
      <c r="P4807" s="4"/>
      <c r="R4807" s="4"/>
      <c r="S4807" s="4"/>
      <c r="T4807" s="4"/>
      <c r="V4807" s="4"/>
      <c r="W4807" s="4"/>
      <c r="X4807" s="4"/>
      <c r="Y4807" s="4"/>
      <c r="Z4807" s="4"/>
      <c r="AA4807" s="4"/>
      <c r="AG4807" s="4"/>
    </row>
    <row r="4808" spans="1:33" x14ac:dyDescent="0.25">
      <c r="A4808" s="4"/>
      <c r="F4808" s="4"/>
      <c r="H4808" s="4"/>
      <c r="I4808" s="4"/>
      <c r="J4808" s="4"/>
      <c r="K4808" s="4"/>
      <c r="L4808" s="4"/>
      <c r="M4808" s="4"/>
      <c r="N4808" s="4"/>
      <c r="P4808" s="4"/>
      <c r="R4808" s="4"/>
      <c r="S4808" s="4"/>
      <c r="T4808" s="4"/>
      <c r="V4808" s="4"/>
      <c r="W4808" s="4"/>
      <c r="X4808" s="4"/>
      <c r="Y4808" s="4"/>
      <c r="Z4808" s="4"/>
      <c r="AA4808" s="4"/>
      <c r="AG4808" s="4"/>
    </row>
    <row r="4809" spans="1:33" x14ac:dyDescent="0.25">
      <c r="A4809" s="4"/>
      <c r="F4809" s="4"/>
      <c r="H4809" s="4"/>
      <c r="I4809" s="4"/>
      <c r="J4809" s="4"/>
      <c r="K4809" s="4"/>
      <c r="L4809" s="4"/>
      <c r="M4809" s="4"/>
      <c r="N4809" s="4"/>
      <c r="P4809" s="4"/>
      <c r="R4809" s="4"/>
      <c r="S4809" s="4"/>
      <c r="T4809" s="4"/>
      <c r="V4809" s="4"/>
      <c r="W4809" s="4"/>
      <c r="X4809" s="4"/>
      <c r="Y4809" s="4"/>
      <c r="Z4809" s="4"/>
      <c r="AA4809" s="4"/>
      <c r="AG4809" s="4"/>
    </row>
    <row r="4810" spans="1:33" x14ac:dyDescent="0.25">
      <c r="A4810" s="4"/>
      <c r="F4810" s="4"/>
      <c r="H4810" s="4"/>
      <c r="I4810" s="4"/>
      <c r="J4810" s="4"/>
      <c r="K4810" s="4"/>
      <c r="L4810" s="4"/>
      <c r="M4810" s="4"/>
      <c r="N4810" s="4"/>
      <c r="P4810" s="4"/>
      <c r="R4810" s="4"/>
      <c r="S4810" s="4"/>
      <c r="T4810" s="4"/>
      <c r="V4810" s="4"/>
      <c r="W4810" s="4"/>
      <c r="X4810" s="4"/>
      <c r="Y4810" s="4"/>
      <c r="Z4810" s="4"/>
      <c r="AA4810" s="4"/>
      <c r="AG4810" s="4"/>
    </row>
    <row r="4811" spans="1:33" x14ac:dyDescent="0.25">
      <c r="A4811" s="4"/>
      <c r="F4811" s="4"/>
      <c r="H4811" s="4"/>
      <c r="I4811" s="4"/>
      <c r="J4811" s="4"/>
      <c r="K4811" s="4"/>
      <c r="L4811" s="4"/>
      <c r="M4811" s="4"/>
      <c r="N4811" s="4"/>
      <c r="P4811" s="4"/>
      <c r="R4811" s="4"/>
      <c r="S4811" s="4"/>
      <c r="T4811" s="4"/>
      <c r="V4811" s="4"/>
      <c r="W4811" s="4"/>
      <c r="X4811" s="4"/>
      <c r="Y4811" s="4"/>
      <c r="Z4811" s="4"/>
      <c r="AA4811" s="4"/>
      <c r="AG4811" s="4"/>
    </row>
    <row r="4812" spans="1:33" x14ac:dyDescent="0.25">
      <c r="A4812" s="4"/>
      <c r="F4812" s="4"/>
      <c r="H4812" s="4"/>
      <c r="I4812" s="4"/>
      <c r="J4812" s="4"/>
      <c r="K4812" s="4"/>
      <c r="L4812" s="4"/>
      <c r="M4812" s="4"/>
      <c r="N4812" s="4"/>
      <c r="P4812" s="4"/>
      <c r="R4812" s="4"/>
      <c r="S4812" s="4"/>
      <c r="T4812" s="4"/>
      <c r="V4812" s="4"/>
      <c r="W4812" s="4"/>
      <c r="X4812" s="4"/>
      <c r="Y4812" s="4"/>
      <c r="Z4812" s="4"/>
      <c r="AA4812" s="4"/>
      <c r="AG4812" s="4"/>
    </row>
    <row r="4813" spans="1:33" x14ac:dyDescent="0.25">
      <c r="A4813" s="4"/>
      <c r="F4813" s="4"/>
      <c r="H4813" s="4"/>
      <c r="I4813" s="4"/>
      <c r="J4813" s="4"/>
      <c r="K4813" s="4"/>
      <c r="L4813" s="4"/>
      <c r="M4813" s="4"/>
      <c r="N4813" s="4"/>
      <c r="P4813" s="4"/>
      <c r="R4813" s="4"/>
      <c r="S4813" s="4"/>
      <c r="T4813" s="4"/>
      <c r="V4813" s="4"/>
      <c r="W4813" s="4"/>
      <c r="X4813" s="4"/>
      <c r="Y4813" s="4"/>
      <c r="Z4813" s="4"/>
      <c r="AA4813" s="4"/>
      <c r="AG4813" s="4"/>
    </row>
    <row r="4814" spans="1:33" x14ac:dyDescent="0.25">
      <c r="A4814" s="4"/>
      <c r="F4814" s="4"/>
      <c r="H4814" s="4"/>
      <c r="I4814" s="4"/>
      <c r="J4814" s="4"/>
      <c r="K4814" s="4"/>
      <c r="L4814" s="4"/>
      <c r="M4814" s="4"/>
      <c r="N4814" s="4"/>
      <c r="P4814" s="4"/>
      <c r="R4814" s="4"/>
      <c r="S4814" s="4"/>
      <c r="T4814" s="4"/>
      <c r="V4814" s="4"/>
      <c r="W4814" s="4"/>
      <c r="X4814" s="4"/>
      <c r="Y4814" s="4"/>
      <c r="Z4814" s="4"/>
      <c r="AA4814" s="4"/>
      <c r="AG4814" s="4"/>
    </row>
    <row r="4815" spans="1:33" x14ac:dyDescent="0.25">
      <c r="A4815" s="4"/>
      <c r="F4815" s="4"/>
      <c r="H4815" s="4"/>
      <c r="I4815" s="4"/>
      <c r="J4815" s="4"/>
      <c r="K4815" s="4"/>
      <c r="L4815" s="4"/>
      <c r="M4815" s="4"/>
      <c r="N4815" s="4"/>
      <c r="P4815" s="4"/>
      <c r="R4815" s="4"/>
      <c r="S4815" s="4"/>
      <c r="T4815" s="4"/>
      <c r="V4815" s="4"/>
      <c r="W4815" s="4"/>
      <c r="X4815" s="4"/>
      <c r="Y4815" s="4"/>
      <c r="Z4815" s="4"/>
      <c r="AA4815" s="4"/>
      <c r="AG4815" s="4"/>
    </row>
    <row r="4816" spans="1:33" x14ac:dyDescent="0.25">
      <c r="A4816" s="4"/>
      <c r="F4816" s="4"/>
      <c r="H4816" s="4"/>
      <c r="I4816" s="4"/>
      <c r="J4816" s="4"/>
      <c r="K4816" s="4"/>
      <c r="L4816" s="4"/>
      <c r="M4816" s="4"/>
      <c r="N4816" s="4"/>
      <c r="P4816" s="4"/>
      <c r="R4816" s="4"/>
      <c r="S4816" s="4"/>
      <c r="T4816" s="4"/>
      <c r="V4816" s="4"/>
      <c r="W4816" s="4"/>
      <c r="X4816" s="4"/>
      <c r="Y4816" s="4"/>
      <c r="Z4816" s="4"/>
      <c r="AA4816" s="4"/>
      <c r="AG4816" s="4"/>
    </row>
    <row r="4817" spans="1:33" x14ac:dyDescent="0.25">
      <c r="A4817" s="4"/>
      <c r="F4817" s="4"/>
      <c r="H4817" s="4"/>
      <c r="I4817" s="4"/>
      <c r="J4817" s="4"/>
      <c r="K4817" s="4"/>
      <c r="L4817" s="4"/>
      <c r="M4817" s="4"/>
      <c r="N4817" s="4"/>
      <c r="P4817" s="4"/>
      <c r="R4817" s="4"/>
      <c r="S4817" s="4"/>
      <c r="T4817" s="4"/>
      <c r="V4817" s="4"/>
      <c r="W4817" s="4"/>
      <c r="X4817" s="4"/>
      <c r="Y4817" s="4"/>
      <c r="Z4817" s="4"/>
      <c r="AA4817" s="4"/>
      <c r="AG4817" s="4"/>
    </row>
    <row r="4818" spans="1:33" x14ac:dyDescent="0.25">
      <c r="A4818" s="4"/>
      <c r="F4818" s="4"/>
      <c r="H4818" s="4"/>
      <c r="I4818" s="4"/>
      <c r="J4818" s="4"/>
      <c r="K4818" s="4"/>
      <c r="L4818" s="4"/>
      <c r="M4818" s="4"/>
      <c r="N4818" s="4"/>
      <c r="P4818" s="4"/>
      <c r="R4818" s="4"/>
      <c r="S4818" s="4"/>
      <c r="T4818" s="4"/>
      <c r="V4818" s="4"/>
      <c r="W4818" s="4"/>
      <c r="X4818" s="4"/>
      <c r="Y4818" s="4"/>
      <c r="Z4818" s="4"/>
      <c r="AA4818" s="4"/>
      <c r="AG4818" s="4"/>
    </row>
    <row r="4819" spans="1:33" x14ac:dyDescent="0.25">
      <c r="A4819" s="4"/>
      <c r="F4819" s="4"/>
      <c r="H4819" s="4"/>
      <c r="I4819" s="4"/>
      <c r="J4819" s="4"/>
      <c r="K4819" s="4"/>
      <c r="L4819" s="4"/>
      <c r="M4819" s="4"/>
      <c r="N4819" s="4"/>
      <c r="P4819" s="4"/>
      <c r="R4819" s="4"/>
      <c r="S4819" s="4"/>
      <c r="T4819" s="4"/>
      <c r="V4819" s="4"/>
      <c r="W4819" s="4"/>
      <c r="X4819" s="4"/>
      <c r="Y4819" s="4"/>
      <c r="Z4819" s="4"/>
      <c r="AA4819" s="4"/>
      <c r="AG4819" s="4"/>
    </row>
    <row r="4820" spans="1:33" x14ac:dyDescent="0.25">
      <c r="A4820" s="4"/>
      <c r="F4820" s="4"/>
      <c r="H4820" s="4"/>
      <c r="I4820" s="4"/>
      <c r="J4820" s="4"/>
      <c r="K4820" s="4"/>
      <c r="L4820" s="4"/>
      <c r="M4820" s="4"/>
      <c r="N4820" s="4"/>
      <c r="P4820" s="4"/>
      <c r="R4820" s="4"/>
      <c r="S4820" s="4"/>
      <c r="T4820" s="4"/>
      <c r="V4820" s="4"/>
      <c r="W4820" s="4"/>
      <c r="X4820" s="4"/>
      <c r="Y4820" s="4"/>
      <c r="Z4820" s="4"/>
      <c r="AA4820" s="4"/>
      <c r="AG4820" s="4"/>
    </row>
    <row r="4821" spans="1:33" x14ac:dyDescent="0.25">
      <c r="A4821" s="4"/>
      <c r="F4821" s="4"/>
      <c r="H4821" s="4"/>
      <c r="I4821" s="4"/>
      <c r="J4821" s="4"/>
      <c r="K4821" s="4"/>
      <c r="L4821" s="4"/>
      <c r="M4821" s="4"/>
      <c r="N4821" s="4"/>
      <c r="P4821" s="4"/>
      <c r="R4821" s="4"/>
      <c r="S4821" s="4"/>
      <c r="T4821" s="4"/>
      <c r="V4821" s="4"/>
      <c r="W4821" s="4"/>
      <c r="X4821" s="4"/>
      <c r="Y4821" s="4"/>
      <c r="Z4821" s="4"/>
      <c r="AA4821" s="4"/>
      <c r="AG4821" s="4"/>
    </row>
    <row r="4822" spans="1:33" x14ac:dyDescent="0.25">
      <c r="A4822" s="4"/>
      <c r="F4822" s="4"/>
      <c r="H4822" s="4"/>
      <c r="I4822" s="4"/>
      <c r="J4822" s="4"/>
      <c r="K4822" s="4"/>
      <c r="L4822" s="4"/>
      <c r="M4822" s="4"/>
      <c r="N4822" s="4"/>
      <c r="P4822" s="4"/>
      <c r="R4822" s="4"/>
      <c r="S4822" s="4"/>
      <c r="T4822" s="4"/>
      <c r="V4822" s="4"/>
      <c r="W4822" s="4"/>
      <c r="X4822" s="4"/>
      <c r="Y4822" s="4"/>
      <c r="Z4822" s="4"/>
      <c r="AA4822" s="4"/>
      <c r="AG4822" s="4"/>
    </row>
    <row r="4823" spans="1:33" x14ac:dyDescent="0.25">
      <c r="A4823" s="4"/>
      <c r="F4823" s="4"/>
      <c r="H4823" s="4"/>
      <c r="I4823" s="4"/>
      <c r="J4823" s="4"/>
      <c r="K4823" s="4"/>
      <c r="L4823" s="4"/>
      <c r="M4823" s="4"/>
      <c r="N4823" s="4"/>
      <c r="P4823" s="4"/>
      <c r="R4823" s="4"/>
      <c r="S4823" s="4"/>
      <c r="T4823" s="4"/>
      <c r="V4823" s="4"/>
      <c r="W4823" s="4"/>
      <c r="X4823" s="4"/>
      <c r="Y4823" s="4"/>
      <c r="Z4823" s="4"/>
      <c r="AA4823" s="4"/>
      <c r="AG4823" s="4"/>
    </row>
    <row r="4824" spans="1:33" x14ac:dyDescent="0.25">
      <c r="A4824" s="4"/>
      <c r="F4824" s="4"/>
      <c r="H4824" s="4"/>
      <c r="I4824" s="4"/>
      <c r="J4824" s="4"/>
      <c r="K4824" s="4"/>
      <c r="L4824" s="4"/>
      <c r="M4824" s="4"/>
      <c r="N4824" s="4"/>
      <c r="P4824" s="4"/>
      <c r="R4824" s="4"/>
      <c r="S4824" s="4"/>
      <c r="T4824" s="4"/>
      <c r="V4824" s="4"/>
      <c r="W4824" s="4"/>
      <c r="X4824" s="4"/>
      <c r="Y4824" s="4"/>
      <c r="Z4824" s="4"/>
      <c r="AA4824" s="4"/>
      <c r="AG4824" s="4"/>
    </row>
    <row r="4825" spans="1:33" x14ac:dyDescent="0.25">
      <c r="A4825" s="4"/>
      <c r="F4825" s="4"/>
      <c r="H4825" s="4"/>
      <c r="I4825" s="4"/>
      <c r="J4825" s="4"/>
      <c r="K4825" s="4"/>
      <c r="L4825" s="4"/>
      <c r="M4825" s="4"/>
      <c r="N4825" s="4"/>
      <c r="P4825" s="4"/>
      <c r="R4825" s="4"/>
      <c r="S4825" s="4"/>
      <c r="T4825" s="4"/>
      <c r="V4825" s="4"/>
      <c r="W4825" s="4"/>
      <c r="X4825" s="4"/>
      <c r="Y4825" s="4"/>
      <c r="Z4825" s="4"/>
      <c r="AA4825" s="4"/>
      <c r="AG4825" s="4"/>
    </row>
    <row r="4826" spans="1:33" x14ac:dyDescent="0.25">
      <c r="A4826" s="4"/>
      <c r="F4826" s="4"/>
      <c r="H4826" s="4"/>
      <c r="I4826" s="4"/>
      <c r="J4826" s="4"/>
      <c r="K4826" s="4"/>
      <c r="L4826" s="4"/>
      <c r="M4826" s="4"/>
      <c r="N4826" s="4"/>
      <c r="P4826" s="4"/>
      <c r="R4826" s="4"/>
      <c r="S4826" s="4"/>
      <c r="T4826" s="4"/>
      <c r="V4826" s="4"/>
      <c r="W4826" s="4"/>
      <c r="X4826" s="4"/>
      <c r="Y4826" s="4"/>
      <c r="Z4826" s="4"/>
      <c r="AA4826" s="4"/>
      <c r="AG4826" s="4"/>
    </row>
    <row r="4827" spans="1:33" x14ac:dyDescent="0.25">
      <c r="A4827" s="4"/>
      <c r="F4827" s="4"/>
      <c r="H4827" s="4"/>
      <c r="I4827" s="4"/>
      <c r="J4827" s="4"/>
      <c r="K4827" s="4"/>
      <c r="L4827" s="4"/>
      <c r="M4827" s="4"/>
      <c r="N4827" s="4"/>
      <c r="P4827" s="4"/>
      <c r="R4827" s="4"/>
      <c r="S4827" s="4"/>
      <c r="T4827" s="4"/>
      <c r="V4827" s="4"/>
      <c r="W4827" s="4"/>
      <c r="X4827" s="4"/>
      <c r="Y4827" s="4"/>
      <c r="Z4827" s="4"/>
      <c r="AA4827" s="4"/>
      <c r="AG4827" s="4"/>
    </row>
    <row r="4828" spans="1:33" x14ac:dyDescent="0.25">
      <c r="A4828" s="4"/>
      <c r="F4828" s="4"/>
      <c r="H4828" s="4"/>
      <c r="I4828" s="4"/>
      <c r="J4828" s="4"/>
      <c r="K4828" s="4"/>
      <c r="L4828" s="4"/>
      <c r="M4828" s="4"/>
      <c r="N4828" s="4"/>
      <c r="P4828" s="4"/>
      <c r="R4828" s="4"/>
      <c r="S4828" s="4"/>
      <c r="T4828" s="4"/>
      <c r="V4828" s="4"/>
      <c r="W4828" s="4"/>
      <c r="X4828" s="4"/>
      <c r="Y4828" s="4"/>
      <c r="Z4828" s="4"/>
      <c r="AA4828" s="4"/>
      <c r="AG4828" s="4"/>
    </row>
    <row r="4829" spans="1:33" x14ac:dyDescent="0.25">
      <c r="A4829" s="4"/>
      <c r="F4829" s="4"/>
      <c r="H4829" s="4"/>
      <c r="I4829" s="4"/>
      <c r="J4829" s="4"/>
      <c r="K4829" s="4"/>
      <c r="L4829" s="4"/>
      <c r="M4829" s="4"/>
      <c r="N4829" s="4"/>
      <c r="P4829" s="4"/>
      <c r="R4829" s="4"/>
      <c r="S4829" s="4"/>
      <c r="T4829" s="4"/>
      <c r="V4829" s="4"/>
      <c r="W4829" s="4"/>
      <c r="X4829" s="4"/>
      <c r="Y4829" s="4"/>
      <c r="Z4829" s="4"/>
      <c r="AA4829" s="4"/>
      <c r="AG4829" s="4"/>
    </row>
    <row r="4830" spans="1:33" x14ac:dyDescent="0.25">
      <c r="A4830" s="4"/>
      <c r="F4830" s="4"/>
      <c r="H4830" s="4"/>
      <c r="I4830" s="4"/>
      <c r="J4830" s="4"/>
      <c r="K4830" s="4"/>
      <c r="L4830" s="4"/>
      <c r="M4830" s="4"/>
      <c r="N4830" s="4"/>
      <c r="P4830" s="4"/>
      <c r="R4830" s="4"/>
      <c r="S4830" s="4"/>
      <c r="T4830" s="4"/>
      <c r="V4830" s="4"/>
      <c r="W4830" s="4"/>
      <c r="X4830" s="4"/>
      <c r="Y4830" s="4"/>
      <c r="Z4830" s="4"/>
      <c r="AA4830" s="4"/>
      <c r="AG4830" s="4"/>
    </row>
    <row r="4831" spans="1:33" x14ac:dyDescent="0.25">
      <c r="A4831" s="4"/>
      <c r="F4831" s="4"/>
      <c r="H4831" s="4"/>
      <c r="I4831" s="4"/>
      <c r="J4831" s="4"/>
      <c r="K4831" s="4"/>
      <c r="L4831" s="4"/>
      <c r="M4831" s="4"/>
      <c r="N4831" s="4"/>
      <c r="P4831" s="4"/>
      <c r="R4831" s="4"/>
      <c r="S4831" s="4"/>
      <c r="T4831" s="4"/>
      <c r="V4831" s="4"/>
      <c r="W4831" s="4"/>
      <c r="X4831" s="4"/>
      <c r="Y4831" s="4"/>
      <c r="Z4831" s="4"/>
      <c r="AA4831" s="4"/>
      <c r="AG4831" s="4"/>
    </row>
    <row r="4832" spans="1:33" x14ac:dyDescent="0.25">
      <c r="A4832" s="4"/>
      <c r="F4832" s="4"/>
      <c r="H4832" s="4"/>
      <c r="I4832" s="4"/>
      <c r="J4832" s="4"/>
      <c r="K4832" s="4"/>
      <c r="L4832" s="4"/>
      <c r="M4832" s="4"/>
      <c r="N4832" s="4"/>
      <c r="P4832" s="4"/>
      <c r="R4832" s="4"/>
      <c r="S4832" s="4"/>
      <c r="T4832" s="4"/>
      <c r="V4832" s="4"/>
      <c r="W4832" s="4"/>
      <c r="X4832" s="4"/>
      <c r="Y4832" s="4"/>
      <c r="Z4832" s="4"/>
      <c r="AA4832" s="4"/>
      <c r="AG4832" s="4"/>
    </row>
    <row r="4833" spans="1:33" x14ac:dyDescent="0.25">
      <c r="A4833" s="4"/>
      <c r="F4833" s="4"/>
      <c r="H4833" s="4"/>
      <c r="I4833" s="4"/>
      <c r="J4833" s="4"/>
      <c r="K4833" s="4"/>
      <c r="L4833" s="4"/>
      <c r="M4833" s="4"/>
      <c r="N4833" s="4"/>
      <c r="P4833" s="4"/>
      <c r="R4833" s="4"/>
      <c r="S4833" s="4"/>
      <c r="T4833" s="4"/>
      <c r="V4833" s="4"/>
      <c r="W4833" s="4"/>
      <c r="X4833" s="4"/>
      <c r="Y4833" s="4"/>
      <c r="Z4833" s="4"/>
      <c r="AA4833" s="4"/>
      <c r="AG4833" s="4"/>
    </row>
    <row r="4834" spans="1:33" x14ac:dyDescent="0.25">
      <c r="A4834" s="4"/>
      <c r="F4834" s="4"/>
      <c r="H4834" s="4"/>
      <c r="I4834" s="4"/>
      <c r="J4834" s="4"/>
      <c r="K4834" s="4"/>
      <c r="L4834" s="4"/>
      <c r="M4834" s="4"/>
      <c r="N4834" s="4"/>
      <c r="P4834" s="4"/>
      <c r="R4834" s="4"/>
      <c r="S4834" s="4"/>
      <c r="T4834" s="4"/>
      <c r="V4834" s="4"/>
      <c r="W4834" s="4"/>
      <c r="X4834" s="4"/>
      <c r="Y4834" s="4"/>
      <c r="Z4834" s="4"/>
      <c r="AA4834" s="4"/>
      <c r="AG4834" s="4"/>
    </row>
    <row r="4835" spans="1:33" x14ac:dyDescent="0.25">
      <c r="A4835" s="4"/>
      <c r="F4835" s="4"/>
      <c r="H4835" s="4"/>
      <c r="I4835" s="4"/>
      <c r="J4835" s="4"/>
      <c r="K4835" s="4"/>
      <c r="L4835" s="4"/>
      <c r="M4835" s="4"/>
      <c r="N4835" s="4"/>
      <c r="P4835" s="4"/>
      <c r="R4835" s="4"/>
      <c r="S4835" s="4"/>
      <c r="T4835" s="4"/>
      <c r="V4835" s="4"/>
      <c r="W4835" s="4"/>
      <c r="X4835" s="4"/>
      <c r="Y4835" s="4"/>
      <c r="Z4835" s="4"/>
      <c r="AA4835" s="4"/>
      <c r="AG4835" s="4"/>
    </row>
    <row r="4836" spans="1:33" x14ac:dyDescent="0.25">
      <c r="A4836" s="4"/>
      <c r="F4836" s="4"/>
      <c r="H4836" s="4"/>
      <c r="I4836" s="4"/>
      <c r="J4836" s="4"/>
      <c r="K4836" s="4"/>
      <c r="L4836" s="4"/>
      <c r="M4836" s="4"/>
      <c r="N4836" s="4"/>
      <c r="P4836" s="4"/>
      <c r="R4836" s="4"/>
      <c r="S4836" s="4"/>
      <c r="T4836" s="4"/>
      <c r="V4836" s="4"/>
      <c r="W4836" s="4"/>
      <c r="X4836" s="4"/>
      <c r="Y4836" s="4"/>
      <c r="Z4836" s="4"/>
      <c r="AA4836" s="4"/>
      <c r="AG4836" s="4"/>
    </row>
    <row r="4837" spans="1:33" x14ac:dyDescent="0.25">
      <c r="A4837" s="4"/>
      <c r="F4837" s="4"/>
      <c r="H4837" s="4"/>
      <c r="I4837" s="4"/>
      <c r="J4837" s="4"/>
      <c r="K4837" s="4"/>
      <c r="L4837" s="4"/>
      <c r="M4837" s="4"/>
      <c r="N4837" s="4"/>
      <c r="P4837" s="4"/>
      <c r="R4837" s="4"/>
      <c r="S4837" s="4"/>
      <c r="T4837" s="4"/>
      <c r="V4837" s="4"/>
      <c r="W4837" s="4"/>
      <c r="X4837" s="4"/>
      <c r="Y4837" s="4"/>
      <c r="Z4837" s="4"/>
      <c r="AA4837" s="4"/>
      <c r="AG4837" s="4"/>
    </row>
    <row r="4838" spans="1:33" x14ac:dyDescent="0.25">
      <c r="A4838" s="4"/>
      <c r="F4838" s="4"/>
      <c r="H4838" s="4"/>
      <c r="I4838" s="4"/>
      <c r="J4838" s="4"/>
      <c r="K4838" s="4"/>
      <c r="L4838" s="4"/>
      <c r="M4838" s="4"/>
      <c r="N4838" s="4"/>
      <c r="P4838" s="4"/>
      <c r="R4838" s="4"/>
      <c r="S4838" s="4"/>
      <c r="T4838" s="4"/>
      <c r="V4838" s="4"/>
      <c r="W4838" s="4"/>
      <c r="X4838" s="4"/>
      <c r="Y4838" s="4"/>
      <c r="Z4838" s="4"/>
      <c r="AA4838" s="4"/>
      <c r="AG4838" s="4"/>
    </row>
    <row r="4839" spans="1:33" x14ac:dyDescent="0.25">
      <c r="A4839" s="4"/>
      <c r="F4839" s="4"/>
      <c r="H4839" s="4"/>
      <c r="I4839" s="4"/>
      <c r="J4839" s="4"/>
      <c r="K4839" s="4"/>
      <c r="L4839" s="4"/>
      <c r="M4839" s="4"/>
      <c r="N4839" s="4"/>
      <c r="P4839" s="4"/>
      <c r="R4839" s="4"/>
      <c r="S4839" s="4"/>
      <c r="T4839" s="4"/>
      <c r="V4839" s="4"/>
      <c r="W4839" s="4"/>
      <c r="X4839" s="4"/>
      <c r="Y4839" s="4"/>
      <c r="Z4839" s="4"/>
      <c r="AA4839" s="4"/>
      <c r="AG4839" s="4"/>
    </row>
    <row r="4840" spans="1:33" x14ac:dyDescent="0.25">
      <c r="A4840" s="4"/>
      <c r="F4840" s="4"/>
      <c r="H4840" s="4"/>
      <c r="I4840" s="4"/>
      <c r="J4840" s="4"/>
      <c r="K4840" s="4"/>
      <c r="L4840" s="4"/>
      <c r="M4840" s="4"/>
      <c r="N4840" s="4"/>
      <c r="P4840" s="4"/>
      <c r="R4840" s="4"/>
      <c r="S4840" s="4"/>
      <c r="T4840" s="4"/>
      <c r="V4840" s="4"/>
      <c r="W4840" s="4"/>
      <c r="X4840" s="4"/>
      <c r="Y4840" s="4"/>
      <c r="Z4840" s="4"/>
      <c r="AA4840" s="4"/>
      <c r="AG4840" s="4"/>
    </row>
    <row r="4841" spans="1:33" x14ac:dyDescent="0.25">
      <c r="A4841" s="4"/>
      <c r="F4841" s="4"/>
      <c r="H4841" s="4"/>
      <c r="I4841" s="4"/>
      <c r="J4841" s="4"/>
      <c r="K4841" s="4"/>
      <c r="L4841" s="4"/>
      <c r="M4841" s="4"/>
      <c r="N4841" s="4"/>
      <c r="P4841" s="4"/>
      <c r="R4841" s="4"/>
      <c r="S4841" s="4"/>
      <c r="T4841" s="4"/>
      <c r="V4841" s="4"/>
      <c r="W4841" s="4"/>
      <c r="X4841" s="4"/>
      <c r="Y4841" s="4"/>
      <c r="Z4841" s="4"/>
      <c r="AA4841" s="4"/>
      <c r="AG4841" s="4"/>
    </row>
    <row r="4842" spans="1:33" x14ac:dyDescent="0.25">
      <c r="A4842" s="4"/>
      <c r="F4842" s="4"/>
      <c r="H4842" s="4"/>
      <c r="I4842" s="4"/>
      <c r="J4842" s="4"/>
      <c r="K4842" s="4"/>
      <c r="L4842" s="4"/>
      <c r="M4842" s="4"/>
      <c r="N4842" s="4"/>
      <c r="P4842" s="4"/>
      <c r="R4842" s="4"/>
      <c r="S4842" s="4"/>
      <c r="T4842" s="4"/>
      <c r="V4842" s="4"/>
      <c r="W4842" s="4"/>
      <c r="X4842" s="4"/>
      <c r="Y4842" s="4"/>
      <c r="Z4842" s="4"/>
      <c r="AA4842" s="4"/>
      <c r="AG4842" s="4"/>
    </row>
    <row r="4843" spans="1:33" x14ac:dyDescent="0.25">
      <c r="A4843" s="4"/>
      <c r="F4843" s="4"/>
      <c r="H4843" s="4"/>
      <c r="I4843" s="4"/>
      <c r="J4843" s="4"/>
      <c r="K4843" s="4"/>
      <c r="L4843" s="4"/>
      <c r="M4843" s="4"/>
      <c r="N4843" s="4"/>
      <c r="P4843" s="4"/>
      <c r="R4843" s="4"/>
      <c r="S4843" s="4"/>
      <c r="T4843" s="4"/>
      <c r="V4843" s="4"/>
      <c r="W4843" s="4"/>
      <c r="X4843" s="4"/>
      <c r="Y4843" s="4"/>
      <c r="Z4843" s="4"/>
      <c r="AA4843" s="4"/>
      <c r="AG4843" s="4"/>
    </row>
    <row r="4844" spans="1:33" x14ac:dyDescent="0.25">
      <c r="A4844" s="4"/>
      <c r="F4844" s="4"/>
      <c r="H4844" s="4"/>
      <c r="I4844" s="4"/>
      <c r="J4844" s="4"/>
      <c r="K4844" s="4"/>
      <c r="L4844" s="4"/>
      <c r="M4844" s="4"/>
      <c r="N4844" s="4"/>
      <c r="P4844" s="4"/>
      <c r="R4844" s="4"/>
      <c r="S4844" s="4"/>
      <c r="T4844" s="4"/>
      <c r="V4844" s="4"/>
      <c r="W4844" s="4"/>
      <c r="X4844" s="4"/>
      <c r="Y4844" s="4"/>
      <c r="Z4844" s="4"/>
      <c r="AA4844" s="4"/>
      <c r="AG4844" s="4"/>
    </row>
    <row r="4845" spans="1:33" x14ac:dyDescent="0.25">
      <c r="A4845" s="4"/>
      <c r="F4845" s="4"/>
      <c r="H4845" s="4"/>
      <c r="I4845" s="4"/>
      <c r="J4845" s="4"/>
      <c r="K4845" s="4"/>
      <c r="L4845" s="4"/>
      <c r="M4845" s="4"/>
      <c r="N4845" s="4"/>
      <c r="P4845" s="4"/>
      <c r="R4845" s="4"/>
      <c r="S4845" s="4"/>
      <c r="T4845" s="4"/>
      <c r="V4845" s="4"/>
      <c r="W4845" s="4"/>
      <c r="X4845" s="4"/>
      <c r="Y4845" s="4"/>
      <c r="Z4845" s="4"/>
      <c r="AA4845" s="4"/>
      <c r="AG4845" s="4"/>
    </row>
    <row r="4846" spans="1:33" x14ac:dyDescent="0.25">
      <c r="A4846" s="4"/>
      <c r="F4846" s="4"/>
      <c r="H4846" s="4"/>
      <c r="I4846" s="4"/>
      <c r="J4846" s="4"/>
      <c r="K4846" s="4"/>
      <c r="L4846" s="4"/>
      <c r="M4846" s="4"/>
      <c r="N4846" s="4"/>
      <c r="P4846" s="4"/>
      <c r="R4846" s="4"/>
      <c r="S4846" s="4"/>
      <c r="T4846" s="4"/>
      <c r="V4846" s="4"/>
      <c r="W4846" s="4"/>
      <c r="X4846" s="4"/>
      <c r="Y4846" s="4"/>
      <c r="Z4846" s="4"/>
      <c r="AA4846" s="4"/>
      <c r="AG4846" s="4"/>
    </row>
    <row r="4847" spans="1:33" x14ac:dyDescent="0.25">
      <c r="A4847" s="4"/>
      <c r="F4847" s="4"/>
      <c r="H4847" s="4"/>
      <c r="I4847" s="4"/>
      <c r="J4847" s="4"/>
      <c r="K4847" s="4"/>
      <c r="L4847" s="4"/>
      <c r="M4847" s="4"/>
      <c r="N4847" s="4"/>
      <c r="P4847" s="4"/>
      <c r="R4847" s="4"/>
      <c r="S4847" s="4"/>
      <c r="T4847" s="4"/>
      <c r="V4847" s="4"/>
      <c r="W4847" s="4"/>
      <c r="X4847" s="4"/>
      <c r="Y4847" s="4"/>
      <c r="Z4847" s="4"/>
      <c r="AA4847" s="4"/>
      <c r="AG4847" s="4"/>
    </row>
    <row r="4848" spans="1:33" x14ac:dyDescent="0.25">
      <c r="A4848" s="4"/>
      <c r="F4848" s="4"/>
      <c r="H4848" s="4"/>
      <c r="I4848" s="4"/>
      <c r="J4848" s="4"/>
      <c r="K4848" s="4"/>
      <c r="L4848" s="4"/>
      <c r="M4848" s="4"/>
      <c r="N4848" s="4"/>
      <c r="P4848" s="4"/>
      <c r="R4848" s="4"/>
      <c r="S4848" s="4"/>
      <c r="T4848" s="4"/>
      <c r="V4848" s="4"/>
      <c r="W4848" s="4"/>
      <c r="X4848" s="4"/>
      <c r="Y4848" s="4"/>
      <c r="Z4848" s="4"/>
      <c r="AA4848" s="4"/>
      <c r="AG4848" s="4"/>
    </row>
    <row r="4849" spans="1:33" x14ac:dyDescent="0.25">
      <c r="A4849" s="4"/>
      <c r="F4849" s="4"/>
      <c r="H4849" s="4"/>
      <c r="I4849" s="4"/>
      <c r="J4849" s="4"/>
      <c r="K4849" s="4"/>
      <c r="L4849" s="4"/>
      <c r="M4849" s="4"/>
      <c r="N4849" s="4"/>
      <c r="P4849" s="4"/>
      <c r="R4849" s="4"/>
      <c r="S4849" s="4"/>
      <c r="T4849" s="4"/>
      <c r="V4849" s="4"/>
      <c r="W4849" s="4"/>
      <c r="X4849" s="4"/>
      <c r="Y4849" s="4"/>
      <c r="Z4849" s="4"/>
      <c r="AA4849" s="4"/>
      <c r="AG4849" s="4"/>
    </row>
    <row r="4850" spans="1:33" x14ac:dyDescent="0.25">
      <c r="A4850" s="4"/>
      <c r="F4850" s="4"/>
      <c r="H4850" s="4"/>
      <c r="I4850" s="4"/>
      <c r="J4850" s="4"/>
      <c r="K4850" s="4"/>
      <c r="L4850" s="4"/>
      <c r="M4850" s="4"/>
      <c r="N4850" s="4"/>
      <c r="P4850" s="4"/>
      <c r="R4850" s="4"/>
      <c r="S4850" s="4"/>
      <c r="T4850" s="4"/>
      <c r="V4850" s="4"/>
      <c r="W4850" s="4"/>
      <c r="X4850" s="4"/>
      <c r="Y4850" s="4"/>
      <c r="Z4850" s="4"/>
      <c r="AA4850" s="4"/>
      <c r="AG4850" s="4"/>
    </row>
    <row r="4851" spans="1:33" x14ac:dyDescent="0.25">
      <c r="A4851" s="4"/>
      <c r="F4851" s="4"/>
      <c r="H4851" s="4"/>
      <c r="I4851" s="4"/>
      <c r="J4851" s="4"/>
      <c r="K4851" s="4"/>
      <c r="L4851" s="4"/>
      <c r="M4851" s="4"/>
      <c r="N4851" s="4"/>
      <c r="P4851" s="4"/>
      <c r="R4851" s="4"/>
      <c r="S4851" s="4"/>
      <c r="T4851" s="4"/>
      <c r="V4851" s="4"/>
      <c r="W4851" s="4"/>
      <c r="X4851" s="4"/>
      <c r="Y4851" s="4"/>
      <c r="Z4851" s="4"/>
      <c r="AA4851" s="4"/>
      <c r="AG4851" s="4"/>
    </row>
    <row r="4852" spans="1:33" x14ac:dyDescent="0.25">
      <c r="A4852" s="4"/>
      <c r="F4852" s="4"/>
      <c r="H4852" s="4"/>
      <c r="I4852" s="4"/>
      <c r="J4852" s="4"/>
      <c r="K4852" s="4"/>
      <c r="L4852" s="4"/>
      <c r="M4852" s="4"/>
      <c r="N4852" s="4"/>
      <c r="P4852" s="4"/>
      <c r="R4852" s="4"/>
      <c r="S4852" s="4"/>
      <c r="T4852" s="4"/>
      <c r="V4852" s="4"/>
      <c r="W4852" s="4"/>
      <c r="X4852" s="4"/>
      <c r="Y4852" s="4"/>
      <c r="Z4852" s="4"/>
      <c r="AA4852" s="4"/>
      <c r="AG4852" s="4"/>
    </row>
    <row r="4853" spans="1:33" x14ac:dyDescent="0.25">
      <c r="A4853" s="4"/>
      <c r="F4853" s="4"/>
      <c r="H4853" s="4"/>
      <c r="I4853" s="4"/>
      <c r="J4853" s="4"/>
      <c r="K4853" s="4"/>
      <c r="L4853" s="4"/>
      <c r="M4853" s="4"/>
      <c r="N4853" s="4"/>
      <c r="P4853" s="4"/>
      <c r="R4853" s="4"/>
      <c r="S4853" s="4"/>
      <c r="T4853" s="4"/>
      <c r="V4853" s="4"/>
      <c r="W4853" s="4"/>
      <c r="X4853" s="4"/>
      <c r="Y4853" s="4"/>
      <c r="Z4853" s="4"/>
      <c r="AA4853" s="4"/>
      <c r="AG4853" s="4"/>
    </row>
    <row r="4854" spans="1:33" x14ac:dyDescent="0.25">
      <c r="A4854" s="4"/>
      <c r="F4854" s="4"/>
      <c r="H4854" s="4"/>
      <c r="I4854" s="4"/>
      <c r="J4854" s="4"/>
      <c r="K4854" s="4"/>
      <c r="L4854" s="4"/>
      <c r="M4854" s="4"/>
      <c r="N4854" s="4"/>
      <c r="P4854" s="4"/>
      <c r="R4854" s="4"/>
      <c r="S4854" s="4"/>
      <c r="T4854" s="4"/>
      <c r="V4854" s="4"/>
      <c r="W4854" s="4"/>
      <c r="X4854" s="4"/>
      <c r="Y4854" s="4"/>
      <c r="Z4854" s="4"/>
      <c r="AA4854" s="4"/>
      <c r="AG4854" s="4"/>
    </row>
    <row r="4855" spans="1:33" x14ac:dyDescent="0.25">
      <c r="A4855" s="4"/>
      <c r="F4855" s="4"/>
      <c r="H4855" s="4"/>
      <c r="I4855" s="4"/>
      <c r="J4855" s="4"/>
      <c r="K4855" s="4"/>
      <c r="L4855" s="4"/>
      <c r="M4855" s="4"/>
      <c r="N4855" s="4"/>
      <c r="P4855" s="4"/>
      <c r="R4855" s="4"/>
      <c r="S4855" s="4"/>
      <c r="T4855" s="4"/>
      <c r="V4855" s="4"/>
      <c r="W4855" s="4"/>
      <c r="X4855" s="4"/>
      <c r="Y4855" s="4"/>
      <c r="Z4855" s="4"/>
      <c r="AA4855" s="4"/>
      <c r="AG4855" s="4"/>
    </row>
    <row r="4856" spans="1:33" x14ac:dyDescent="0.25">
      <c r="A4856" s="4"/>
      <c r="F4856" s="4"/>
      <c r="H4856" s="4"/>
      <c r="I4856" s="4"/>
      <c r="J4856" s="4"/>
      <c r="K4856" s="4"/>
      <c r="L4856" s="4"/>
      <c r="M4856" s="4"/>
      <c r="N4856" s="4"/>
      <c r="P4856" s="4"/>
      <c r="R4856" s="4"/>
      <c r="S4856" s="4"/>
      <c r="T4856" s="4"/>
      <c r="V4856" s="4"/>
      <c r="W4856" s="4"/>
      <c r="X4856" s="4"/>
      <c r="Y4856" s="4"/>
      <c r="Z4856" s="4"/>
      <c r="AA4856" s="4"/>
      <c r="AG4856" s="4"/>
    </row>
    <row r="4857" spans="1:33" x14ac:dyDescent="0.25">
      <c r="A4857" s="4"/>
      <c r="F4857" s="4"/>
      <c r="H4857" s="4"/>
      <c r="I4857" s="4"/>
      <c r="J4857" s="4"/>
      <c r="K4857" s="4"/>
      <c r="L4857" s="4"/>
      <c r="M4857" s="4"/>
      <c r="N4857" s="4"/>
      <c r="P4857" s="4"/>
      <c r="R4857" s="4"/>
      <c r="S4857" s="4"/>
      <c r="T4857" s="4"/>
      <c r="V4857" s="4"/>
      <c r="W4857" s="4"/>
      <c r="X4857" s="4"/>
      <c r="Y4857" s="4"/>
      <c r="Z4857" s="4"/>
      <c r="AA4857" s="4"/>
      <c r="AG4857" s="4"/>
    </row>
    <row r="4858" spans="1:33" x14ac:dyDescent="0.25">
      <c r="A4858" s="4"/>
      <c r="F4858" s="4"/>
      <c r="H4858" s="4"/>
      <c r="I4858" s="4"/>
      <c r="J4858" s="4"/>
      <c r="K4858" s="4"/>
      <c r="L4858" s="4"/>
      <c r="M4858" s="4"/>
      <c r="N4858" s="4"/>
      <c r="P4858" s="4"/>
      <c r="R4858" s="4"/>
      <c r="S4858" s="4"/>
      <c r="T4858" s="4"/>
      <c r="V4858" s="4"/>
      <c r="W4858" s="4"/>
      <c r="X4858" s="4"/>
      <c r="Y4858" s="4"/>
      <c r="Z4858" s="4"/>
      <c r="AA4858" s="4"/>
      <c r="AG4858" s="4"/>
    </row>
    <row r="4859" spans="1:33" x14ac:dyDescent="0.25">
      <c r="A4859" s="4"/>
      <c r="F4859" s="4"/>
      <c r="H4859" s="4"/>
      <c r="I4859" s="4"/>
      <c r="J4859" s="4"/>
      <c r="K4859" s="4"/>
      <c r="L4859" s="4"/>
      <c r="M4859" s="4"/>
      <c r="N4859" s="4"/>
      <c r="P4859" s="4"/>
      <c r="R4859" s="4"/>
      <c r="S4859" s="4"/>
      <c r="T4859" s="4"/>
      <c r="V4859" s="4"/>
      <c r="W4859" s="4"/>
      <c r="X4859" s="4"/>
      <c r="Y4859" s="4"/>
      <c r="Z4859" s="4"/>
      <c r="AA4859" s="4"/>
      <c r="AG4859" s="4"/>
    </row>
    <row r="4860" spans="1:33" x14ac:dyDescent="0.25">
      <c r="A4860" s="4"/>
      <c r="F4860" s="4"/>
      <c r="H4860" s="4"/>
      <c r="I4860" s="4"/>
      <c r="J4860" s="4"/>
      <c r="K4860" s="4"/>
      <c r="L4860" s="4"/>
      <c r="M4860" s="4"/>
      <c r="N4860" s="4"/>
      <c r="P4860" s="4"/>
      <c r="R4860" s="4"/>
      <c r="S4860" s="4"/>
      <c r="T4860" s="4"/>
      <c r="V4860" s="4"/>
      <c r="W4860" s="4"/>
      <c r="X4860" s="4"/>
      <c r="Y4860" s="4"/>
      <c r="Z4860" s="4"/>
      <c r="AA4860" s="4"/>
      <c r="AG4860" s="4"/>
    </row>
    <row r="4861" spans="1:33" x14ac:dyDescent="0.25">
      <c r="A4861" s="4"/>
      <c r="F4861" s="4"/>
      <c r="H4861" s="4"/>
      <c r="I4861" s="4"/>
      <c r="J4861" s="4"/>
      <c r="K4861" s="4"/>
      <c r="L4861" s="4"/>
      <c r="M4861" s="4"/>
      <c r="N4861" s="4"/>
      <c r="P4861" s="4"/>
      <c r="R4861" s="4"/>
      <c r="S4861" s="4"/>
      <c r="T4861" s="4"/>
      <c r="V4861" s="4"/>
      <c r="W4861" s="4"/>
      <c r="X4861" s="4"/>
      <c r="Y4861" s="4"/>
      <c r="Z4861" s="4"/>
      <c r="AA4861" s="4"/>
      <c r="AG4861" s="4"/>
    </row>
    <row r="4862" spans="1:33" x14ac:dyDescent="0.25">
      <c r="A4862" s="4"/>
      <c r="F4862" s="4"/>
      <c r="H4862" s="4"/>
      <c r="I4862" s="4"/>
      <c r="J4862" s="4"/>
      <c r="K4862" s="4"/>
      <c r="L4862" s="4"/>
      <c r="M4862" s="4"/>
      <c r="N4862" s="4"/>
      <c r="P4862" s="4"/>
      <c r="R4862" s="4"/>
      <c r="S4862" s="4"/>
      <c r="T4862" s="4"/>
      <c r="V4862" s="4"/>
      <c r="W4862" s="4"/>
      <c r="X4862" s="4"/>
      <c r="Y4862" s="4"/>
      <c r="Z4862" s="4"/>
      <c r="AA4862" s="4"/>
      <c r="AG4862" s="4"/>
    </row>
    <row r="4863" spans="1:33" x14ac:dyDescent="0.25">
      <c r="A4863" s="4"/>
      <c r="F4863" s="4"/>
      <c r="H4863" s="4"/>
      <c r="I4863" s="4"/>
      <c r="J4863" s="4"/>
      <c r="K4863" s="4"/>
      <c r="L4863" s="4"/>
      <c r="M4863" s="4"/>
      <c r="N4863" s="4"/>
      <c r="P4863" s="4"/>
      <c r="R4863" s="4"/>
      <c r="S4863" s="4"/>
      <c r="T4863" s="4"/>
      <c r="V4863" s="4"/>
      <c r="W4863" s="4"/>
      <c r="X4863" s="4"/>
      <c r="Y4863" s="4"/>
      <c r="Z4863" s="4"/>
      <c r="AA4863" s="4"/>
      <c r="AG4863" s="4"/>
    </row>
    <row r="4864" spans="1:33" x14ac:dyDescent="0.25">
      <c r="A4864" s="4"/>
      <c r="F4864" s="4"/>
      <c r="H4864" s="4"/>
      <c r="I4864" s="4"/>
      <c r="J4864" s="4"/>
      <c r="K4864" s="4"/>
      <c r="L4864" s="4"/>
      <c r="M4864" s="4"/>
      <c r="N4864" s="4"/>
      <c r="P4864" s="4"/>
      <c r="R4864" s="4"/>
      <c r="S4864" s="4"/>
      <c r="T4864" s="4"/>
      <c r="V4864" s="4"/>
      <c r="W4864" s="4"/>
      <c r="X4864" s="4"/>
      <c r="Y4864" s="4"/>
      <c r="Z4864" s="4"/>
      <c r="AA4864" s="4"/>
      <c r="AG4864" s="4"/>
    </row>
    <row r="4865" spans="1:33" x14ac:dyDescent="0.25">
      <c r="A4865" s="4"/>
      <c r="F4865" s="4"/>
      <c r="H4865" s="4"/>
      <c r="I4865" s="4"/>
      <c r="J4865" s="4"/>
      <c r="K4865" s="4"/>
      <c r="L4865" s="4"/>
      <c r="M4865" s="4"/>
      <c r="N4865" s="4"/>
      <c r="P4865" s="4"/>
      <c r="R4865" s="4"/>
      <c r="S4865" s="4"/>
      <c r="T4865" s="4"/>
      <c r="V4865" s="4"/>
      <c r="W4865" s="4"/>
      <c r="X4865" s="4"/>
      <c r="Y4865" s="4"/>
      <c r="Z4865" s="4"/>
      <c r="AA4865" s="4"/>
      <c r="AG4865" s="4"/>
    </row>
    <row r="4866" spans="1:33" x14ac:dyDescent="0.25">
      <c r="A4866" s="4"/>
      <c r="F4866" s="4"/>
      <c r="H4866" s="4"/>
      <c r="I4866" s="4"/>
      <c r="J4866" s="4"/>
      <c r="K4866" s="4"/>
      <c r="L4866" s="4"/>
      <c r="M4866" s="4"/>
      <c r="N4866" s="4"/>
      <c r="P4866" s="4"/>
      <c r="R4866" s="4"/>
      <c r="S4866" s="4"/>
      <c r="T4866" s="4"/>
      <c r="V4866" s="4"/>
      <c r="W4866" s="4"/>
      <c r="X4866" s="4"/>
      <c r="Y4866" s="4"/>
      <c r="Z4866" s="4"/>
      <c r="AA4866" s="4"/>
      <c r="AG4866" s="4"/>
    </row>
    <row r="4867" spans="1:33" x14ac:dyDescent="0.25">
      <c r="A4867" s="4"/>
      <c r="F4867" s="4"/>
      <c r="H4867" s="4"/>
      <c r="I4867" s="4"/>
      <c r="J4867" s="4"/>
      <c r="K4867" s="4"/>
      <c r="L4867" s="4"/>
      <c r="M4867" s="4"/>
      <c r="N4867" s="4"/>
      <c r="P4867" s="4"/>
      <c r="R4867" s="4"/>
      <c r="S4867" s="4"/>
      <c r="T4867" s="4"/>
      <c r="V4867" s="4"/>
      <c r="W4867" s="4"/>
      <c r="X4867" s="4"/>
      <c r="Y4867" s="4"/>
      <c r="Z4867" s="4"/>
      <c r="AA4867" s="4"/>
      <c r="AG4867" s="4"/>
    </row>
    <row r="4868" spans="1:33" x14ac:dyDescent="0.25">
      <c r="A4868" s="4"/>
      <c r="F4868" s="4"/>
      <c r="H4868" s="4"/>
      <c r="I4868" s="4"/>
      <c r="J4868" s="4"/>
      <c r="K4868" s="4"/>
      <c r="L4868" s="4"/>
      <c r="M4868" s="4"/>
      <c r="N4868" s="4"/>
      <c r="P4868" s="4"/>
      <c r="R4868" s="4"/>
      <c r="S4868" s="4"/>
      <c r="T4868" s="4"/>
      <c r="V4868" s="4"/>
      <c r="W4868" s="4"/>
      <c r="X4868" s="4"/>
      <c r="Y4868" s="4"/>
      <c r="Z4868" s="4"/>
      <c r="AA4868" s="4"/>
      <c r="AG4868" s="4"/>
    </row>
    <row r="4869" spans="1:33" x14ac:dyDescent="0.25">
      <c r="A4869" s="4"/>
      <c r="F4869" s="4"/>
      <c r="H4869" s="4"/>
      <c r="I4869" s="4"/>
      <c r="J4869" s="4"/>
      <c r="K4869" s="4"/>
      <c r="L4869" s="4"/>
      <c r="M4869" s="4"/>
      <c r="N4869" s="4"/>
      <c r="P4869" s="4"/>
      <c r="R4869" s="4"/>
      <c r="S4869" s="4"/>
      <c r="T4869" s="4"/>
      <c r="V4869" s="4"/>
      <c r="W4869" s="4"/>
      <c r="X4869" s="4"/>
      <c r="Y4869" s="4"/>
      <c r="Z4869" s="4"/>
      <c r="AA4869" s="4"/>
      <c r="AG4869" s="4"/>
    </row>
    <row r="4870" spans="1:33" x14ac:dyDescent="0.25">
      <c r="A4870" s="4"/>
      <c r="F4870" s="4"/>
      <c r="H4870" s="4"/>
      <c r="I4870" s="4"/>
      <c r="J4870" s="4"/>
      <c r="K4870" s="4"/>
      <c r="L4870" s="4"/>
      <c r="M4870" s="4"/>
      <c r="N4870" s="4"/>
      <c r="P4870" s="4"/>
      <c r="R4870" s="4"/>
      <c r="S4870" s="4"/>
      <c r="T4870" s="4"/>
      <c r="V4870" s="4"/>
      <c r="W4870" s="4"/>
      <c r="X4870" s="4"/>
      <c r="Y4870" s="4"/>
      <c r="Z4870" s="4"/>
      <c r="AA4870" s="4"/>
      <c r="AG4870" s="4"/>
    </row>
    <row r="4871" spans="1:33" x14ac:dyDescent="0.25">
      <c r="A4871" s="4"/>
      <c r="F4871" s="4"/>
      <c r="H4871" s="4"/>
      <c r="I4871" s="4"/>
      <c r="J4871" s="4"/>
      <c r="K4871" s="4"/>
      <c r="L4871" s="4"/>
      <c r="M4871" s="4"/>
      <c r="N4871" s="4"/>
      <c r="P4871" s="4"/>
      <c r="R4871" s="4"/>
      <c r="S4871" s="4"/>
      <c r="T4871" s="4"/>
      <c r="V4871" s="4"/>
      <c r="W4871" s="4"/>
      <c r="X4871" s="4"/>
      <c r="Y4871" s="4"/>
      <c r="Z4871" s="4"/>
      <c r="AA4871" s="4"/>
      <c r="AG4871" s="4"/>
    </row>
    <row r="4872" spans="1:33" x14ac:dyDescent="0.25">
      <c r="A4872" s="4"/>
      <c r="F4872" s="4"/>
      <c r="H4872" s="4"/>
      <c r="I4872" s="4"/>
      <c r="J4872" s="4"/>
      <c r="K4872" s="4"/>
      <c r="L4872" s="4"/>
      <c r="M4872" s="4"/>
      <c r="N4872" s="4"/>
      <c r="P4872" s="4"/>
      <c r="R4872" s="4"/>
      <c r="S4872" s="4"/>
      <c r="T4872" s="4"/>
      <c r="V4872" s="4"/>
      <c r="W4872" s="4"/>
      <c r="X4872" s="4"/>
      <c r="Y4872" s="4"/>
      <c r="Z4872" s="4"/>
      <c r="AA4872" s="4"/>
      <c r="AG4872" s="4"/>
    </row>
    <row r="4873" spans="1:33" x14ac:dyDescent="0.25">
      <c r="A4873" s="4"/>
      <c r="F4873" s="4"/>
      <c r="H4873" s="4"/>
      <c r="I4873" s="4"/>
      <c r="J4873" s="4"/>
      <c r="K4873" s="4"/>
      <c r="L4873" s="4"/>
      <c r="M4873" s="4"/>
      <c r="N4873" s="4"/>
      <c r="P4873" s="4"/>
      <c r="R4873" s="4"/>
      <c r="S4873" s="4"/>
      <c r="T4873" s="4"/>
      <c r="V4873" s="4"/>
      <c r="W4873" s="4"/>
      <c r="X4873" s="4"/>
      <c r="Y4873" s="4"/>
      <c r="Z4873" s="4"/>
      <c r="AA4873" s="4"/>
      <c r="AG4873" s="4"/>
    </row>
    <row r="4874" spans="1:33" x14ac:dyDescent="0.25">
      <c r="A4874" s="4"/>
      <c r="F4874" s="4"/>
      <c r="H4874" s="4"/>
      <c r="I4874" s="4"/>
      <c r="J4874" s="4"/>
      <c r="K4874" s="4"/>
      <c r="L4874" s="4"/>
      <c r="M4874" s="4"/>
      <c r="N4874" s="4"/>
      <c r="P4874" s="4"/>
      <c r="R4874" s="4"/>
      <c r="S4874" s="4"/>
      <c r="T4874" s="4"/>
      <c r="V4874" s="4"/>
      <c r="W4874" s="4"/>
      <c r="X4874" s="4"/>
      <c r="Y4874" s="4"/>
      <c r="Z4874" s="4"/>
      <c r="AA4874" s="4"/>
      <c r="AG4874" s="4"/>
    </row>
    <row r="4875" spans="1:33" x14ac:dyDescent="0.25">
      <c r="A4875" s="4"/>
      <c r="F4875" s="4"/>
      <c r="H4875" s="4"/>
      <c r="I4875" s="4"/>
      <c r="J4875" s="4"/>
      <c r="K4875" s="4"/>
      <c r="L4875" s="4"/>
      <c r="M4875" s="4"/>
      <c r="N4875" s="4"/>
      <c r="P4875" s="4"/>
      <c r="R4875" s="4"/>
      <c r="S4875" s="4"/>
      <c r="T4875" s="4"/>
      <c r="V4875" s="4"/>
      <c r="W4875" s="4"/>
      <c r="X4875" s="4"/>
      <c r="Y4875" s="4"/>
      <c r="Z4875" s="4"/>
      <c r="AA4875" s="4"/>
      <c r="AG4875" s="4"/>
    </row>
    <row r="4876" spans="1:33" x14ac:dyDescent="0.25">
      <c r="A4876" s="4"/>
      <c r="F4876" s="4"/>
      <c r="H4876" s="4"/>
      <c r="I4876" s="4"/>
      <c r="J4876" s="4"/>
      <c r="K4876" s="4"/>
      <c r="L4876" s="4"/>
      <c r="M4876" s="4"/>
      <c r="N4876" s="4"/>
      <c r="P4876" s="4"/>
      <c r="R4876" s="4"/>
      <c r="S4876" s="4"/>
      <c r="T4876" s="4"/>
      <c r="V4876" s="4"/>
      <c r="W4876" s="4"/>
      <c r="X4876" s="4"/>
      <c r="Y4876" s="4"/>
      <c r="Z4876" s="4"/>
      <c r="AA4876" s="4"/>
      <c r="AG4876" s="4"/>
    </row>
    <row r="4877" spans="1:33" x14ac:dyDescent="0.25">
      <c r="A4877" s="4"/>
      <c r="F4877" s="4"/>
      <c r="H4877" s="4"/>
      <c r="I4877" s="4"/>
      <c r="J4877" s="4"/>
      <c r="K4877" s="4"/>
      <c r="L4877" s="4"/>
      <c r="M4877" s="4"/>
      <c r="N4877" s="4"/>
      <c r="P4877" s="4"/>
      <c r="R4877" s="4"/>
      <c r="S4877" s="4"/>
      <c r="T4877" s="4"/>
      <c r="V4877" s="4"/>
      <c r="W4877" s="4"/>
      <c r="X4877" s="4"/>
      <c r="Y4877" s="4"/>
      <c r="Z4877" s="4"/>
      <c r="AA4877" s="4"/>
      <c r="AG4877" s="4"/>
    </row>
    <row r="4878" spans="1:33" x14ac:dyDescent="0.25">
      <c r="A4878" s="4"/>
      <c r="F4878" s="4"/>
      <c r="H4878" s="4"/>
      <c r="I4878" s="4"/>
      <c r="J4878" s="4"/>
      <c r="K4878" s="4"/>
      <c r="L4878" s="4"/>
      <c r="M4878" s="4"/>
      <c r="N4878" s="4"/>
      <c r="P4878" s="4"/>
      <c r="R4878" s="4"/>
      <c r="S4878" s="4"/>
      <c r="T4878" s="4"/>
      <c r="V4878" s="4"/>
      <c r="W4878" s="4"/>
      <c r="X4878" s="4"/>
      <c r="Y4878" s="4"/>
      <c r="Z4878" s="4"/>
      <c r="AA4878" s="4"/>
      <c r="AG4878" s="4"/>
    </row>
    <row r="4879" spans="1:33" x14ac:dyDescent="0.25">
      <c r="A4879" s="4"/>
      <c r="F4879" s="4"/>
      <c r="H4879" s="4"/>
      <c r="I4879" s="4"/>
      <c r="J4879" s="4"/>
      <c r="K4879" s="4"/>
      <c r="L4879" s="4"/>
      <c r="M4879" s="4"/>
      <c r="N4879" s="4"/>
      <c r="P4879" s="4"/>
      <c r="R4879" s="4"/>
      <c r="S4879" s="4"/>
      <c r="T4879" s="4"/>
      <c r="V4879" s="4"/>
      <c r="W4879" s="4"/>
      <c r="X4879" s="4"/>
      <c r="Y4879" s="4"/>
      <c r="Z4879" s="4"/>
      <c r="AA4879" s="4"/>
      <c r="AG4879" s="4"/>
    </row>
    <row r="4880" spans="1:33" x14ac:dyDescent="0.25">
      <c r="A4880" s="4"/>
      <c r="F4880" s="4"/>
      <c r="H4880" s="4"/>
      <c r="I4880" s="4"/>
      <c r="J4880" s="4"/>
      <c r="K4880" s="4"/>
      <c r="L4880" s="4"/>
      <c r="M4880" s="4"/>
      <c r="N4880" s="4"/>
      <c r="P4880" s="4"/>
      <c r="R4880" s="4"/>
      <c r="S4880" s="4"/>
      <c r="T4880" s="4"/>
      <c r="V4880" s="4"/>
      <c r="W4880" s="4"/>
      <c r="X4880" s="4"/>
      <c r="Y4880" s="4"/>
      <c r="Z4880" s="4"/>
      <c r="AA4880" s="4"/>
      <c r="AG4880" s="4"/>
    </row>
    <row r="4881" spans="1:33" x14ac:dyDescent="0.25">
      <c r="A4881" s="4"/>
      <c r="F4881" s="4"/>
      <c r="H4881" s="4"/>
      <c r="I4881" s="4"/>
      <c r="J4881" s="4"/>
      <c r="K4881" s="4"/>
      <c r="L4881" s="4"/>
      <c r="M4881" s="4"/>
      <c r="N4881" s="4"/>
      <c r="P4881" s="4"/>
      <c r="R4881" s="4"/>
      <c r="S4881" s="4"/>
      <c r="T4881" s="4"/>
      <c r="V4881" s="4"/>
      <c r="W4881" s="4"/>
      <c r="X4881" s="4"/>
      <c r="Y4881" s="4"/>
      <c r="Z4881" s="4"/>
      <c r="AA4881" s="4"/>
      <c r="AG4881" s="4"/>
    </row>
    <row r="4882" spans="1:33" x14ac:dyDescent="0.25">
      <c r="A4882" s="4"/>
      <c r="F4882" s="4"/>
      <c r="H4882" s="4"/>
      <c r="I4882" s="4"/>
      <c r="J4882" s="4"/>
      <c r="K4882" s="4"/>
      <c r="L4882" s="4"/>
      <c r="M4882" s="4"/>
      <c r="N4882" s="4"/>
      <c r="P4882" s="4"/>
      <c r="R4882" s="4"/>
      <c r="S4882" s="4"/>
      <c r="T4882" s="4"/>
      <c r="V4882" s="4"/>
      <c r="W4882" s="4"/>
      <c r="X4882" s="4"/>
      <c r="Y4882" s="4"/>
      <c r="Z4882" s="4"/>
      <c r="AA4882" s="4"/>
      <c r="AG4882" s="4"/>
    </row>
    <row r="4883" spans="1:33" x14ac:dyDescent="0.25">
      <c r="A4883" s="4"/>
      <c r="F4883" s="4"/>
      <c r="H4883" s="4"/>
      <c r="I4883" s="4"/>
      <c r="J4883" s="4"/>
      <c r="K4883" s="4"/>
      <c r="L4883" s="4"/>
      <c r="M4883" s="4"/>
      <c r="N4883" s="4"/>
      <c r="P4883" s="4"/>
      <c r="R4883" s="4"/>
      <c r="S4883" s="4"/>
      <c r="T4883" s="4"/>
      <c r="V4883" s="4"/>
      <c r="W4883" s="4"/>
      <c r="X4883" s="4"/>
      <c r="Y4883" s="4"/>
      <c r="Z4883" s="4"/>
      <c r="AA4883" s="4"/>
      <c r="AG4883" s="4"/>
    </row>
    <row r="4884" spans="1:33" x14ac:dyDescent="0.25">
      <c r="A4884" s="4"/>
      <c r="F4884" s="4"/>
      <c r="H4884" s="4"/>
      <c r="I4884" s="4"/>
      <c r="J4884" s="4"/>
      <c r="K4884" s="4"/>
      <c r="L4884" s="4"/>
      <c r="M4884" s="4"/>
      <c r="N4884" s="4"/>
      <c r="P4884" s="4"/>
      <c r="R4884" s="4"/>
      <c r="S4884" s="4"/>
      <c r="T4884" s="4"/>
      <c r="V4884" s="4"/>
      <c r="W4884" s="4"/>
      <c r="X4884" s="4"/>
      <c r="Y4884" s="4"/>
      <c r="Z4884" s="4"/>
      <c r="AA4884" s="4"/>
      <c r="AG4884" s="4"/>
    </row>
    <row r="4885" spans="1:33" x14ac:dyDescent="0.25">
      <c r="A4885" s="4"/>
      <c r="F4885" s="4"/>
      <c r="H4885" s="4"/>
      <c r="I4885" s="4"/>
      <c r="J4885" s="4"/>
      <c r="K4885" s="4"/>
      <c r="L4885" s="4"/>
      <c r="M4885" s="4"/>
      <c r="N4885" s="4"/>
      <c r="P4885" s="4"/>
      <c r="R4885" s="4"/>
      <c r="S4885" s="4"/>
      <c r="T4885" s="4"/>
      <c r="V4885" s="4"/>
      <c r="W4885" s="4"/>
      <c r="X4885" s="4"/>
      <c r="Y4885" s="4"/>
      <c r="Z4885" s="4"/>
      <c r="AA4885" s="4"/>
      <c r="AG4885" s="4"/>
    </row>
    <row r="4886" spans="1:33" x14ac:dyDescent="0.25">
      <c r="A4886" s="4"/>
      <c r="F4886" s="4"/>
      <c r="H4886" s="4"/>
      <c r="I4886" s="4"/>
      <c r="J4886" s="4"/>
      <c r="K4886" s="4"/>
      <c r="L4886" s="4"/>
      <c r="M4886" s="4"/>
      <c r="N4886" s="4"/>
      <c r="P4886" s="4"/>
      <c r="R4886" s="4"/>
      <c r="S4886" s="4"/>
      <c r="T4886" s="4"/>
      <c r="V4886" s="4"/>
      <c r="W4886" s="4"/>
      <c r="X4886" s="4"/>
      <c r="Y4886" s="4"/>
      <c r="Z4886" s="4"/>
      <c r="AA4886" s="4"/>
      <c r="AG4886" s="4"/>
    </row>
    <row r="4887" spans="1:33" x14ac:dyDescent="0.25">
      <c r="A4887" s="4"/>
      <c r="F4887" s="4"/>
      <c r="H4887" s="4"/>
      <c r="I4887" s="4"/>
      <c r="J4887" s="4"/>
      <c r="K4887" s="4"/>
      <c r="L4887" s="4"/>
      <c r="M4887" s="4"/>
      <c r="N4887" s="4"/>
      <c r="P4887" s="4"/>
      <c r="R4887" s="4"/>
      <c r="S4887" s="4"/>
      <c r="T4887" s="4"/>
      <c r="V4887" s="4"/>
      <c r="W4887" s="4"/>
      <c r="X4887" s="4"/>
      <c r="Y4887" s="4"/>
      <c r="Z4887" s="4"/>
      <c r="AA4887" s="4"/>
      <c r="AG4887" s="4"/>
    </row>
    <row r="4888" spans="1:33" x14ac:dyDescent="0.25">
      <c r="A4888" s="4"/>
      <c r="F4888" s="4"/>
      <c r="H4888" s="4"/>
      <c r="I4888" s="4"/>
      <c r="J4888" s="4"/>
      <c r="K4888" s="4"/>
      <c r="L4888" s="4"/>
      <c r="M4888" s="4"/>
      <c r="N4888" s="4"/>
      <c r="P4888" s="4"/>
      <c r="R4888" s="4"/>
      <c r="S4888" s="4"/>
      <c r="T4888" s="4"/>
      <c r="V4888" s="4"/>
      <c r="W4888" s="4"/>
      <c r="X4888" s="4"/>
      <c r="Y4888" s="4"/>
      <c r="Z4888" s="4"/>
      <c r="AA4888" s="4"/>
      <c r="AG4888" s="4"/>
    </row>
    <row r="4889" spans="1:33" x14ac:dyDescent="0.25">
      <c r="A4889" s="4"/>
      <c r="F4889" s="4"/>
      <c r="H4889" s="4"/>
      <c r="I4889" s="4"/>
      <c r="J4889" s="4"/>
      <c r="K4889" s="4"/>
      <c r="L4889" s="4"/>
      <c r="M4889" s="4"/>
      <c r="N4889" s="4"/>
      <c r="P4889" s="4"/>
      <c r="R4889" s="4"/>
      <c r="S4889" s="4"/>
      <c r="T4889" s="4"/>
      <c r="V4889" s="4"/>
      <c r="W4889" s="4"/>
      <c r="X4889" s="4"/>
      <c r="Y4889" s="4"/>
      <c r="Z4889" s="4"/>
      <c r="AA4889" s="4"/>
      <c r="AG4889" s="4"/>
    </row>
    <row r="4890" spans="1:33" x14ac:dyDescent="0.25">
      <c r="A4890" s="4"/>
      <c r="F4890" s="4"/>
      <c r="H4890" s="4"/>
      <c r="I4890" s="4"/>
      <c r="J4890" s="4"/>
      <c r="K4890" s="4"/>
      <c r="L4890" s="4"/>
      <c r="M4890" s="4"/>
      <c r="N4890" s="4"/>
      <c r="P4890" s="4"/>
      <c r="R4890" s="4"/>
      <c r="S4890" s="4"/>
      <c r="T4890" s="4"/>
      <c r="V4890" s="4"/>
      <c r="W4890" s="4"/>
      <c r="X4890" s="4"/>
      <c r="Y4890" s="4"/>
      <c r="Z4890" s="4"/>
      <c r="AA4890" s="4"/>
      <c r="AG4890" s="4"/>
    </row>
    <row r="4891" spans="1:33" x14ac:dyDescent="0.25">
      <c r="A4891" s="4"/>
      <c r="F4891" s="4"/>
      <c r="H4891" s="4"/>
      <c r="I4891" s="4"/>
      <c r="J4891" s="4"/>
      <c r="K4891" s="4"/>
      <c r="L4891" s="4"/>
      <c r="M4891" s="4"/>
      <c r="N4891" s="4"/>
      <c r="P4891" s="4"/>
      <c r="R4891" s="4"/>
      <c r="S4891" s="4"/>
      <c r="T4891" s="4"/>
      <c r="V4891" s="4"/>
      <c r="W4891" s="4"/>
      <c r="X4891" s="4"/>
      <c r="Y4891" s="4"/>
      <c r="Z4891" s="4"/>
      <c r="AA4891" s="4"/>
      <c r="AG4891" s="4"/>
    </row>
    <row r="4892" spans="1:33" x14ac:dyDescent="0.25">
      <c r="A4892" s="4"/>
      <c r="F4892" s="4"/>
      <c r="H4892" s="4"/>
      <c r="I4892" s="4"/>
      <c r="J4892" s="4"/>
      <c r="K4892" s="4"/>
      <c r="L4892" s="4"/>
      <c r="M4892" s="4"/>
      <c r="N4892" s="4"/>
      <c r="P4892" s="4"/>
      <c r="R4892" s="4"/>
      <c r="S4892" s="4"/>
      <c r="T4892" s="4"/>
      <c r="V4892" s="4"/>
      <c r="W4892" s="4"/>
      <c r="X4892" s="4"/>
      <c r="Y4892" s="4"/>
      <c r="Z4892" s="4"/>
      <c r="AA4892" s="4"/>
      <c r="AG4892" s="4"/>
    </row>
    <row r="4893" spans="1:33" x14ac:dyDescent="0.25">
      <c r="A4893" s="4"/>
      <c r="F4893" s="4"/>
      <c r="H4893" s="4"/>
      <c r="I4893" s="4"/>
      <c r="J4893" s="4"/>
      <c r="K4893" s="4"/>
      <c r="L4893" s="4"/>
      <c r="M4893" s="4"/>
      <c r="N4893" s="4"/>
      <c r="P4893" s="4"/>
      <c r="R4893" s="4"/>
      <c r="S4893" s="4"/>
      <c r="T4893" s="4"/>
      <c r="V4893" s="4"/>
      <c r="W4893" s="4"/>
      <c r="X4893" s="4"/>
      <c r="Y4893" s="4"/>
      <c r="Z4893" s="4"/>
      <c r="AA4893" s="4"/>
      <c r="AG4893" s="4"/>
    </row>
    <row r="4894" spans="1:33" x14ac:dyDescent="0.25">
      <c r="A4894" s="4"/>
      <c r="F4894" s="4"/>
      <c r="H4894" s="4"/>
      <c r="I4894" s="4"/>
      <c r="J4894" s="4"/>
      <c r="K4894" s="4"/>
      <c r="L4894" s="4"/>
      <c r="M4894" s="4"/>
      <c r="N4894" s="4"/>
      <c r="P4894" s="4"/>
      <c r="R4894" s="4"/>
      <c r="S4894" s="4"/>
      <c r="T4894" s="4"/>
      <c r="V4894" s="4"/>
      <c r="W4894" s="4"/>
      <c r="X4894" s="4"/>
      <c r="Y4894" s="4"/>
      <c r="Z4894" s="4"/>
      <c r="AA4894" s="4"/>
      <c r="AG4894" s="4"/>
    </row>
    <row r="4895" spans="1:33" x14ac:dyDescent="0.25">
      <c r="A4895" s="4"/>
      <c r="F4895" s="4"/>
      <c r="H4895" s="4"/>
      <c r="I4895" s="4"/>
      <c r="J4895" s="4"/>
      <c r="K4895" s="4"/>
      <c r="L4895" s="4"/>
      <c r="M4895" s="4"/>
      <c r="N4895" s="4"/>
      <c r="P4895" s="4"/>
      <c r="R4895" s="4"/>
      <c r="S4895" s="4"/>
      <c r="T4895" s="4"/>
      <c r="V4895" s="4"/>
      <c r="W4895" s="4"/>
      <c r="X4895" s="4"/>
      <c r="Y4895" s="4"/>
      <c r="Z4895" s="4"/>
      <c r="AA4895" s="4"/>
      <c r="AG4895" s="4"/>
    </row>
    <row r="4896" spans="1:33" x14ac:dyDescent="0.25">
      <c r="A4896" s="4"/>
      <c r="F4896" s="4"/>
      <c r="H4896" s="4"/>
      <c r="I4896" s="4"/>
      <c r="J4896" s="4"/>
      <c r="K4896" s="4"/>
      <c r="L4896" s="4"/>
      <c r="M4896" s="4"/>
      <c r="N4896" s="4"/>
      <c r="P4896" s="4"/>
      <c r="R4896" s="4"/>
      <c r="S4896" s="4"/>
      <c r="T4896" s="4"/>
      <c r="V4896" s="4"/>
      <c r="W4896" s="4"/>
      <c r="X4896" s="4"/>
      <c r="Y4896" s="4"/>
      <c r="Z4896" s="4"/>
      <c r="AA4896" s="4"/>
      <c r="AG4896" s="4"/>
    </row>
    <row r="4897" spans="1:33" x14ac:dyDescent="0.25">
      <c r="A4897" s="4"/>
      <c r="F4897" s="4"/>
      <c r="H4897" s="4"/>
      <c r="I4897" s="4"/>
      <c r="J4897" s="4"/>
      <c r="K4897" s="4"/>
      <c r="L4897" s="4"/>
      <c r="M4897" s="4"/>
      <c r="N4897" s="4"/>
      <c r="P4897" s="4"/>
      <c r="R4897" s="4"/>
      <c r="S4897" s="4"/>
      <c r="T4897" s="4"/>
      <c r="V4897" s="4"/>
      <c r="W4897" s="4"/>
      <c r="X4897" s="4"/>
      <c r="Y4897" s="4"/>
      <c r="Z4897" s="4"/>
      <c r="AA4897" s="4"/>
      <c r="AG4897" s="4"/>
    </row>
    <row r="4898" spans="1:33" x14ac:dyDescent="0.25">
      <c r="A4898" s="4"/>
      <c r="F4898" s="4"/>
      <c r="H4898" s="4"/>
      <c r="I4898" s="4"/>
      <c r="J4898" s="4"/>
      <c r="K4898" s="4"/>
      <c r="L4898" s="4"/>
      <c r="M4898" s="4"/>
      <c r="N4898" s="4"/>
      <c r="P4898" s="4"/>
      <c r="R4898" s="4"/>
      <c r="S4898" s="4"/>
      <c r="T4898" s="4"/>
      <c r="V4898" s="4"/>
      <c r="W4898" s="4"/>
      <c r="X4898" s="4"/>
      <c r="Y4898" s="4"/>
      <c r="Z4898" s="4"/>
      <c r="AA4898" s="4"/>
      <c r="AG4898" s="4"/>
    </row>
    <row r="4899" spans="1:33" x14ac:dyDescent="0.25">
      <c r="A4899" s="4"/>
      <c r="F4899" s="4"/>
      <c r="H4899" s="4"/>
      <c r="I4899" s="4"/>
      <c r="J4899" s="4"/>
      <c r="K4899" s="4"/>
      <c r="L4899" s="4"/>
      <c r="M4899" s="4"/>
      <c r="N4899" s="4"/>
      <c r="P4899" s="4"/>
      <c r="R4899" s="4"/>
      <c r="S4899" s="4"/>
      <c r="T4899" s="4"/>
      <c r="V4899" s="4"/>
      <c r="W4899" s="4"/>
      <c r="X4899" s="4"/>
      <c r="Y4899" s="4"/>
      <c r="Z4899" s="4"/>
      <c r="AA4899" s="4"/>
      <c r="AG4899" s="4"/>
    </row>
    <row r="4900" spans="1:33" x14ac:dyDescent="0.25">
      <c r="A4900" s="4"/>
      <c r="F4900" s="4"/>
      <c r="H4900" s="4"/>
      <c r="I4900" s="4"/>
      <c r="J4900" s="4"/>
      <c r="K4900" s="4"/>
      <c r="L4900" s="4"/>
      <c r="M4900" s="4"/>
      <c r="N4900" s="4"/>
      <c r="P4900" s="4"/>
      <c r="R4900" s="4"/>
      <c r="S4900" s="4"/>
      <c r="T4900" s="4"/>
      <c r="V4900" s="4"/>
      <c r="W4900" s="4"/>
      <c r="X4900" s="4"/>
      <c r="Y4900" s="4"/>
      <c r="Z4900" s="4"/>
      <c r="AA4900" s="4"/>
      <c r="AG4900" s="4"/>
    </row>
    <row r="4901" spans="1:33" x14ac:dyDescent="0.25">
      <c r="A4901" s="4"/>
      <c r="F4901" s="4"/>
      <c r="H4901" s="4"/>
      <c r="I4901" s="4"/>
      <c r="J4901" s="4"/>
      <c r="K4901" s="4"/>
      <c r="L4901" s="4"/>
      <c r="M4901" s="4"/>
      <c r="N4901" s="4"/>
      <c r="P4901" s="4"/>
      <c r="R4901" s="4"/>
      <c r="S4901" s="4"/>
      <c r="T4901" s="4"/>
      <c r="V4901" s="4"/>
      <c r="W4901" s="4"/>
      <c r="X4901" s="4"/>
      <c r="Y4901" s="4"/>
      <c r="Z4901" s="4"/>
      <c r="AA4901" s="4"/>
      <c r="AG4901" s="4"/>
    </row>
    <row r="4902" spans="1:33" x14ac:dyDescent="0.25">
      <c r="A4902" s="4"/>
      <c r="F4902" s="4"/>
      <c r="H4902" s="4"/>
      <c r="I4902" s="4"/>
      <c r="J4902" s="4"/>
      <c r="K4902" s="4"/>
      <c r="L4902" s="4"/>
      <c r="M4902" s="4"/>
      <c r="N4902" s="4"/>
      <c r="P4902" s="4"/>
      <c r="R4902" s="4"/>
      <c r="S4902" s="4"/>
      <c r="T4902" s="4"/>
      <c r="V4902" s="4"/>
      <c r="W4902" s="4"/>
      <c r="X4902" s="4"/>
      <c r="Y4902" s="4"/>
      <c r="Z4902" s="4"/>
      <c r="AA4902" s="4"/>
      <c r="AG4902" s="4"/>
    </row>
    <row r="4903" spans="1:33" x14ac:dyDescent="0.25">
      <c r="A4903" s="4"/>
      <c r="F4903" s="4"/>
      <c r="H4903" s="4"/>
      <c r="I4903" s="4"/>
      <c r="J4903" s="4"/>
      <c r="K4903" s="4"/>
      <c r="L4903" s="4"/>
      <c r="M4903" s="4"/>
      <c r="N4903" s="4"/>
      <c r="P4903" s="4"/>
      <c r="R4903" s="4"/>
      <c r="S4903" s="4"/>
      <c r="T4903" s="4"/>
      <c r="V4903" s="4"/>
      <c r="W4903" s="4"/>
      <c r="X4903" s="4"/>
      <c r="Y4903" s="4"/>
      <c r="Z4903" s="4"/>
      <c r="AA4903" s="4"/>
      <c r="AG4903" s="4"/>
    </row>
    <row r="4904" spans="1:33" x14ac:dyDescent="0.25">
      <c r="A4904" s="4"/>
      <c r="F4904" s="4"/>
      <c r="H4904" s="4"/>
      <c r="I4904" s="4"/>
      <c r="J4904" s="4"/>
      <c r="K4904" s="4"/>
      <c r="L4904" s="4"/>
      <c r="M4904" s="4"/>
      <c r="N4904" s="4"/>
      <c r="P4904" s="4"/>
      <c r="R4904" s="4"/>
      <c r="S4904" s="4"/>
      <c r="T4904" s="4"/>
      <c r="V4904" s="4"/>
      <c r="W4904" s="4"/>
      <c r="X4904" s="4"/>
      <c r="Y4904" s="4"/>
      <c r="Z4904" s="4"/>
      <c r="AA4904" s="4"/>
      <c r="AG4904" s="4"/>
    </row>
    <row r="4905" spans="1:33" x14ac:dyDescent="0.25">
      <c r="A4905" s="4"/>
      <c r="F4905" s="4"/>
      <c r="H4905" s="4"/>
      <c r="I4905" s="4"/>
      <c r="J4905" s="4"/>
      <c r="K4905" s="4"/>
      <c r="L4905" s="4"/>
      <c r="M4905" s="4"/>
      <c r="N4905" s="4"/>
      <c r="P4905" s="4"/>
      <c r="R4905" s="4"/>
      <c r="S4905" s="4"/>
      <c r="T4905" s="4"/>
      <c r="V4905" s="4"/>
      <c r="W4905" s="4"/>
      <c r="X4905" s="4"/>
      <c r="Y4905" s="4"/>
      <c r="Z4905" s="4"/>
      <c r="AA4905" s="4"/>
      <c r="AG4905" s="4"/>
    </row>
    <row r="4906" spans="1:33" x14ac:dyDescent="0.25">
      <c r="A4906" s="4"/>
      <c r="F4906" s="4"/>
      <c r="H4906" s="4"/>
      <c r="I4906" s="4"/>
      <c r="J4906" s="4"/>
      <c r="K4906" s="4"/>
      <c r="L4906" s="4"/>
      <c r="M4906" s="4"/>
      <c r="N4906" s="4"/>
      <c r="P4906" s="4"/>
      <c r="R4906" s="4"/>
      <c r="S4906" s="4"/>
      <c r="T4906" s="4"/>
      <c r="V4906" s="4"/>
      <c r="W4906" s="4"/>
      <c r="X4906" s="4"/>
      <c r="Y4906" s="4"/>
      <c r="Z4906" s="4"/>
      <c r="AA4906" s="4"/>
      <c r="AG4906" s="4"/>
    </row>
    <row r="4907" spans="1:33" x14ac:dyDescent="0.25">
      <c r="A4907" s="4"/>
      <c r="F4907" s="4"/>
      <c r="H4907" s="4"/>
      <c r="I4907" s="4"/>
      <c r="J4907" s="4"/>
      <c r="K4907" s="4"/>
      <c r="L4907" s="4"/>
      <c r="M4907" s="4"/>
      <c r="N4907" s="4"/>
      <c r="P4907" s="4"/>
      <c r="R4907" s="4"/>
      <c r="S4907" s="4"/>
      <c r="T4907" s="4"/>
      <c r="V4907" s="4"/>
      <c r="W4907" s="4"/>
      <c r="X4907" s="4"/>
      <c r="Y4907" s="4"/>
      <c r="Z4907" s="4"/>
      <c r="AA4907" s="4"/>
      <c r="AG4907" s="4"/>
    </row>
    <row r="4908" spans="1:33" x14ac:dyDescent="0.25">
      <c r="A4908" s="4"/>
      <c r="F4908" s="4"/>
      <c r="H4908" s="4"/>
      <c r="I4908" s="4"/>
      <c r="J4908" s="4"/>
      <c r="K4908" s="4"/>
      <c r="L4908" s="4"/>
      <c r="M4908" s="4"/>
      <c r="N4908" s="4"/>
      <c r="P4908" s="4"/>
      <c r="R4908" s="4"/>
      <c r="S4908" s="4"/>
      <c r="T4908" s="4"/>
      <c r="V4908" s="4"/>
      <c r="W4908" s="4"/>
      <c r="X4908" s="4"/>
      <c r="Y4908" s="4"/>
      <c r="Z4908" s="4"/>
      <c r="AA4908" s="4"/>
      <c r="AG4908" s="4"/>
    </row>
    <row r="4909" spans="1:33" x14ac:dyDescent="0.25">
      <c r="A4909" s="4"/>
      <c r="F4909" s="4"/>
      <c r="H4909" s="4"/>
      <c r="I4909" s="4"/>
      <c r="J4909" s="4"/>
      <c r="K4909" s="4"/>
      <c r="L4909" s="4"/>
      <c r="M4909" s="4"/>
      <c r="N4909" s="4"/>
      <c r="P4909" s="4"/>
      <c r="R4909" s="4"/>
      <c r="S4909" s="4"/>
      <c r="T4909" s="4"/>
      <c r="V4909" s="4"/>
      <c r="W4909" s="4"/>
      <c r="X4909" s="4"/>
      <c r="Y4909" s="4"/>
      <c r="Z4909" s="4"/>
      <c r="AA4909" s="4"/>
      <c r="AG4909" s="4"/>
    </row>
    <row r="4910" spans="1:33" x14ac:dyDescent="0.25">
      <c r="A4910" s="4"/>
      <c r="F4910" s="4"/>
      <c r="H4910" s="4"/>
      <c r="I4910" s="4"/>
      <c r="J4910" s="4"/>
      <c r="K4910" s="4"/>
      <c r="L4910" s="4"/>
      <c r="M4910" s="4"/>
      <c r="N4910" s="4"/>
      <c r="P4910" s="4"/>
      <c r="R4910" s="4"/>
      <c r="S4910" s="4"/>
      <c r="T4910" s="4"/>
      <c r="V4910" s="4"/>
      <c r="W4910" s="4"/>
      <c r="X4910" s="4"/>
      <c r="Y4910" s="4"/>
      <c r="Z4910" s="4"/>
      <c r="AA4910" s="4"/>
      <c r="AG4910" s="4"/>
    </row>
    <row r="4911" spans="1:33" x14ac:dyDescent="0.25">
      <c r="A4911" s="4"/>
      <c r="F4911" s="4"/>
      <c r="H4911" s="4"/>
      <c r="I4911" s="4"/>
      <c r="J4911" s="4"/>
      <c r="K4911" s="4"/>
      <c r="L4911" s="4"/>
      <c r="M4911" s="4"/>
      <c r="N4911" s="4"/>
      <c r="P4911" s="4"/>
      <c r="R4911" s="4"/>
      <c r="S4911" s="4"/>
      <c r="T4911" s="4"/>
      <c r="V4911" s="4"/>
      <c r="W4911" s="4"/>
      <c r="X4911" s="4"/>
      <c r="Y4911" s="4"/>
      <c r="Z4911" s="4"/>
      <c r="AA4911" s="4"/>
      <c r="AG4911" s="4"/>
    </row>
    <row r="4912" spans="1:33" x14ac:dyDescent="0.25">
      <c r="A4912" s="4"/>
      <c r="F4912" s="4"/>
      <c r="H4912" s="4"/>
      <c r="I4912" s="4"/>
      <c r="J4912" s="4"/>
      <c r="K4912" s="4"/>
      <c r="L4912" s="4"/>
      <c r="M4912" s="4"/>
      <c r="N4912" s="4"/>
      <c r="P4912" s="4"/>
      <c r="R4912" s="4"/>
      <c r="S4912" s="4"/>
      <c r="T4912" s="4"/>
      <c r="V4912" s="4"/>
      <c r="W4912" s="4"/>
      <c r="X4912" s="4"/>
      <c r="Y4912" s="4"/>
      <c r="Z4912" s="4"/>
      <c r="AA4912" s="4"/>
      <c r="AG4912" s="4"/>
    </row>
    <row r="4913" spans="1:33" x14ac:dyDescent="0.25">
      <c r="A4913" s="4"/>
      <c r="F4913" s="4"/>
      <c r="H4913" s="4"/>
      <c r="I4913" s="4"/>
      <c r="J4913" s="4"/>
      <c r="K4913" s="4"/>
      <c r="L4913" s="4"/>
      <c r="M4913" s="4"/>
      <c r="N4913" s="4"/>
      <c r="P4913" s="4"/>
      <c r="R4913" s="4"/>
      <c r="S4913" s="4"/>
      <c r="T4913" s="4"/>
      <c r="V4913" s="4"/>
      <c r="W4913" s="4"/>
      <c r="X4913" s="4"/>
      <c r="Y4913" s="4"/>
      <c r="Z4913" s="4"/>
      <c r="AA4913" s="4"/>
      <c r="AG4913" s="4"/>
    </row>
    <row r="4914" spans="1:33" x14ac:dyDescent="0.25">
      <c r="A4914" s="4"/>
      <c r="F4914" s="4"/>
      <c r="H4914" s="4"/>
      <c r="I4914" s="4"/>
      <c r="J4914" s="4"/>
      <c r="K4914" s="4"/>
      <c r="L4914" s="4"/>
      <c r="M4914" s="4"/>
      <c r="N4914" s="4"/>
      <c r="P4914" s="4"/>
      <c r="R4914" s="4"/>
      <c r="S4914" s="4"/>
      <c r="T4914" s="4"/>
      <c r="V4914" s="4"/>
      <c r="W4914" s="4"/>
      <c r="X4914" s="4"/>
      <c r="Y4914" s="4"/>
      <c r="Z4914" s="4"/>
      <c r="AA4914" s="4"/>
      <c r="AG4914" s="4"/>
    </row>
    <row r="4915" spans="1:33" x14ac:dyDescent="0.25">
      <c r="A4915" s="4"/>
      <c r="F4915" s="4"/>
      <c r="H4915" s="4"/>
      <c r="I4915" s="4"/>
      <c r="J4915" s="4"/>
      <c r="K4915" s="4"/>
      <c r="L4915" s="4"/>
      <c r="M4915" s="4"/>
      <c r="N4915" s="4"/>
      <c r="P4915" s="4"/>
      <c r="R4915" s="4"/>
      <c r="S4915" s="4"/>
      <c r="T4915" s="4"/>
      <c r="V4915" s="4"/>
      <c r="W4915" s="4"/>
      <c r="X4915" s="4"/>
      <c r="Y4915" s="4"/>
      <c r="Z4915" s="4"/>
      <c r="AA4915" s="4"/>
      <c r="AG4915" s="4"/>
    </row>
    <row r="4916" spans="1:33" x14ac:dyDescent="0.25">
      <c r="A4916" s="4"/>
      <c r="F4916" s="4"/>
      <c r="H4916" s="4"/>
      <c r="I4916" s="4"/>
      <c r="J4916" s="4"/>
      <c r="K4916" s="4"/>
      <c r="L4916" s="4"/>
      <c r="M4916" s="4"/>
      <c r="N4916" s="4"/>
      <c r="P4916" s="4"/>
      <c r="R4916" s="4"/>
      <c r="S4916" s="4"/>
      <c r="T4916" s="4"/>
      <c r="V4916" s="4"/>
      <c r="W4916" s="4"/>
      <c r="X4916" s="4"/>
      <c r="Y4916" s="4"/>
      <c r="Z4916" s="4"/>
      <c r="AA4916" s="4"/>
      <c r="AG4916" s="4"/>
    </row>
    <row r="4917" spans="1:33" x14ac:dyDescent="0.25">
      <c r="A4917" s="4"/>
      <c r="F4917" s="4"/>
      <c r="H4917" s="4"/>
      <c r="I4917" s="4"/>
      <c r="J4917" s="4"/>
      <c r="K4917" s="4"/>
      <c r="L4917" s="4"/>
      <c r="M4917" s="4"/>
      <c r="N4917" s="4"/>
      <c r="P4917" s="4"/>
      <c r="R4917" s="4"/>
      <c r="S4917" s="4"/>
      <c r="T4917" s="4"/>
      <c r="V4917" s="4"/>
      <c r="W4917" s="4"/>
      <c r="X4917" s="4"/>
      <c r="Y4917" s="4"/>
      <c r="Z4917" s="4"/>
      <c r="AA4917" s="4"/>
      <c r="AG4917" s="4"/>
    </row>
    <row r="4918" spans="1:33" x14ac:dyDescent="0.25">
      <c r="A4918" s="4"/>
      <c r="F4918" s="4"/>
      <c r="H4918" s="4"/>
      <c r="I4918" s="4"/>
      <c r="J4918" s="4"/>
      <c r="K4918" s="4"/>
      <c r="L4918" s="4"/>
      <c r="M4918" s="4"/>
      <c r="N4918" s="4"/>
      <c r="P4918" s="4"/>
      <c r="R4918" s="4"/>
      <c r="S4918" s="4"/>
      <c r="T4918" s="4"/>
      <c r="V4918" s="4"/>
      <c r="W4918" s="4"/>
      <c r="X4918" s="4"/>
      <c r="Y4918" s="4"/>
      <c r="Z4918" s="4"/>
      <c r="AA4918" s="4"/>
      <c r="AG4918" s="4"/>
    </row>
    <row r="4919" spans="1:33" x14ac:dyDescent="0.25">
      <c r="A4919" s="4"/>
      <c r="F4919" s="4"/>
      <c r="H4919" s="4"/>
      <c r="I4919" s="4"/>
      <c r="J4919" s="4"/>
      <c r="K4919" s="4"/>
      <c r="L4919" s="4"/>
      <c r="M4919" s="4"/>
      <c r="N4919" s="4"/>
      <c r="P4919" s="4"/>
      <c r="R4919" s="4"/>
      <c r="S4919" s="4"/>
      <c r="T4919" s="4"/>
      <c r="V4919" s="4"/>
      <c r="W4919" s="4"/>
      <c r="X4919" s="4"/>
      <c r="Y4919" s="4"/>
      <c r="Z4919" s="4"/>
      <c r="AA4919" s="4"/>
      <c r="AG4919" s="4"/>
    </row>
    <row r="4920" spans="1:33" x14ac:dyDescent="0.25">
      <c r="A4920" s="4"/>
      <c r="F4920" s="4"/>
      <c r="H4920" s="4"/>
      <c r="I4920" s="4"/>
      <c r="J4920" s="4"/>
      <c r="K4920" s="4"/>
      <c r="L4920" s="4"/>
      <c r="M4920" s="4"/>
      <c r="N4920" s="4"/>
      <c r="P4920" s="4"/>
      <c r="R4920" s="4"/>
      <c r="S4920" s="4"/>
      <c r="T4920" s="4"/>
      <c r="V4920" s="4"/>
      <c r="W4920" s="4"/>
      <c r="X4920" s="4"/>
      <c r="Y4920" s="4"/>
      <c r="Z4920" s="4"/>
      <c r="AA4920" s="4"/>
      <c r="AG4920" s="4"/>
    </row>
    <row r="4921" spans="1:33" x14ac:dyDescent="0.25">
      <c r="A4921" s="4"/>
      <c r="F4921" s="4"/>
      <c r="H4921" s="4"/>
      <c r="I4921" s="4"/>
      <c r="J4921" s="4"/>
      <c r="K4921" s="4"/>
      <c r="L4921" s="4"/>
      <c r="M4921" s="4"/>
      <c r="N4921" s="4"/>
      <c r="P4921" s="4"/>
      <c r="R4921" s="4"/>
      <c r="S4921" s="4"/>
      <c r="T4921" s="4"/>
      <c r="V4921" s="4"/>
      <c r="W4921" s="4"/>
      <c r="X4921" s="4"/>
      <c r="Y4921" s="4"/>
      <c r="Z4921" s="4"/>
      <c r="AA4921" s="4"/>
      <c r="AG4921" s="4"/>
    </row>
    <row r="4922" spans="1:33" x14ac:dyDescent="0.25">
      <c r="A4922" s="4"/>
      <c r="F4922" s="4"/>
      <c r="H4922" s="4"/>
      <c r="I4922" s="4"/>
      <c r="J4922" s="4"/>
      <c r="K4922" s="4"/>
      <c r="L4922" s="4"/>
      <c r="M4922" s="4"/>
      <c r="N4922" s="4"/>
      <c r="P4922" s="4"/>
      <c r="R4922" s="4"/>
      <c r="S4922" s="4"/>
      <c r="T4922" s="4"/>
      <c r="V4922" s="4"/>
      <c r="W4922" s="4"/>
      <c r="X4922" s="4"/>
      <c r="Y4922" s="4"/>
      <c r="Z4922" s="4"/>
      <c r="AA4922" s="4"/>
      <c r="AG4922" s="4"/>
    </row>
    <row r="4923" spans="1:33" x14ac:dyDescent="0.25">
      <c r="A4923" s="4"/>
      <c r="F4923" s="4"/>
      <c r="H4923" s="4"/>
      <c r="I4923" s="4"/>
      <c r="J4923" s="4"/>
      <c r="K4923" s="4"/>
      <c r="L4923" s="4"/>
      <c r="M4923" s="4"/>
      <c r="N4923" s="4"/>
      <c r="P4923" s="4"/>
      <c r="R4923" s="4"/>
      <c r="S4923" s="4"/>
      <c r="T4923" s="4"/>
      <c r="V4923" s="4"/>
      <c r="W4923" s="4"/>
      <c r="X4923" s="4"/>
      <c r="Y4923" s="4"/>
      <c r="Z4923" s="4"/>
      <c r="AA4923" s="4"/>
      <c r="AG4923" s="4"/>
    </row>
    <row r="4924" spans="1:33" x14ac:dyDescent="0.25">
      <c r="A4924" s="4"/>
      <c r="F4924" s="4"/>
      <c r="H4924" s="4"/>
      <c r="I4924" s="4"/>
      <c r="J4924" s="4"/>
      <c r="K4924" s="4"/>
      <c r="L4924" s="4"/>
      <c r="M4924" s="4"/>
      <c r="N4924" s="4"/>
      <c r="P4924" s="4"/>
      <c r="R4924" s="4"/>
      <c r="S4924" s="4"/>
      <c r="T4924" s="4"/>
      <c r="V4924" s="4"/>
      <c r="W4924" s="4"/>
      <c r="X4924" s="4"/>
      <c r="Y4924" s="4"/>
      <c r="Z4924" s="4"/>
      <c r="AA4924" s="4"/>
      <c r="AG4924" s="4"/>
    </row>
    <row r="4925" spans="1:33" x14ac:dyDescent="0.25">
      <c r="A4925" s="4"/>
      <c r="F4925" s="4"/>
      <c r="H4925" s="4"/>
      <c r="I4925" s="4"/>
      <c r="J4925" s="4"/>
      <c r="K4925" s="4"/>
      <c r="L4925" s="4"/>
      <c r="M4925" s="4"/>
      <c r="N4925" s="4"/>
      <c r="P4925" s="4"/>
      <c r="R4925" s="4"/>
      <c r="S4925" s="4"/>
      <c r="T4925" s="4"/>
      <c r="V4925" s="4"/>
      <c r="W4925" s="4"/>
      <c r="X4925" s="4"/>
      <c r="Y4925" s="4"/>
      <c r="Z4925" s="4"/>
      <c r="AA4925" s="4"/>
      <c r="AG4925" s="4"/>
    </row>
    <row r="4926" spans="1:33" x14ac:dyDescent="0.25">
      <c r="A4926" s="4"/>
      <c r="F4926" s="4"/>
      <c r="H4926" s="4"/>
      <c r="I4926" s="4"/>
      <c r="J4926" s="4"/>
      <c r="K4926" s="4"/>
      <c r="L4926" s="4"/>
      <c r="M4926" s="4"/>
      <c r="N4926" s="4"/>
      <c r="P4926" s="4"/>
      <c r="R4926" s="4"/>
      <c r="S4926" s="4"/>
      <c r="T4926" s="4"/>
      <c r="V4926" s="4"/>
      <c r="W4926" s="4"/>
      <c r="X4926" s="4"/>
      <c r="Y4926" s="4"/>
      <c r="Z4926" s="4"/>
      <c r="AA4926" s="4"/>
      <c r="AG4926" s="4"/>
    </row>
    <row r="4927" spans="1:33" x14ac:dyDescent="0.25">
      <c r="A4927" s="4"/>
      <c r="F4927" s="4"/>
      <c r="H4927" s="4"/>
      <c r="I4927" s="4"/>
      <c r="J4927" s="4"/>
      <c r="K4927" s="4"/>
      <c r="L4927" s="4"/>
      <c r="M4927" s="4"/>
      <c r="N4927" s="4"/>
      <c r="P4927" s="4"/>
      <c r="R4927" s="4"/>
      <c r="S4927" s="4"/>
      <c r="T4927" s="4"/>
      <c r="V4927" s="4"/>
      <c r="W4927" s="4"/>
      <c r="X4927" s="4"/>
      <c r="Y4927" s="4"/>
      <c r="Z4927" s="4"/>
      <c r="AA4927" s="4"/>
      <c r="AG4927" s="4"/>
    </row>
    <row r="4928" spans="1:33" x14ac:dyDescent="0.25">
      <c r="A4928" s="4"/>
      <c r="F4928" s="4"/>
      <c r="H4928" s="4"/>
      <c r="I4928" s="4"/>
      <c r="J4928" s="4"/>
      <c r="K4928" s="4"/>
      <c r="L4928" s="4"/>
      <c r="M4928" s="4"/>
      <c r="N4928" s="4"/>
      <c r="P4928" s="4"/>
      <c r="R4928" s="4"/>
      <c r="S4928" s="4"/>
      <c r="T4928" s="4"/>
      <c r="V4928" s="4"/>
      <c r="W4928" s="4"/>
      <c r="X4928" s="4"/>
      <c r="Y4928" s="4"/>
      <c r="Z4928" s="4"/>
      <c r="AA4928" s="4"/>
      <c r="AG4928" s="4"/>
    </row>
    <row r="4929" spans="1:33" x14ac:dyDescent="0.25">
      <c r="A4929" s="4"/>
      <c r="F4929" s="4"/>
      <c r="H4929" s="4"/>
      <c r="I4929" s="4"/>
      <c r="J4929" s="4"/>
      <c r="K4929" s="4"/>
      <c r="L4929" s="4"/>
      <c r="M4929" s="4"/>
      <c r="N4929" s="4"/>
      <c r="P4929" s="4"/>
      <c r="R4929" s="4"/>
      <c r="S4929" s="4"/>
      <c r="T4929" s="4"/>
      <c r="V4929" s="4"/>
      <c r="W4929" s="4"/>
      <c r="X4929" s="4"/>
      <c r="Y4929" s="4"/>
      <c r="Z4929" s="4"/>
      <c r="AA4929" s="4"/>
      <c r="AG4929" s="4"/>
    </row>
    <row r="4930" spans="1:33" x14ac:dyDescent="0.25">
      <c r="A4930" s="4"/>
      <c r="F4930" s="4"/>
      <c r="H4930" s="4"/>
      <c r="I4930" s="4"/>
      <c r="J4930" s="4"/>
      <c r="K4930" s="4"/>
      <c r="L4930" s="4"/>
      <c r="M4930" s="4"/>
      <c r="N4930" s="4"/>
      <c r="P4930" s="4"/>
      <c r="R4930" s="4"/>
      <c r="S4930" s="4"/>
      <c r="T4930" s="4"/>
      <c r="V4930" s="4"/>
      <c r="W4930" s="4"/>
      <c r="X4930" s="4"/>
      <c r="Y4930" s="4"/>
      <c r="Z4930" s="4"/>
      <c r="AA4930" s="4"/>
      <c r="AG4930" s="4"/>
    </row>
    <row r="4931" spans="1:33" x14ac:dyDescent="0.25">
      <c r="A4931" s="4"/>
      <c r="F4931" s="4"/>
      <c r="H4931" s="4"/>
      <c r="I4931" s="4"/>
      <c r="J4931" s="4"/>
      <c r="K4931" s="4"/>
      <c r="L4931" s="4"/>
      <c r="M4931" s="4"/>
      <c r="N4931" s="4"/>
      <c r="P4931" s="4"/>
      <c r="R4931" s="4"/>
      <c r="S4931" s="4"/>
      <c r="T4931" s="4"/>
      <c r="V4931" s="4"/>
      <c r="W4931" s="4"/>
      <c r="X4931" s="4"/>
      <c r="Y4931" s="4"/>
      <c r="Z4931" s="4"/>
      <c r="AA4931" s="4"/>
      <c r="AG4931" s="4"/>
    </row>
    <row r="4932" spans="1:33" x14ac:dyDescent="0.25">
      <c r="A4932" s="4"/>
      <c r="F4932" s="4"/>
      <c r="H4932" s="4"/>
      <c r="I4932" s="4"/>
      <c r="J4932" s="4"/>
      <c r="K4932" s="4"/>
      <c r="L4932" s="4"/>
      <c r="M4932" s="4"/>
      <c r="N4932" s="4"/>
      <c r="P4932" s="4"/>
      <c r="R4932" s="4"/>
      <c r="S4932" s="4"/>
      <c r="T4932" s="4"/>
      <c r="V4932" s="4"/>
      <c r="W4932" s="4"/>
      <c r="X4932" s="4"/>
      <c r="Y4932" s="4"/>
      <c r="Z4932" s="4"/>
      <c r="AA4932" s="4"/>
      <c r="AG4932" s="4"/>
    </row>
    <row r="4933" spans="1:33" x14ac:dyDescent="0.25">
      <c r="A4933" s="4"/>
      <c r="F4933" s="4"/>
      <c r="H4933" s="4"/>
      <c r="I4933" s="4"/>
      <c r="J4933" s="4"/>
      <c r="K4933" s="4"/>
      <c r="L4933" s="4"/>
      <c r="M4933" s="4"/>
      <c r="N4933" s="4"/>
      <c r="P4933" s="4"/>
      <c r="R4933" s="4"/>
      <c r="S4933" s="4"/>
      <c r="T4933" s="4"/>
      <c r="V4933" s="4"/>
      <c r="W4933" s="4"/>
      <c r="X4933" s="4"/>
      <c r="Y4933" s="4"/>
      <c r="Z4933" s="4"/>
      <c r="AA4933" s="4"/>
      <c r="AG4933" s="4"/>
    </row>
    <row r="4934" spans="1:33" x14ac:dyDescent="0.25">
      <c r="A4934" s="4"/>
      <c r="F4934" s="4"/>
      <c r="H4934" s="4"/>
      <c r="I4934" s="4"/>
      <c r="J4934" s="4"/>
      <c r="K4934" s="4"/>
      <c r="L4934" s="4"/>
      <c r="M4934" s="4"/>
      <c r="N4934" s="4"/>
      <c r="P4934" s="4"/>
      <c r="R4934" s="4"/>
      <c r="S4934" s="4"/>
      <c r="T4934" s="4"/>
      <c r="V4934" s="4"/>
      <c r="W4934" s="4"/>
      <c r="X4934" s="4"/>
      <c r="Y4934" s="4"/>
      <c r="Z4934" s="4"/>
      <c r="AA4934" s="4"/>
      <c r="AG4934" s="4"/>
    </row>
    <row r="4935" spans="1:33" x14ac:dyDescent="0.25">
      <c r="A4935" s="4"/>
      <c r="F4935" s="4"/>
      <c r="H4935" s="4"/>
      <c r="I4935" s="4"/>
      <c r="J4935" s="4"/>
      <c r="K4935" s="4"/>
      <c r="L4935" s="4"/>
      <c r="M4935" s="4"/>
      <c r="N4935" s="4"/>
      <c r="P4935" s="4"/>
      <c r="R4935" s="4"/>
      <c r="S4935" s="4"/>
      <c r="T4935" s="4"/>
      <c r="V4935" s="4"/>
      <c r="W4935" s="4"/>
      <c r="X4935" s="4"/>
      <c r="Y4935" s="4"/>
      <c r="Z4935" s="4"/>
      <c r="AA4935" s="4"/>
      <c r="AG4935" s="4"/>
    </row>
    <row r="4936" spans="1:33" x14ac:dyDescent="0.25">
      <c r="A4936" s="4"/>
      <c r="F4936" s="4"/>
      <c r="H4936" s="4"/>
      <c r="I4936" s="4"/>
      <c r="J4936" s="4"/>
      <c r="K4936" s="4"/>
      <c r="L4936" s="4"/>
      <c r="M4936" s="4"/>
      <c r="N4936" s="4"/>
      <c r="P4936" s="4"/>
      <c r="R4936" s="4"/>
      <c r="S4936" s="4"/>
      <c r="T4936" s="4"/>
      <c r="V4936" s="4"/>
      <c r="W4936" s="4"/>
      <c r="X4936" s="4"/>
      <c r="Y4936" s="4"/>
      <c r="Z4936" s="4"/>
      <c r="AA4936" s="4"/>
      <c r="AG4936" s="4"/>
    </row>
    <row r="4937" spans="1:33" x14ac:dyDescent="0.25">
      <c r="A4937" s="4"/>
      <c r="F4937" s="4"/>
      <c r="H4937" s="4"/>
      <c r="I4937" s="4"/>
      <c r="J4937" s="4"/>
      <c r="K4937" s="4"/>
      <c r="L4937" s="4"/>
      <c r="M4937" s="4"/>
      <c r="N4937" s="4"/>
      <c r="P4937" s="4"/>
      <c r="R4937" s="4"/>
      <c r="S4937" s="4"/>
      <c r="T4937" s="4"/>
      <c r="V4937" s="4"/>
      <c r="W4937" s="4"/>
      <c r="X4937" s="4"/>
      <c r="Y4937" s="4"/>
      <c r="Z4937" s="4"/>
      <c r="AA4937" s="4"/>
      <c r="AG4937" s="4"/>
    </row>
    <row r="4938" spans="1:33" x14ac:dyDescent="0.25">
      <c r="A4938" s="4"/>
      <c r="F4938" s="4"/>
      <c r="H4938" s="4"/>
      <c r="I4938" s="4"/>
      <c r="J4938" s="4"/>
      <c r="K4938" s="4"/>
      <c r="L4938" s="4"/>
      <c r="M4938" s="4"/>
      <c r="N4938" s="4"/>
      <c r="P4938" s="4"/>
      <c r="R4938" s="4"/>
      <c r="S4938" s="4"/>
      <c r="T4938" s="4"/>
      <c r="V4938" s="4"/>
      <c r="W4938" s="4"/>
      <c r="X4938" s="4"/>
      <c r="Y4938" s="4"/>
      <c r="Z4938" s="4"/>
      <c r="AA4938" s="4"/>
      <c r="AG4938" s="4"/>
    </row>
    <row r="4939" spans="1:33" x14ac:dyDescent="0.25">
      <c r="A4939" s="4"/>
      <c r="F4939" s="4"/>
      <c r="H4939" s="4"/>
      <c r="I4939" s="4"/>
      <c r="J4939" s="4"/>
      <c r="K4939" s="4"/>
      <c r="L4939" s="4"/>
      <c r="M4939" s="4"/>
      <c r="N4939" s="4"/>
      <c r="P4939" s="4"/>
      <c r="R4939" s="4"/>
      <c r="S4939" s="4"/>
      <c r="T4939" s="4"/>
      <c r="V4939" s="4"/>
      <c r="W4939" s="4"/>
      <c r="X4939" s="4"/>
      <c r="Y4939" s="4"/>
      <c r="Z4939" s="4"/>
      <c r="AA4939" s="4"/>
      <c r="AG4939" s="4"/>
    </row>
    <row r="4940" spans="1:33" x14ac:dyDescent="0.25">
      <c r="A4940" s="4"/>
      <c r="F4940" s="4"/>
      <c r="H4940" s="4"/>
      <c r="I4940" s="4"/>
      <c r="J4940" s="4"/>
      <c r="K4940" s="4"/>
      <c r="L4940" s="4"/>
      <c r="M4940" s="4"/>
      <c r="N4940" s="4"/>
      <c r="P4940" s="4"/>
      <c r="R4940" s="4"/>
      <c r="S4940" s="4"/>
      <c r="T4940" s="4"/>
      <c r="V4940" s="4"/>
      <c r="W4940" s="4"/>
      <c r="X4940" s="4"/>
      <c r="Y4940" s="4"/>
      <c r="Z4940" s="4"/>
      <c r="AA4940" s="4"/>
      <c r="AG4940" s="4"/>
    </row>
    <row r="4941" spans="1:33" x14ac:dyDescent="0.25">
      <c r="A4941" s="4"/>
      <c r="F4941" s="4"/>
      <c r="H4941" s="4"/>
      <c r="I4941" s="4"/>
      <c r="J4941" s="4"/>
      <c r="K4941" s="4"/>
      <c r="L4941" s="4"/>
      <c r="M4941" s="4"/>
      <c r="N4941" s="4"/>
      <c r="P4941" s="4"/>
      <c r="R4941" s="4"/>
      <c r="S4941" s="4"/>
      <c r="T4941" s="4"/>
      <c r="V4941" s="4"/>
      <c r="W4941" s="4"/>
      <c r="X4941" s="4"/>
      <c r="Y4941" s="4"/>
      <c r="Z4941" s="4"/>
      <c r="AA4941" s="4"/>
      <c r="AG4941" s="4"/>
    </row>
    <row r="4942" spans="1:33" x14ac:dyDescent="0.25">
      <c r="A4942" s="4"/>
      <c r="F4942" s="4"/>
      <c r="H4942" s="4"/>
      <c r="I4942" s="4"/>
      <c r="J4942" s="4"/>
      <c r="K4942" s="4"/>
      <c r="L4942" s="4"/>
      <c r="M4942" s="4"/>
      <c r="N4942" s="4"/>
      <c r="P4942" s="4"/>
      <c r="R4942" s="4"/>
      <c r="S4942" s="4"/>
      <c r="T4942" s="4"/>
      <c r="V4942" s="4"/>
      <c r="W4942" s="4"/>
      <c r="X4942" s="4"/>
      <c r="Y4942" s="4"/>
      <c r="Z4942" s="4"/>
      <c r="AA4942" s="4"/>
      <c r="AG4942" s="4"/>
    </row>
    <row r="4943" spans="1:33" x14ac:dyDescent="0.25">
      <c r="A4943" s="4"/>
      <c r="F4943" s="4"/>
      <c r="H4943" s="4"/>
      <c r="I4943" s="4"/>
      <c r="J4943" s="4"/>
      <c r="K4943" s="4"/>
      <c r="L4943" s="4"/>
      <c r="M4943" s="4"/>
      <c r="N4943" s="4"/>
      <c r="P4943" s="4"/>
      <c r="R4943" s="4"/>
      <c r="S4943" s="4"/>
      <c r="T4943" s="4"/>
      <c r="V4943" s="4"/>
      <c r="W4943" s="4"/>
      <c r="X4943" s="4"/>
      <c r="Y4943" s="4"/>
      <c r="Z4943" s="4"/>
      <c r="AA4943" s="4"/>
      <c r="AG4943" s="4"/>
    </row>
    <row r="4944" spans="1:33" x14ac:dyDescent="0.25">
      <c r="A4944" s="4"/>
      <c r="F4944" s="4"/>
      <c r="H4944" s="4"/>
      <c r="I4944" s="4"/>
      <c r="J4944" s="4"/>
      <c r="K4944" s="4"/>
      <c r="L4944" s="4"/>
      <c r="M4944" s="4"/>
      <c r="N4944" s="4"/>
      <c r="P4944" s="4"/>
      <c r="R4944" s="4"/>
      <c r="S4944" s="4"/>
      <c r="T4944" s="4"/>
      <c r="V4944" s="4"/>
      <c r="W4944" s="4"/>
      <c r="X4944" s="4"/>
      <c r="Y4944" s="4"/>
      <c r="Z4944" s="4"/>
      <c r="AA4944" s="4"/>
      <c r="AG4944" s="4"/>
    </row>
    <row r="4945" spans="1:33" x14ac:dyDescent="0.25">
      <c r="A4945" s="4"/>
      <c r="F4945" s="4"/>
      <c r="H4945" s="4"/>
      <c r="I4945" s="4"/>
      <c r="J4945" s="4"/>
      <c r="K4945" s="4"/>
      <c r="L4945" s="4"/>
      <c r="M4945" s="4"/>
      <c r="N4945" s="4"/>
      <c r="P4945" s="4"/>
      <c r="R4945" s="4"/>
      <c r="S4945" s="4"/>
      <c r="T4945" s="4"/>
      <c r="V4945" s="4"/>
      <c r="W4945" s="4"/>
      <c r="X4945" s="4"/>
      <c r="Y4945" s="4"/>
      <c r="Z4945" s="4"/>
      <c r="AA4945" s="4"/>
      <c r="AG4945" s="4"/>
    </row>
    <row r="4946" spans="1:33" x14ac:dyDescent="0.25">
      <c r="A4946" s="4"/>
      <c r="F4946" s="4"/>
      <c r="H4946" s="4"/>
      <c r="I4946" s="4"/>
      <c r="J4946" s="4"/>
      <c r="K4946" s="4"/>
      <c r="L4946" s="4"/>
      <c r="M4946" s="4"/>
      <c r="N4946" s="4"/>
      <c r="P4946" s="4"/>
      <c r="R4946" s="4"/>
      <c r="S4946" s="4"/>
      <c r="T4946" s="4"/>
      <c r="V4946" s="4"/>
      <c r="W4946" s="4"/>
      <c r="X4946" s="4"/>
      <c r="Y4946" s="4"/>
      <c r="Z4946" s="4"/>
      <c r="AA4946" s="4"/>
      <c r="AG4946" s="4"/>
    </row>
    <row r="4947" spans="1:33" x14ac:dyDescent="0.25">
      <c r="A4947" s="4"/>
      <c r="F4947" s="4"/>
      <c r="H4947" s="4"/>
      <c r="I4947" s="4"/>
      <c r="J4947" s="4"/>
      <c r="K4947" s="4"/>
      <c r="L4947" s="4"/>
      <c r="M4947" s="4"/>
      <c r="N4947" s="4"/>
      <c r="P4947" s="4"/>
      <c r="R4947" s="4"/>
      <c r="S4947" s="4"/>
      <c r="T4947" s="4"/>
      <c r="V4947" s="4"/>
      <c r="W4947" s="4"/>
      <c r="X4947" s="4"/>
      <c r="Y4947" s="4"/>
      <c r="Z4947" s="4"/>
      <c r="AA4947" s="4"/>
      <c r="AG4947" s="4"/>
    </row>
    <row r="4948" spans="1:33" x14ac:dyDescent="0.25">
      <c r="A4948" s="4"/>
      <c r="F4948" s="4"/>
      <c r="H4948" s="4"/>
      <c r="I4948" s="4"/>
      <c r="J4948" s="4"/>
      <c r="K4948" s="4"/>
      <c r="L4948" s="4"/>
      <c r="M4948" s="4"/>
      <c r="N4948" s="4"/>
      <c r="P4948" s="4"/>
      <c r="R4948" s="4"/>
      <c r="S4948" s="4"/>
      <c r="T4948" s="4"/>
      <c r="V4948" s="4"/>
      <c r="W4948" s="4"/>
      <c r="X4948" s="4"/>
      <c r="Y4948" s="4"/>
      <c r="Z4948" s="4"/>
      <c r="AA4948" s="4"/>
      <c r="AG4948" s="4"/>
    </row>
    <row r="4949" spans="1:33" x14ac:dyDescent="0.25">
      <c r="A4949" s="4"/>
      <c r="F4949" s="4"/>
      <c r="H4949" s="4"/>
      <c r="I4949" s="4"/>
      <c r="J4949" s="4"/>
      <c r="K4949" s="4"/>
      <c r="L4949" s="4"/>
      <c r="M4949" s="4"/>
      <c r="N4949" s="4"/>
      <c r="P4949" s="4"/>
      <c r="R4949" s="4"/>
      <c r="S4949" s="4"/>
      <c r="T4949" s="4"/>
      <c r="V4949" s="4"/>
      <c r="W4949" s="4"/>
      <c r="X4949" s="4"/>
      <c r="Y4949" s="4"/>
      <c r="Z4949" s="4"/>
      <c r="AA4949" s="4"/>
      <c r="AG4949" s="4"/>
    </row>
    <row r="4950" spans="1:33" x14ac:dyDescent="0.25">
      <c r="A4950" s="4"/>
      <c r="F4950" s="4"/>
      <c r="H4950" s="4"/>
      <c r="I4950" s="4"/>
      <c r="J4950" s="4"/>
      <c r="K4950" s="4"/>
      <c r="L4950" s="4"/>
      <c r="M4950" s="4"/>
      <c r="N4950" s="4"/>
      <c r="P4950" s="4"/>
      <c r="R4950" s="4"/>
      <c r="S4950" s="4"/>
      <c r="T4950" s="4"/>
      <c r="V4950" s="4"/>
      <c r="W4950" s="4"/>
      <c r="X4950" s="4"/>
      <c r="Y4950" s="4"/>
      <c r="Z4950" s="4"/>
      <c r="AA4950" s="4"/>
      <c r="AG4950" s="4"/>
    </row>
    <row r="4951" spans="1:33" x14ac:dyDescent="0.25">
      <c r="A4951" s="4"/>
      <c r="F4951" s="4"/>
      <c r="H4951" s="4"/>
      <c r="I4951" s="4"/>
      <c r="J4951" s="4"/>
      <c r="K4951" s="4"/>
      <c r="L4951" s="4"/>
      <c r="M4951" s="4"/>
      <c r="N4951" s="4"/>
      <c r="P4951" s="4"/>
      <c r="R4951" s="4"/>
      <c r="S4951" s="4"/>
      <c r="T4951" s="4"/>
      <c r="V4951" s="4"/>
      <c r="W4951" s="4"/>
      <c r="X4951" s="4"/>
      <c r="Y4951" s="4"/>
      <c r="Z4951" s="4"/>
      <c r="AA4951" s="4"/>
      <c r="AG4951" s="4"/>
    </row>
    <row r="4952" spans="1:33" x14ac:dyDescent="0.25">
      <c r="A4952" s="4"/>
      <c r="F4952" s="4"/>
      <c r="H4952" s="4"/>
      <c r="I4952" s="4"/>
      <c r="J4952" s="4"/>
      <c r="K4952" s="4"/>
      <c r="L4952" s="4"/>
      <c r="M4952" s="4"/>
      <c r="N4952" s="4"/>
      <c r="P4952" s="4"/>
      <c r="R4952" s="4"/>
      <c r="S4952" s="4"/>
      <c r="T4952" s="4"/>
      <c r="V4952" s="4"/>
      <c r="W4952" s="4"/>
      <c r="X4952" s="4"/>
      <c r="Y4952" s="4"/>
      <c r="Z4952" s="4"/>
      <c r="AA4952" s="4"/>
      <c r="AG4952" s="4"/>
    </row>
    <row r="4953" spans="1:33" x14ac:dyDescent="0.25">
      <c r="A4953" s="4"/>
      <c r="F4953" s="4"/>
      <c r="H4953" s="4"/>
      <c r="I4953" s="4"/>
      <c r="J4953" s="4"/>
      <c r="K4953" s="4"/>
      <c r="L4953" s="4"/>
      <c r="M4953" s="4"/>
      <c r="N4953" s="4"/>
      <c r="P4953" s="4"/>
      <c r="R4953" s="4"/>
      <c r="S4953" s="4"/>
      <c r="T4953" s="4"/>
      <c r="V4953" s="4"/>
      <c r="W4953" s="4"/>
      <c r="X4953" s="4"/>
      <c r="Y4953" s="4"/>
      <c r="Z4953" s="4"/>
      <c r="AA4953" s="4"/>
      <c r="AG4953" s="4"/>
    </row>
    <row r="4954" spans="1:33" x14ac:dyDescent="0.25">
      <c r="A4954" s="4"/>
      <c r="F4954" s="4"/>
      <c r="H4954" s="4"/>
      <c r="I4954" s="4"/>
      <c r="J4954" s="4"/>
      <c r="K4954" s="4"/>
      <c r="L4954" s="4"/>
      <c r="M4954" s="4"/>
      <c r="N4954" s="4"/>
      <c r="P4954" s="4"/>
      <c r="R4954" s="4"/>
      <c r="S4954" s="4"/>
      <c r="T4954" s="4"/>
      <c r="V4954" s="4"/>
      <c r="W4954" s="4"/>
      <c r="X4954" s="4"/>
      <c r="Y4954" s="4"/>
      <c r="Z4954" s="4"/>
      <c r="AA4954" s="4"/>
      <c r="AG4954" s="4"/>
    </row>
    <row r="4955" spans="1:33" x14ac:dyDescent="0.25">
      <c r="A4955" s="4"/>
      <c r="F4955" s="4"/>
      <c r="H4955" s="4"/>
      <c r="I4955" s="4"/>
      <c r="J4955" s="4"/>
      <c r="K4955" s="4"/>
      <c r="L4955" s="4"/>
      <c r="M4955" s="4"/>
      <c r="N4955" s="4"/>
      <c r="P4955" s="4"/>
      <c r="R4955" s="4"/>
      <c r="S4955" s="4"/>
      <c r="T4955" s="4"/>
      <c r="V4955" s="4"/>
      <c r="W4955" s="4"/>
      <c r="X4955" s="4"/>
      <c r="Y4955" s="4"/>
      <c r="Z4955" s="4"/>
      <c r="AA4955" s="4"/>
      <c r="AG4955" s="4"/>
    </row>
    <row r="4956" spans="1:33" x14ac:dyDescent="0.25">
      <c r="A4956" s="4"/>
      <c r="F4956" s="4"/>
      <c r="H4956" s="4"/>
      <c r="I4956" s="4"/>
      <c r="J4956" s="4"/>
      <c r="K4956" s="4"/>
      <c r="L4956" s="4"/>
      <c r="M4956" s="4"/>
      <c r="N4956" s="4"/>
      <c r="P4956" s="4"/>
      <c r="R4956" s="4"/>
      <c r="S4956" s="4"/>
      <c r="T4956" s="4"/>
      <c r="V4956" s="4"/>
      <c r="W4956" s="4"/>
      <c r="X4956" s="4"/>
      <c r="Y4956" s="4"/>
      <c r="Z4956" s="4"/>
      <c r="AA4956" s="4"/>
      <c r="AG4956" s="4"/>
    </row>
    <row r="4957" spans="1:33" x14ac:dyDescent="0.25">
      <c r="A4957" s="4"/>
      <c r="F4957" s="4"/>
      <c r="H4957" s="4"/>
      <c r="I4957" s="4"/>
      <c r="J4957" s="4"/>
      <c r="K4957" s="4"/>
      <c r="L4957" s="4"/>
      <c r="M4957" s="4"/>
      <c r="N4957" s="4"/>
      <c r="P4957" s="4"/>
      <c r="R4957" s="4"/>
      <c r="S4957" s="4"/>
      <c r="T4957" s="4"/>
      <c r="V4957" s="4"/>
      <c r="W4957" s="4"/>
      <c r="X4957" s="4"/>
      <c r="Y4957" s="4"/>
      <c r="Z4957" s="4"/>
      <c r="AA4957" s="4"/>
      <c r="AG4957" s="4"/>
    </row>
    <row r="4958" spans="1:33" x14ac:dyDescent="0.25">
      <c r="A4958" s="4"/>
      <c r="F4958" s="4"/>
      <c r="H4958" s="4"/>
      <c r="I4958" s="4"/>
      <c r="J4958" s="4"/>
      <c r="K4958" s="4"/>
      <c r="L4958" s="4"/>
      <c r="M4958" s="4"/>
      <c r="N4958" s="4"/>
      <c r="P4958" s="4"/>
      <c r="R4958" s="4"/>
      <c r="S4958" s="4"/>
      <c r="T4958" s="4"/>
      <c r="V4958" s="4"/>
      <c r="W4958" s="4"/>
      <c r="X4958" s="4"/>
      <c r="Y4958" s="4"/>
      <c r="Z4958" s="4"/>
      <c r="AA4958" s="4"/>
      <c r="AG4958" s="4"/>
    </row>
    <row r="4959" spans="1:33" x14ac:dyDescent="0.25">
      <c r="A4959" s="4"/>
      <c r="F4959" s="4"/>
      <c r="H4959" s="4"/>
      <c r="I4959" s="4"/>
      <c r="J4959" s="4"/>
      <c r="K4959" s="4"/>
      <c r="L4959" s="4"/>
      <c r="M4959" s="4"/>
      <c r="N4959" s="4"/>
      <c r="P4959" s="4"/>
      <c r="R4959" s="4"/>
      <c r="S4959" s="4"/>
      <c r="T4959" s="4"/>
      <c r="V4959" s="4"/>
      <c r="W4959" s="4"/>
      <c r="X4959" s="4"/>
      <c r="Y4959" s="4"/>
      <c r="Z4959" s="4"/>
      <c r="AA4959" s="4"/>
      <c r="AG4959" s="4"/>
    </row>
    <row r="4960" spans="1:33" x14ac:dyDescent="0.25">
      <c r="A4960" s="4"/>
      <c r="F4960" s="4"/>
      <c r="H4960" s="4"/>
      <c r="I4960" s="4"/>
      <c r="J4960" s="4"/>
      <c r="K4960" s="4"/>
      <c r="L4960" s="4"/>
      <c r="M4960" s="4"/>
      <c r="N4960" s="4"/>
      <c r="P4960" s="4"/>
      <c r="R4960" s="4"/>
      <c r="S4960" s="4"/>
      <c r="T4960" s="4"/>
      <c r="V4960" s="4"/>
      <c r="W4960" s="4"/>
      <c r="X4960" s="4"/>
      <c r="Y4960" s="4"/>
      <c r="Z4960" s="4"/>
      <c r="AA4960" s="4"/>
      <c r="AG4960" s="4"/>
    </row>
    <row r="4961" spans="1:33" x14ac:dyDescent="0.25">
      <c r="A4961" s="4"/>
      <c r="F4961" s="4"/>
      <c r="H4961" s="4"/>
      <c r="I4961" s="4"/>
      <c r="J4961" s="4"/>
      <c r="K4961" s="4"/>
      <c r="L4961" s="4"/>
      <c r="M4961" s="4"/>
      <c r="N4961" s="4"/>
      <c r="P4961" s="4"/>
      <c r="R4961" s="4"/>
      <c r="S4961" s="4"/>
      <c r="T4961" s="4"/>
      <c r="V4961" s="4"/>
      <c r="W4961" s="4"/>
      <c r="X4961" s="4"/>
      <c r="Y4961" s="4"/>
      <c r="Z4961" s="4"/>
      <c r="AA4961" s="4"/>
      <c r="AG4961" s="4"/>
    </row>
    <row r="4962" spans="1:33" x14ac:dyDescent="0.25">
      <c r="A4962" s="4"/>
      <c r="F4962" s="4"/>
      <c r="H4962" s="4"/>
      <c r="I4962" s="4"/>
      <c r="J4962" s="4"/>
      <c r="K4962" s="4"/>
      <c r="L4962" s="4"/>
      <c r="M4962" s="4"/>
      <c r="N4962" s="4"/>
      <c r="P4962" s="4"/>
      <c r="R4962" s="4"/>
      <c r="S4962" s="4"/>
      <c r="T4962" s="4"/>
      <c r="V4962" s="4"/>
      <c r="W4962" s="4"/>
      <c r="X4962" s="4"/>
      <c r="Y4962" s="4"/>
      <c r="Z4962" s="4"/>
      <c r="AA4962" s="4"/>
      <c r="AG4962" s="4"/>
    </row>
    <row r="4963" spans="1:33" x14ac:dyDescent="0.25">
      <c r="A4963" s="4"/>
      <c r="F4963" s="4"/>
      <c r="H4963" s="4"/>
      <c r="I4963" s="4"/>
      <c r="J4963" s="4"/>
      <c r="K4963" s="4"/>
      <c r="L4963" s="4"/>
      <c r="M4963" s="4"/>
      <c r="N4963" s="4"/>
      <c r="P4963" s="4"/>
      <c r="R4963" s="4"/>
      <c r="S4963" s="4"/>
      <c r="T4963" s="4"/>
      <c r="V4963" s="4"/>
      <c r="W4963" s="4"/>
      <c r="X4963" s="4"/>
      <c r="Y4963" s="4"/>
      <c r="Z4963" s="4"/>
      <c r="AA4963" s="4"/>
      <c r="AG4963" s="4"/>
    </row>
    <row r="4964" spans="1:33" x14ac:dyDescent="0.25">
      <c r="A4964" s="4"/>
      <c r="F4964" s="4"/>
      <c r="H4964" s="4"/>
      <c r="I4964" s="4"/>
      <c r="J4964" s="4"/>
      <c r="K4964" s="4"/>
      <c r="L4964" s="4"/>
      <c r="M4964" s="4"/>
      <c r="N4964" s="4"/>
      <c r="P4964" s="4"/>
      <c r="R4964" s="4"/>
      <c r="S4964" s="4"/>
      <c r="T4964" s="4"/>
      <c r="V4964" s="4"/>
      <c r="W4964" s="4"/>
      <c r="X4964" s="4"/>
      <c r="Y4964" s="4"/>
      <c r="Z4964" s="4"/>
      <c r="AA4964" s="4"/>
      <c r="AG4964" s="4"/>
    </row>
    <row r="4965" spans="1:33" x14ac:dyDescent="0.25">
      <c r="A4965" s="4"/>
      <c r="F4965" s="4"/>
      <c r="H4965" s="4"/>
      <c r="I4965" s="4"/>
      <c r="J4965" s="4"/>
      <c r="K4965" s="4"/>
      <c r="L4965" s="4"/>
      <c r="M4965" s="4"/>
      <c r="N4965" s="4"/>
      <c r="P4965" s="4"/>
      <c r="R4965" s="4"/>
      <c r="S4965" s="4"/>
      <c r="T4965" s="4"/>
      <c r="V4965" s="4"/>
      <c r="W4965" s="4"/>
      <c r="X4965" s="4"/>
      <c r="Y4965" s="4"/>
      <c r="Z4965" s="4"/>
      <c r="AA4965" s="4"/>
      <c r="AG4965" s="4"/>
    </row>
    <row r="4966" spans="1:33" x14ac:dyDescent="0.25">
      <c r="A4966" s="4"/>
      <c r="F4966" s="4"/>
      <c r="H4966" s="4"/>
      <c r="I4966" s="4"/>
      <c r="J4966" s="4"/>
      <c r="K4966" s="4"/>
      <c r="L4966" s="4"/>
      <c r="M4966" s="4"/>
      <c r="N4966" s="4"/>
      <c r="P4966" s="4"/>
      <c r="R4966" s="4"/>
      <c r="S4966" s="4"/>
      <c r="T4966" s="4"/>
      <c r="V4966" s="4"/>
      <c r="W4966" s="4"/>
      <c r="X4966" s="4"/>
      <c r="Y4966" s="4"/>
      <c r="Z4966" s="4"/>
      <c r="AA4966" s="4"/>
      <c r="AG4966" s="4"/>
    </row>
    <row r="4967" spans="1:33" x14ac:dyDescent="0.25">
      <c r="A4967" s="4"/>
      <c r="F4967" s="4"/>
      <c r="H4967" s="4"/>
      <c r="I4967" s="4"/>
      <c r="J4967" s="4"/>
      <c r="K4967" s="4"/>
      <c r="L4967" s="4"/>
      <c r="M4967" s="4"/>
      <c r="N4967" s="4"/>
      <c r="P4967" s="4"/>
      <c r="R4967" s="4"/>
      <c r="S4967" s="4"/>
      <c r="T4967" s="4"/>
      <c r="V4967" s="4"/>
      <c r="W4967" s="4"/>
      <c r="X4967" s="4"/>
      <c r="Y4967" s="4"/>
      <c r="Z4967" s="4"/>
      <c r="AA4967" s="4"/>
      <c r="AG4967" s="4"/>
    </row>
    <row r="4968" spans="1:33" x14ac:dyDescent="0.25">
      <c r="A4968" s="4"/>
      <c r="F4968" s="4"/>
      <c r="H4968" s="4"/>
      <c r="I4968" s="4"/>
      <c r="J4968" s="4"/>
      <c r="K4968" s="4"/>
      <c r="L4968" s="4"/>
      <c r="M4968" s="4"/>
      <c r="N4968" s="4"/>
      <c r="P4968" s="4"/>
      <c r="R4968" s="4"/>
      <c r="S4968" s="4"/>
      <c r="T4968" s="4"/>
      <c r="V4968" s="4"/>
      <c r="W4968" s="4"/>
      <c r="X4968" s="4"/>
      <c r="Y4968" s="4"/>
      <c r="Z4968" s="4"/>
      <c r="AA4968" s="4"/>
      <c r="AG4968" s="4"/>
    </row>
    <row r="4969" spans="1:33" x14ac:dyDescent="0.25">
      <c r="A4969" s="4"/>
      <c r="F4969" s="4"/>
      <c r="H4969" s="4"/>
      <c r="I4969" s="4"/>
      <c r="J4969" s="4"/>
      <c r="K4969" s="4"/>
      <c r="L4969" s="4"/>
      <c r="M4969" s="4"/>
      <c r="N4969" s="4"/>
      <c r="P4969" s="4"/>
      <c r="R4969" s="4"/>
      <c r="S4969" s="4"/>
      <c r="T4969" s="4"/>
      <c r="V4969" s="4"/>
      <c r="W4969" s="4"/>
      <c r="X4969" s="4"/>
      <c r="Y4969" s="4"/>
      <c r="Z4969" s="4"/>
      <c r="AA4969" s="4"/>
      <c r="AG4969" s="4"/>
    </row>
    <row r="4970" spans="1:33" x14ac:dyDescent="0.25">
      <c r="A4970" s="4"/>
      <c r="F4970" s="4"/>
      <c r="H4970" s="4"/>
      <c r="I4970" s="4"/>
      <c r="J4970" s="4"/>
      <c r="K4970" s="4"/>
      <c r="L4970" s="4"/>
      <c r="M4970" s="4"/>
      <c r="N4970" s="4"/>
      <c r="P4970" s="4"/>
      <c r="R4970" s="4"/>
      <c r="S4970" s="4"/>
      <c r="T4970" s="4"/>
      <c r="V4970" s="4"/>
      <c r="W4970" s="4"/>
      <c r="X4970" s="4"/>
      <c r="Y4970" s="4"/>
      <c r="Z4970" s="4"/>
      <c r="AA4970" s="4"/>
      <c r="AG4970" s="4"/>
    </row>
    <row r="4971" spans="1:33" x14ac:dyDescent="0.25">
      <c r="A4971" s="4"/>
      <c r="F4971" s="4"/>
      <c r="H4971" s="4"/>
      <c r="I4971" s="4"/>
      <c r="J4971" s="4"/>
      <c r="K4971" s="4"/>
      <c r="L4971" s="4"/>
      <c r="M4971" s="4"/>
      <c r="N4971" s="4"/>
      <c r="P4971" s="4"/>
      <c r="R4971" s="4"/>
      <c r="S4971" s="4"/>
      <c r="T4971" s="4"/>
      <c r="V4971" s="4"/>
      <c r="W4971" s="4"/>
      <c r="X4971" s="4"/>
      <c r="Y4971" s="4"/>
      <c r="Z4971" s="4"/>
      <c r="AA4971" s="4"/>
      <c r="AG4971" s="4"/>
    </row>
    <row r="4972" spans="1:33" x14ac:dyDescent="0.25">
      <c r="A4972" s="4"/>
      <c r="F4972" s="4"/>
      <c r="H4972" s="4"/>
      <c r="I4972" s="4"/>
      <c r="J4972" s="4"/>
      <c r="K4972" s="4"/>
      <c r="L4972" s="4"/>
      <c r="M4972" s="4"/>
      <c r="N4972" s="4"/>
      <c r="P4972" s="4"/>
      <c r="R4972" s="4"/>
      <c r="S4972" s="4"/>
      <c r="T4972" s="4"/>
      <c r="V4972" s="4"/>
      <c r="W4972" s="4"/>
      <c r="X4972" s="4"/>
      <c r="Y4972" s="4"/>
      <c r="Z4972" s="4"/>
      <c r="AA4972" s="4"/>
      <c r="AG4972" s="4"/>
    </row>
    <row r="4973" spans="1:33" x14ac:dyDescent="0.25">
      <c r="A4973" s="4"/>
      <c r="F4973" s="4"/>
      <c r="H4973" s="4"/>
      <c r="I4973" s="4"/>
      <c r="J4973" s="4"/>
      <c r="K4973" s="4"/>
      <c r="L4973" s="4"/>
      <c r="M4973" s="4"/>
      <c r="N4973" s="4"/>
      <c r="P4973" s="4"/>
      <c r="R4973" s="4"/>
      <c r="S4973" s="4"/>
      <c r="T4973" s="4"/>
      <c r="V4973" s="4"/>
      <c r="W4973" s="4"/>
      <c r="X4973" s="4"/>
      <c r="Y4973" s="4"/>
      <c r="Z4973" s="4"/>
      <c r="AA4973" s="4"/>
      <c r="AG4973" s="4"/>
    </row>
    <row r="4974" spans="1:33" x14ac:dyDescent="0.25">
      <c r="A4974" s="4"/>
      <c r="F4974" s="4"/>
      <c r="H4974" s="4"/>
      <c r="I4974" s="4"/>
      <c r="J4974" s="4"/>
      <c r="K4974" s="4"/>
      <c r="L4974" s="4"/>
      <c r="M4974" s="4"/>
      <c r="N4974" s="4"/>
      <c r="P4974" s="4"/>
      <c r="R4974" s="4"/>
      <c r="S4974" s="4"/>
      <c r="T4974" s="4"/>
      <c r="V4974" s="4"/>
      <c r="W4974" s="4"/>
      <c r="X4974" s="4"/>
      <c r="Y4974" s="4"/>
      <c r="Z4974" s="4"/>
      <c r="AA4974" s="4"/>
      <c r="AG4974" s="4"/>
    </row>
    <row r="4975" spans="1:33" x14ac:dyDescent="0.25">
      <c r="A4975" s="4"/>
      <c r="F4975" s="4"/>
      <c r="H4975" s="4"/>
      <c r="I4975" s="4"/>
      <c r="J4975" s="4"/>
      <c r="K4975" s="4"/>
      <c r="L4975" s="4"/>
      <c r="M4975" s="4"/>
      <c r="N4975" s="4"/>
      <c r="P4975" s="4"/>
      <c r="R4975" s="4"/>
      <c r="S4975" s="4"/>
      <c r="T4975" s="4"/>
      <c r="V4975" s="4"/>
      <c r="W4975" s="4"/>
      <c r="X4975" s="4"/>
      <c r="Y4975" s="4"/>
      <c r="Z4975" s="4"/>
      <c r="AA4975" s="4"/>
      <c r="AG4975" s="4"/>
    </row>
    <row r="4976" spans="1:33" x14ac:dyDescent="0.25">
      <c r="A4976" s="4"/>
      <c r="F4976" s="4"/>
      <c r="H4976" s="4"/>
      <c r="I4976" s="4"/>
      <c r="J4976" s="4"/>
      <c r="K4976" s="4"/>
      <c r="L4976" s="4"/>
      <c r="M4976" s="4"/>
      <c r="N4976" s="4"/>
      <c r="P4976" s="4"/>
      <c r="R4976" s="4"/>
      <c r="S4976" s="4"/>
      <c r="T4976" s="4"/>
      <c r="V4976" s="4"/>
      <c r="W4976" s="4"/>
      <c r="X4976" s="4"/>
      <c r="Y4976" s="4"/>
      <c r="Z4976" s="4"/>
      <c r="AA4976" s="4"/>
      <c r="AG4976" s="4"/>
    </row>
    <row r="4977" spans="1:33" x14ac:dyDescent="0.25">
      <c r="A4977" s="4"/>
      <c r="F4977" s="4"/>
      <c r="H4977" s="4"/>
      <c r="I4977" s="4"/>
      <c r="J4977" s="4"/>
      <c r="K4977" s="4"/>
      <c r="L4977" s="4"/>
      <c r="M4977" s="4"/>
      <c r="N4977" s="4"/>
      <c r="P4977" s="4"/>
      <c r="R4977" s="4"/>
      <c r="S4977" s="4"/>
      <c r="T4977" s="4"/>
      <c r="V4977" s="4"/>
      <c r="W4977" s="4"/>
      <c r="X4977" s="4"/>
      <c r="Y4977" s="4"/>
      <c r="Z4977" s="4"/>
      <c r="AA4977" s="4"/>
      <c r="AG4977" s="4"/>
    </row>
    <row r="4978" spans="1:33" x14ac:dyDescent="0.25">
      <c r="A4978" s="4"/>
      <c r="F4978" s="4"/>
      <c r="H4978" s="4"/>
      <c r="I4978" s="4"/>
      <c r="J4978" s="4"/>
      <c r="K4978" s="4"/>
      <c r="L4978" s="4"/>
      <c r="M4978" s="4"/>
      <c r="N4978" s="4"/>
      <c r="P4978" s="4"/>
      <c r="R4978" s="4"/>
      <c r="S4978" s="4"/>
      <c r="T4978" s="4"/>
      <c r="V4978" s="4"/>
      <c r="W4978" s="4"/>
      <c r="X4978" s="4"/>
      <c r="Y4978" s="4"/>
      <c r="Z4978" s="4"/>
      <c r="AA4978" s="4"/>
      <c r="AG4978" s="4"/>
    </row>
    <row r="4979" spans="1:33" x14ac:dyDescent="0.25">
      <c r="A4979" s="4"/>
      <c r="F4979" s="4"/>
      <c r="H4979" s="4"/>
      <c r="I4979" s="4"/>
      <c r="J4979" s="4"/>
      <c r="K4979" s="4"/>
      <c r="L4979" s="4"/>
      <c r="M4979" s="4"/>
      <c r="N4979" s="4"/>
      <c r="P4979" s="4"/>
      <c r="R4979" s="4"/>
      <c r="S4979" s="4"/>
      <c r="T4979" s="4"/>
      <c r="V4979" s="4"/>
      <c r="W4979" s="4"/>
      <c r="X4979" s="4"/>
      <c r="Y4979" s="4"/>
      <c r="Z4979" s="4"/>
      <c r="AA4979" s="4"/>
      <c r="AG4979" s="4"/>
    </row>
    <row r="4980" spans="1:33" x14ac:dyDescent="0.25">
      <c r="A4980" s="4"/>
      <c r="F4980" s="4"/>
      <c r="H4980" s="4"/>
      <c r="I4980" s="4"/>
      <c r="J4980" s="4"/>
      <c r="K4980" s="4"/>
      <c r="L4980" s="4"/>
      <c r="M4980" s="4"/>
      <c r="N4980" s="4"/>
      <c r="P4980" s="4"/>
      <c r="R4980" s="4"/>
      <c r="S4980" s="4"/>
      <c r="T4980" s="4"/>
      <c r="V4980" s="4"/>
      <c r="W4980" s="4"/>
      <c r="X4980" s="4"/>
      <c r="Y4980" s="4"/>
      <c r="Z4980" s="4"/>
      <c r="AA4980" s="4"/>
      <c r="AG4980" s="4"/>
    </row>
    <row r="4981" spans="1:33" x14ac:dyDescent="0.25">
      <c r="A4981" s="4"/>
      <c r="F4981" s="4"/>
      <c r="H4981" s="4"/>
      <c r="I4981" s="4"/>
      <c r="J4981" s="4"/>
      <c r="K4981" s="4"/>
      <c r="L4981" s="4"/>
      <c r="M4981" s="4"/>
      <c r="N4981" s="4"/>
      <c r="P4981" s="4"/>
      <c r="R4981" s="4"/>
      <c r="S4981" s="4"/>
      <c r="T4981" s="4"/>
      <c r="V4981" s="4"/>
      <c r="W4981" s="4"/>
      <c r="X4981" s="4"/>
      <c r="Y4981" s="4"/>
      <c r="Z4981" s="4"/>
      <c r="AA4981" s="4"/>
      <c r="AG4981" s="4"/>
    </row>
    <row r="4982" spans="1:33" x14ac:dyDescent="0.25">
      <c r="A4982" s="4"/>
      <c r="F4982" s="4"/>
      <c r="H4982" s="4"/>
      <c r="I4982" s="4"/>
      <c r="J4982" s="4"/>
      <c r="K4982" s="4"/>
      <c r="L4982" s="4"/>
      <c r="M4982" s="4"/>
      <c r="N4982" s="4"/>
      <c r="P4982" s="4"/>
      <c r="R4982" s="4"/>
      <c r="S4982" s="4"/>
      <c r="T4982" s="4"/>
      <c r="V4982" s="4"/>
      <c r="W4982" s="4"/>
      <c r="X4982" s="4"/>
      <c r="Y4982" s="4"/>
      <c r="Z4982" s="4"/>
      <c r="AA4982" s="4"/>
      <c r="AG4982" s="4"/>
    </row>
    <row r="4983" spans="1:33" x14ac:dyDescent="0.25">
      <c r="A4983" s="4"/>
      <c r="F4983" s="4"/>
      <c r="H4983" s="4"/>
      <c r="I4983" s="4"/>
      <c r="J4983" s="4"/>
      <c r="K4983" s="4"/>
      <c r="L4983" s="4"/>
      <c r="M4983" s="4"/>
      <c r="N4983" s="4"/>
      <c r="P4983" s="4"/>
      <c r="R4983" s="4"/>
      <c r="S4983" s="4"/>
      <c r="T4983" s="4"/>
      <c r="V4983" s="4"/>
      <c r="W4983" s="4"/>
      <c r="X4983" s="4"/>
      <c r="Y4983" s="4"/>
      <c r="Z4983" s="4"/>
      <c r="AA4983" s="4"/>
      <c r="AG4983" s="4"/>
    </row>
    <row r="4984" spans="1:33" x14ac:dyDescent="0.25">
      <c r="A4984" s="4"/>
      <c r="F4984" s="4"/>
      <c r="H4984" s="4"/>
      <c r="I4984" s="4"/>
      <c r="J4984" s="4"/>
      <c r="K4984" s="4"/>
      <c r="L4984" s="4"/>
      <c r="M4984" s="4"/>
      <c r="N4984" s="4"/>
      <c r="P4984" s="4"/>
      <c r="R4984" s="4"/>
      <c r="S4984" s="4"/>
      <c r="T4984" s="4"/>
      <c r="V4984" s="4"/>
      <c r="W4984" s="4"/>
      <c r="X4984" s="4"/>
      <c r="Y4984" s="4"/>
      <c r="Z4984" s="4"/>
      <c r="AA4984" s="4"/>
      <c r="AG4984" s="4"/>
    </row>
    <row r="4985" spans="1:33" x14ac:dyDescent="0.25">
      <c r="A4985" s="4"/>
      <c r="F4985" s="4"/>
      <c r="H4985" s="4"/>
      <c r="I4985" s="4"/>
      <c r="J4985" s="4"/>
      <c r="K4985" s="4"/>
      <c r="L4985" s="4"/>
      <c r="M4985" s="4"/>
      <c r="N4985" s="4"/>
      <c r="P4985" s="4"/>
      <c r="R4985" s="4"/>
      <c r="S4985" s="4"/>
      <c r="T4985" s="4"/>
      <c r="V4985" s="4"/>
      <c r="W4985" s="4"/>
      <c r="X4985" s="4"/>
      <c r="Y4985" s="4"/>
      <c r="Z4985" s="4"/>
      <c r="AA4985" s="4"/>
      <c r="AG4985" s="4"/>
    </row>
    <row r="4986" spans="1:33" x14ac:dyDescent="0.25">
      <c r="A4986" s="4"/>
      <c r="F4986" s="4"/>
      <c r="H4986" s="4"/>
      <c r="I4986" s="4"/>
      <c r="J4986" s="4"/>
      <c r="K4986" s="4"/>
      <c r="L4986" s="4"/>
      <c r="M4986" s="4"/>
      <c r="N4986" s="4"/>
      <c r="P4986" s="4"/>
      <c r="R4986" s="4"/>
      <c r="S4986" s="4"/>
      <c r="T4986" s="4"/>
      <c r="V4986" s="4"/>
      <c r="W4986" s="4"/>
      <c r="X4986" s="4"/>
      <c r="Y4986" s="4"/>
      <c r="Z4986" s="4"/>
      <c r="AA4986" s="4"/>
      <c r="AG4986" s="4"/>
    </row>
    <row r="4987" spans="1:33" x14ac:dyDescent="0.25">
      <c r="A4987" s="4"/>
      <c r="F4987" s="4"/>
      <c r="H4987" s="4"/>
      <c r="I4987" s="4"/>
      <c r="J4987" s="4"/>
      <c r="K4987" s="4"/>
      <c r="L4987" s="4"/>
      <c r="M4987" s="4"/>
      <c r="N4987" s="4"/>
      <c r="P4987" s="4"/>
      <c r="R4987" s="4"/>
      <c r="S4987" s="4"/>
      <c r="T4987" s="4"/>
      <c r="V4987" s="4"/>
      <c r="W4987" s="4"/>
      <c r="X4987" s="4"/>
      <c r="Y4987" s="4"/>
      <c r="Z4987" s="4"/>
      <c r="AA4987" s="4"/>
      <c r="AG4987" s="4"/>
    </row>
    <row r="4988" spans="1:33" x14ac:dyDescent="0.25">
      <c r="A4988" s="4"/>
      <c r="F4988" s="4"/>
      <c r="H4988" s="4"/>
      <c r="I4988" s="4"/>
      <c r="J4988" s="4"/>
      <c r="K4988" s="4"/>
      <c r="L4988" s="4"/>
      <c r="M4988" s="4"/>
      <c r="N4988" s="4"/>
      <c r="P4988" s="4"/>
      <c r="R4988" s="4"/>
      <c r="S4988" s="4"/>
      <c r="T4988" s="4"/>
      <c r="V4988" s="4"/>
      <c r="W4988" s="4"/>
      <c r="X4988" s="4"/>
      <c r="Y4988" s="4"/>
      <c r="Z4988" s="4"/>
      <c r="AA4988" s="4"/>
      <c r="AG4988" s="4"/>
    </row>
    <row r="4989" spans="1:33" x14ac:dyDescent="0.25">
      <c r="A4989" s="4"/>
      <c r="F4989" s="4"/>
      <c r="H4989" s="4"/>
      <c r="I4989" s="4"/>
      <c r="J4989" s="4"/>
      <c r="K4989" s="4"/>
      <c r="L4989" s="4"/>
      <c r="M4989" s="4"/>
      <c r="N4989" s="4"/>
      <c r="P4989" s="4"/>
      <c r="R4989" s="4"/>
      <c r="S4989" s="4"/>
      <c r="T4989" s="4"/>
      <c r="V4989" s="4"/>
      <c r="W4989" s="4"/>
      <c r="X4989" s="4"/>
      <c r="Y4989" s="4"/>
      <c r="Z4989" s="4"/>
      <c r="AA4989" s="4"/>
      <c r="AG4989" s="4"/>
    </row>
    <row r="4990" spans="1:33" x14ac:dyDescent="0.25">
      <c r="A4990" s="4"/>
      <c r="F4990" s="4"/>
      <c r="H4990" s="4"/>
      <c r="I4990" s="4"/>
      <c r="J4990" s="4"/>
      <c r="K4990" s="4"/>
      <c r="L4990" s="4"/>
      <c r="M4990" s="4"/>
      <c r="N4990" s="4"/>
      <c r="P4990" s="4"/>
      <c r="R4990" s="4"/>
      <c r="S4990" s="4"/>
      <c r="T4990" s="4"/>
      <c r="V4990" s="4"/>
      <c r="W4990" s="4"/>
      <c r="X4990" s="4"/>
      <c r="Y4990" s="4"/>
      <c r="Z4990" s="4"/>
      <c r="AA4990" s="4"/>
      <c r="AG4990" s="4"/>
    </row>
    <row r="4991" spans="1:33" x14ac:dyDescent="0.25">
      <c r="A4991" s="4"/>
      <c r="F4991" s="4"/>
      <c r="H4991" s="4"/>
      <c r="I4991" s="4"/>
      <c r="J4991" s="4"/>
      <c r="K4991" s="4"/>
      <c r="L4991" s="4"/>
      <c r="M4991" s="4"/>
      <c r="N4991" s="4"/>
      <c r="P4991" s="4"/>
      <c r="R4991" s="4"/>
      <c r="S4991" s="4"/>
      <c r="T4991" s="4"/>
      <c r="V4991" s="4"/>
      <c r="W4991" s="4"/>
      <c r="X4991" s="4"/>
      <c r="Y4991" s="4"/>
      <c r="Z4991" s="4"/>
      <c r="AA4991" s="4"/>
      <c r="AG4991" s="4"/>
    </row>
    <row r="4992" spans="1:33" x14ac:dyDescent="0.25">
      <c r="A4992" s="4"/>
      <c r="F4992" s="4"/>
      <c r="H4992" s="4"/>
      <c r="I4992" s="4"/>
      <c r="J4992" s="4"/>
      <c r="K4992" s="4"/>
      <c r="L4992" s="4"/>
      <c r="M4992" s="4"/>
      <c r="N4992" s="4"/>
      <c r="P4992" s="4"/>
      <c r="R4992" s="4"/>
      <c r="S4992" s="4"/>
      <c r="T4992" s="4"/>
      <c r="V4992" s="4"/>
      <c r="W4992" s="4"/>
      <c r="X4992" s="4"/>
      <c r="Y4992" s="4"/>
      <c r="Z4992" s="4"/>
      <c r="AA4992" s="4"/>
      <c r="AG4992" s="4"/>
    </row>
    <row r="4993" spans="1:33" x14ac:dyDescent="0.25">
      <c r="A4993" s="4"/>
      <c r="F4993" s="4"/>
      <c r="H4993" s="4"/>
      <c r="I4993" s="4"/>
      <c r="J4993" s="4"/>
      <c r="K4993" s="4"/>
      <c r="L4993" s="4"/>
      <c r="M4993" s="4"/>
      <c r="N4993" s="4"/>
      <c r="P4993" s="4"/>
      <c r="R4993" s="4"/>
      <c r="S4993" s="4"/>
      <c r="T4993" s="4"/>
      <c r="V4993" s="4"/>
      <c r="W4993" s="4"/>
      <c r="X4993" s="4"/>
      <c r="Y4993" s="4"/>
      <c r="Z4993" s="4"/>
      <c r="AA4993" s="4"/>
      <c r="AG4993" s="4"/>
    </row>
    <row r="4994" spans="1:33" x14ac:dyDescent="0.25">
      <c r="A4994" s="4"/>
      <c r="F4994" s="4"/>
      <c r="H4994" s="4"/>
      <c r="I4994" s="4"/>
      <c r="J4994" s="4"/>
      <c r="K4994" s="4"/>
      <c r="L4994" s="4"/>
      <c r="M4994" s="4"/>
      <c r="N4994" s="4"/>
      <c r="P4994" s="4"/>
      <c r="R4994" s="4"/>
      <c r="S4994" s="4"/>
      <c r="T4994" s="4"/>
      <c r="V4994" s="4"/>
      <c r="W4994" s="4"/>
      <c r="X4994" s="4"/>
      <c r="Y4994" s="4"/>
      <c r="Z4994" s="4"/>
      <c r="AA4994" s="4"/>
      <c r="AG4994" s="4"/>
    </row>
    <row r="4995" spans="1:33" x14ac:dyDescent="0.25">
      <c r="A4995" s="4"/>
      <c r="F4995" s="4"/>
      <c r="H4995" s="4"/>
      <c r="I4995" s="4"/>
      <c r="J4995" s="4"/>
      <c r="K4995" s="4"/>
      <c r="L4995" s="4"/>
      <c r="M4995" s="4"/>
      <c r="N4995" s="4"/>
      <c r="P4995" s="4"/>
      <c r="R4995" s="4"/>
      <c r="S4995" s="4"/>
      <c r="T4995" s="4"/>
      <c r="V4995" s="4"/>
      <c r="W4995" s="4"/>
      <c r="X4995" s="4"/>
      <c r="Y4995" s="4"/>
      <c r="Z4995" s="4"/>
      <c r="AA4995" s="4"/>
      <c r="AG4995" s="4"/>
    </row>
    <row r="4996" spans="1:33" x14ac:dyDescent="0.25">
      <c r="A4996" s="4"/>
      <c r="F4996" s="4"/>
      <c r="H4996" s="4"/>
      <c r="I4996" s="4"/>
      <c r="J4996" s="4"/>
      <c r="K4996" s="4"/>
      <c r="L4996" s="4"/>
      <c r="M4996" s="4"/>
      <c r="N4996" s="4"/>
      <c r="P4996" s="4"/>
      <c r="R4996" s="4"/>
      <c r="S4996" s="4"/>
      <c r="T4996" s="4"/>
      <c r="V4996" s="4"/>
      <c r="W4996" s="4"/>
      <c r="X4996" s="4"/>
      <c r="Y4996" s="4"/>
      <c r="Z4996" s="4"/>
      <c r="AA4996" s="4"/>
      <c r="AG4996" s="4"/>
    </row>
    <row r="4997" spans="1:33" x14ac:dyDescent="0.25">
      <c r="A4997" s="4"/>
      <c r="F4997" s="4"/>
      <c r="H4997" s="4"/>
      <c r="I4997" s="4"/>
      <c r="J4997" s="4"/>
      <c r="K4997" s="4"/>
      <c r="L4997" s="4"/>
      <c r="M4997" s="4"/>
      <c r="N4997" s="4"/>
      <c r="P4997" s="4"/>
      <c r="R4997" s="4"/>
      <c r="S4997" s="4"/>
      <c r="T4997" s="4"/>
      <c r="V4997" s="4"/>
      <c r="W4997" s="4"/>
      <c r="X4997" s="4"/>
      <c r="Y4997" s="4"/>
      <c r="Z4997" s="4"/>
      <c r="AA4997" s="4"/>
      <c r="AG4997" s="4"/>
    </row>
    <row r="4998" spans="1:33" x14ac:dyDescent="0.25">
      <c r="A4998" s="4"/>
      <c r="F4998" s="4"/>
      <c r="H4998" s="4"/>
      <c r="I4998" s="4"/>
      <c r="J4998" s="4"/>
      <c r="K4998" s="4"/>
      <c r="L4998" s="4"/>
      <c r="M4998" s="4"/>
      <c r="N4998" s="4"/>
      <c r="P4998" s="4"/>
      <c r="R4998" s="4"/>
      <c r="S4998" s="4"/>
      <c r="T4998" s="4"/>
      <c r="V4998" s="4"/>
      <c r="W4998" s="4"/>
      <c r="X4998" s="4"/>
      <c r="Y4998" s="4"/>
      <c r="Z4998" s="4"/>
      <c r="AA4998" s="4"/>
      <c r="AG4998" s="4"/>
    </row>
    <row r="4999" spans="1:33" x14ac:dyDescent="0.25">
      <c r="A4999" s="4"/>
      <c r="F4999" s="4"/>
      <c r="H4999" s="4"/>
      <c r="I4999" s="4"/>
      <c r="J4999" s="4"/>
      <c r="K4999" s="4"/>
      <c r="L4999" s="4"/>
      <c r="M4999" s="4"/>
      <c r="N4999" s="4"/>
      <c r="P4999" s="4"/>
      <c r="R4999" s="4"/>
      <c r="S4999" s="4"/>
      <c r="T4999" s="4"/>
      <c r="V4999" s="4"/>
      <c r="W4999" s="4"/>
      <c r="X4999" s="4"/>
      <c r="Y4999" s="4"/>
      <c r="Z4999" s="4"/>
      <c r="AA4999" s="4"/>
      <c r="AG4999" s="4"/>
    </row>
    <row r="5000" spans="1:33" x14ac:dyDescent="0.25">
      <c r="A5000" s="4"/>
      <c r="F5000" s="4"/>
      <c r="H5000" s="4"/>
      <c r="I5000" s="4"/>
      <c r="J5000" s="4"/>
      <c r="K5000" s="4"/>
      <c r="L5000" s="4"/>
      <c r="M5000" s="4"/>
      <c r="N5000" s="4"/>
      <c r="P5000" s="4"/>
      <c r="R5000" s="4"/>
      <c r="S5000" s="4"/>
      <c r="T5000" s="4"/>
      <c r="V5000" s="4"/>
      <c r="W5000" s="4"/>
      <c r="X5000" s="4"/>
      <c r="Y5000" s="4"/>
      <c r="Z5000" s="4"/>
      <c r="AA5000" s="4"/>
      <c r="AG5000" s="4"/>
    </row>
    <row r="5001" spans="1:33" x14ac:dyDescent="0.25">
      <c r="A5001" s="4"/>
      <c r="F5001" s="4"/>
      <c r="H5001" s="4"/>
      <c r="I5001" s="4"/>
      <c r="J5001" s="4"/>
      <c r="K5001" s="4"/>
      <c r="L5001" s="4"/>
      <c r="M5001" s="4"/>
      <c r="N5001" s="4"/>
      <c r="P5001" s="4"/>
      <c r="R5001" s="4"/>
      <c r="S5001" s="4"/>
      <c r="T5001" s="4"/>
      <c r="V5001" s="4"/>
      <c r="W5001" s="4"/>
      <c r="X5001" s="4"/>
      <c r="Y5001" s="4"/>
      <c r="Z5001" s="4"/>
      <c r="AA5001" s="4"/>
      <c r="AG5001" s="4"/>
    </row>
    <row r="5002" spans="1:33" x14ac:dyDescent="0.25">
      <c r="A5002" s="4"/>
      <c r="F5002" s="4"/>
      <c r="H5002" s="4"/>
      <c r="I5002" s="4"/>
      <c r="J5002" s="4"/>
      <c r="K5002" s="4"/>
      <c r="L5002" s="4"/>
      <c r="M5002" s="4"/>
      <c r="N5002" s="4"/>
      <c r="P5002" s="4"/>
      <c r="R5002" s="4"/>
      <c r="S5002" s="4"/>
      <c r="T5002" s="4"/>
      <c r="V5002" s="4"/>
      <c r="W5002" s="4"/>
      <c r="X5002" s="4"/>
      <c r="Y5002" s="4"/>
      <c r="Z5002" s="4"/>
      <c r="AA5002" s="4"/>
      <c r="AG5002" s="4"/>
    </row>
    <row r="5003" spans="1:33" x14ac:dyDescent="0.25">
      <c r="A5003" s="4"/>
      <c r="F5003" s="4"/>
      <c r="H5003" s="4"/>
      <c r="I5003" s="4"/>
      <c r="J5003" s="4"/>
      <c r="K5003" s="4"/>
      <c r="L5003" s="4"/>
      <c r="M5003" s="4"/>
      <c r="N5003" s="4"/>
      <c r="P5003" s="4"/>
      <c r="R5003" s="4"/>
      <c r="S5003" s="4"/>
      <c r="T5003" s="4"/>
      <c r="V5003" s="4"/>
      <c r="W5003" s="4"/>
      <c r="X5003" s="4"/>
      <c r="Y5003" s="4"/>
      <c r="Z5003" s="4"/>
      <c r="AA5003" s="4"/>
      <c r="AG5003" s="4"/>
    </row>
    <row r="5004" spans="1:33" x14ac:dyDescent="0.25">
      <c r="A5004" s="4"/>
      <c r="F5004" s="4"/>
      <c r="H5004" s="4"/>
      <c r="I5004" s="4"/>
      <c r="J5004" s="4"/>
      <c r="K5004" s="4"/>
      <c r="L5004" s="4"/>
      <c r="M5004" s="4"/>
      <c r="N5004" s="4"/>
      <c r="P5004" s="4"/>
      <c r="R5004" s="4"/>
      <c r="S5004" s="4"/>
      <c r="T5004" s="4"/>
      <c r="V5004" s="4"/>
      <c r="W5004" s="4"/>
      <c r="X5004" s="4"/>
      <c r="Y5004" s="4"/>
      <c r="Z5004" s="4"/>
      <c r="AA5004" s="4"/>
      <c r="AG5004" s="4"/>
    </row>
    <row r="5005" spans="1:33" x14ac:dyDescent="0.25">
      <c r="A5005" s="4"/>
      <c r="F5005" s="4"/>
      <c r="H5005" s="4"/>
      <c r="I5005" s="4"/>
      <c r="J5005" s="4"/>
      <c r="K5005" s="4"/>
      <c r="L5005" s="4"/>
      <c r="M5005" s="4"/>
      <c r="N5005" s="4"/>
      <c r="P5005" s="4"/>
      <c r="R5005" s="4"/>
      <c r="S5005" s="4"/>
      <c r="T5005" s="4"/>
      <c r="V5005" s="4"/>
      <c r="W5005" s="4"/>
      <c r="X5005" s="4"/>
      <c r="Y5005" s="4"/>
      <c r="Z5005" s="4"/>
      <c r="AA5005" s="4"/>
      <c r="AG5005" s="4"/>
    </row>
    <row r="5006" spans="1:33" x14ac:dyDescent="0.25">
      <c r="A5006" s="4"/>
      <c r="F5006" s="4"/>
      <c r="H5006" s="4"/>
      <c r="I5006" s="4"/>
      <c r="J5006" s="4"/>
      <c r="K5006" s="4"/>
      <c r="L5006" s="4"/>
      <c r="M5006" s="4"/>
      <c r="N5006" s="4"/>
      <c r="P5006" s="4"/>
      <c r="R5006" s="4"/>
      <c r="S5006" s="4"/>
      <c r="T5006" s="4"/>
      <c r="V5006" s="4"/>
      <c r="W5006" s="4"/>
      <c r="X5006" s="4"/>
      <c r="Y5006" s="4"/>
      <c r="Z5006" s="4"/>
      <c r="AA5006" s="4"/>
      <c r="AG5006" s="4"/>
    </row>
    <row r="5007" spans="1:33" x14ac:dyDescent="0.25">
      <c r="A5007" s="4"/>
      <c r="F5007" s="4"/>
      <c r="H5007" s="4"/>
      <c r="I5007" s="4"/>
      <c r="J5007" s="4"/>
      <c r="K5007" s="4"/>
      <c r="L5007" s="4"/>
      <c r="M5007" s="4"/>
      <c r="N5007" s="4"/>
      <c r="P5007" s="4"/>
      <c r="R5007" s="4"/>
      <c r="S5007" s="4"/>
      <c r="T5007" s="4"/>
      <c r="V5007" s="4"/>
      <c r="W5007" s="4"/>
      <c r="X5007" s="4"/>
      <c r="Y5007" s="4"/>
      <c r="Z5007" s="4"/>
      <c r="AA5007" s="4"/>
      <c r="AG5007" s="4"/>
    </row>
    <row r="5008" spans="1:33" x14ac:dyDescent="0.25">
      <c r="A5008" s="4"/>
      <c r="F5008" s="4"/>
      <c r="H5008" s="4"/>
      <c r="I5008" s="4"/>
      <c r="J5008" s="4"/>
      <c r="K5008" s="4"/>
      <c r="L5008" s="4"/>
      <c r="M5008" s="4"/>
      <c r="N5008" s="4"/>
      <c r="P5008" s="4"/>
      <c r="R5008" s="4"/>
      <c r="S5008" s="4"/>
      <c r="T5008" s="4"/>
      <c r="V5008" s="4"/>
      <c r="W5008" s="4"/>
      <c r="X5008" s="4"/>
      <c r="Y5008" s="4"/>
      <c r="Z5008" s="4"/>
      <c r="AA5008" s="4"/>
      <c r="AG5008" s="4"/>
    </row>
    <row r="5009" spans="1:33" x14ac:dyDescent="0.25">
      <c r="A5009" s="4"/>
      <c r="F5009" s="4"/>
      <c r="H5009" s="4"/>
      <c r="I5009" s="4"/>
      <c r="J5009" s="4"/>
      <c r="K5009" s="4"/>
      <c r="L5009" s="4"/>
      <c r="M5009" s="4"/>
      <c r="N5009" s="4"/>
      <c r="P5009" s="4"/>
      <c r="R5009" s="4"/>
      <c r="S5009" s="4"/>
      <c r="T5009" s="4"/>
      <c r="V5009" s="4"/>
      <c r="W5009" s="4"/>
      <c r="X5009" s="4"/>
      <c r="Y5009" s="4"/>
      <c r="Z5009" s="4"/>
      <c r="AA5009" s="4"/>
      <c r="AG5009" s="4"/>
    </row>
    <row r="5010" spans="1:33" x14ac:dyDescent="0.25">
      <c r="A5010" s="4"/>
      <c r="F5010" s="4"/>
      <c r="H5010" s="4"/>
      <c r="I5010" s="4"/>
      <c r="J5010" s="4"/>
      <c r="K5010" s="4"/>
      <c r="L5010" s="4"/>
      <c r="M5010" s="4"/>
      <c r="N5010" s="4"/>
      <c r="P5010" s="4"/>
      <c r="R5010" s="4"/>
      <c r="S5010" s="4"/>
      <c r="T5010" s="4"/>
      <c r="V5010" s="4"/>
      <c r="W5010" s="4"/>
      <c r="X5010" s="4"/>
      <c r="Y5010" s="4"/>
      <c r="Z5010" s="4"/>
      <c r="AA5010" s="4"/>
      <c r="AG5010" s="4"/>
    </row>
    <row r="5011" spans="1:33" x14ac:dyDescent="0.25">
      <c r="A5011" s="4"/>
      <c r="F5011" s="4"/>
      <c r="H5011" s="4"/>
      <c r="I5011" s="4"/>
      <c r="J5011" s="4"/>
      <c r="K5011" s="4"/>
      <c r="L5011" s="4"/>
      <c r="M5011" s="4"/>
      <c r="N5011" s="4"/>
      <c r="P5011" s="4"/>
      <c r="R5011" s="4"/>
      <c r="S5011" s="4"/>
      <c r="T5011" s="4"/>
      <c r="V5011" s="4"/>
      <c r="W5011" s="4"/>
      <c r="X5011" s="4"/>
      <c r="Y5011" s="4"/>
      <c r="Z5011" s="4"/>
      <c r="AA5011" s="4"/>
      <c r="AG5011" s="4"/>
    </row>
    <row r="5012" spans="1:33" x14ac:dyDescent="0.25">
      <c r="A5012" s="4"/>
      <c r="F5012" s="4"/>
      <c r="H5012" s="4"/>
      <c r="I5012" s="4"/>
      <c r="J5012" s="4"/>
      <c r="K5012" s="4"/>
      <c r="L5012" s="4"/>
      <c r="M5012" s="4"/>
      <c r="N5012" s="4"/>
      <c r="P5012" s="4"/>
      <c r="R5012" s="4"/>
      <c r="S5012" s="4"/>
      <c r="T5012" s="4"/>
      <c r="V5012" s="4"/>
      <c r="W5012" s="4"/>
      <c r="X5012" s="4"/>
      <c r="Y5012" s="4"/>
      <c r="Z5012" s="4"/>
      <c r="AA5012" s="4"/>
      <c r="AG5012" s="4"/>
    </row>
    <row r="5013" spans="1:33" x14ac:dyDescent="0.25">
      <c r="A5013" s="4"/>
      <c r="F5013" s="4"/>
      <c r="H5013" s="4"/>
      <c r="I5013" s="4"/>
      <c r="J5013" s="4"/>
      <c r="K5013" s="4"/>
      <c r="L5013" s="4"/>
      <c r="M5013" s="4"/>
      <c r="N5013" s="4"/>
      <c r="P5013" s="4"/>
      <c r="R5013" s="4"/>
      <c r="S5013" s="4"/>
      <c r="T5013" s="4"/>
      <c r="V5013" s="4"/>
      <c r="W5013" s="4"/>
      <c r="X5013" s="4"/>
      <c r="Y5013" s="4"/>
      <c r="Z5013" s="4"/>
      <c r="AA5013" s="4"/>
      <c r="AG5013" s="4"/>
    </row>
    <row r="5014" spans="1:33" x14ac:dyDescent="0.25">
      <c r="A5014" s="4"/>
      <c r="F5014" s="4"/>
      <c r="H5014" s="4"/>
      <c r="I5014" s="4"/>
      <c r="J5014" s="4"/>
      <c r="K5014" s="4"/>
      <c r="L5014" s="4"/>
      <c r="M5014" s="4"/>
      <c r="N5014" s="4"/>
      <c r="P5014" s="4"/>
      <c r="R5014" s="4"/>
      <c r="S5014" s="4"/>
      <c r="T5014" s="4"/>
      <c r="V5014" s="4"/>
      <c r="W5014" s="4"/>
      <c r="X5014" s="4"/>
      <c r="Y5014" s="4"/>
      <c r="Z5014" s="4"/>
      <c r="AA5014" s="4"/>
      <c r="AG5014" s="4"/>
    </row>
    <row r="5015" spans="1:33" x14ac:dyDescent="0.25">
      <c r="A5015" s="4"/>
      <c r="F5015" s="4"/>
      <c r="H5015" s="4"/>
      <c r="I5015" s="4"/>
      <c r="J5015" s="4"/>
      <c r="K5015" s="4"/>
      <c r="L5015" s="4"/>
      <c r="M5015" s="4"/>
      <c r="N5015" s="4"/>
      <c r="P5015" s="4"/>
      <c r="R5015" s="4"/>
      <c r="S5015" s="4"/>
      <c r="T5015" s="4"/>
      <c r="V5015" s="4"/>
      <c r="W5015" s="4"/>
      <c r="X5015" s="4"/>
      <c r="Y5015" s="4"/>
      <c r="Z5015" s="4"/>
      <c r="AA5015" s="4"/>
      <c r="AG5015" s="4"/>
    </row>
    <row r="5016" spans="1:33" x14ac:dyDescent="0.25">
      <c r="A5016" s="4"/>
      <c r="F5016" s="4"/>
      <c r="H5016" s="4"/>
      <c r="I5016" s="4"/>
      <c r="J5016" s="4"/>
      <c r="K5016" s="4"/>
      <c r="L5016" s="4"/>
      <c r="M5016" s="4"/>
      <c r="N5016" s="4"/>
      <c r="P5016" s="4"/>
      <c r="R5016" s="4"/>
      <c r="S5016" s="4"/>
      <c r="T5016" s="4"/>
      <c r="V5016" s="4"/>
      <c r="W5016" s="4"/>
      <c r="X5016" s="4"/>
      <c r="Y5016" s="4"/>
      <c r="Z5016" s="4"/>
      <c r="AA5016" s="4"/>
      <c r="AG5016" s="4"/>
    </row>
    <row r="5017" spans="1:33" x14ac:dyDescent="0.25">
      <c r="A5017" s="4"/>
      <c r="F5017" s="4"/>
      <c r="H5017" s="4"/>
      <c r="I5017" s="4"/>
      <c r="J5017" s="4"/>
      <c r="K5017" s="4"/>
      <c r="L5017" s="4"/>
      <c r="M5017" s="4"/>
      <c r="N5017" s="4"/>
      <c r="P5017" s="4"/>
      <c r="R5017" s="4"/>
      <c r="S5017" s="4"/>
      <c r="T5017" s="4"/>
      <c r="V5017" s="4"/>
      <c r="W5017" s="4"/>
      <c r="X5017" s="4"/>
      <c r="Y5017" s="4"/>
      <c r="Z5017" s="4"/>
      <c r="AA5017" s="4"/>
      <c r="AG5017" s="4"/>
    </row>
    <row r="5018" spans="1:33" x14ac:dyDescent="0.25">
      <c r="A5018" s="4"/>
      <c r="F5018" s="4"/>
      <c r="H5018" s="4"/>
      <c r="I5018" s="4"/>
      <c r="J5018" s="4"/>
      <c r="K5018" s="4"/>
      <c r="L5018" s="4"/>
      <c r="M5018" s="4"/>
      <c r="N5018" s="4"/>
      <c r="P5018" s="4"/>
      <c r="R5018" s="4"/>
      <c r="S5018" s="4"/>
      <c r="T5018" s="4"/>
      <c r="V5018" s="4"/>
      <c r="W5018" s="4"/>
      <c r="X5018" s="4"/>
      <c r="Y5018" s="4"/>
      <c r="Z5018" s="4"/>
      <c r="AA5018" s="4"/>
      <c r="AG5018" s="4"/>
    </row>
    <row r="5019" spans="1:33" x14ac:dyDescent="0.25">
      <c r="A5019" s="4"/>
      <c r="F5019" s="4"/>
      <c r="H5019" s="4"/>
      <c r="I5019" s="4"/>
      <c r="J5019" s="4"/>
      <c r="K5019" s="4"/>
      <c r="L5019" s="4"/>
      <c r="M5019" s="4"/>
      <c r="N5019" s="4"/>
      <c r="P5019" s="4"/>
      <c r="R5019" s="4"/>
      <c r="S5019" s="4"/>
      <c r="T5019" s="4"/>
      <c r="V5019" s="4"/>
      <c r="W5019" s="4"/>
      <c r="X5019" s="4"/>
      <c r="Y5019" s="4"/>
      <c r="Z5019" s="4"/>
      <c r="AA5019" s="4"/>
      <c r="AG5019" s="4"/>
    </row>
    <row r="5020" spans="1:33" x14ac:dyDescent="0.25">
      <c r="A5020" s="4"/>
      <c r="F5020" s="4"/>
      <c r="H5020" s="4"/>
      <c r="I5020" s="4"/>
      <c r="J5020" s="4"/>
      <c r="K5020" s="4"/>
      <c r="L5020" s="4"/>
      <c r="M5020" s="4"/>
      <c r="N5020" s="4"/>
      <c r="P5020" s="4"/>
      <c r="R5020" s="4"/>
      <c r="S5020" s="4"/>
      <c r="T5020" s="4"/>
      <c r="V5020" s="4"/>
      <c r="W5020" s="4"/>
      <c r="X5020" s="4"/>
      <c r="Y5020" s="4"/>
      <c r="Z5020" s="4"/>
      <c r="AA5020" s="4"/>
      <c r="AG5020" s="4"/>
    </row>
    <row r="5021" spans="1:33" x14ac:dyDescent="0.25">
      <c r="A5021" s="4"/>
      <c r="F5021" s="4"/>
      <c r="H5021" s="4"/>
      <c r="I5021" s="4"/>
      <c r="J5021" s="4"/>
      <c r="K5021" s="4"/>
      <c r="L5021" s="4"/>
      <c r="M5021" s="4"/>
      <c r="N5021" s="4"/>
      <c r="P5021" s="4"/>
      <c r="R5021" s="4"/>
      <c r="S5021" s="4"/>
      <c r="T5021" s="4"/>
      <c r="V5021" s="4"/>
      <c r="W5021" s="4"/>
      <c r="X5021" s="4"/>
      <c r="Y5021" s="4"/>
      <c r="Z5021" s="4"/>
      <c r="AA5021" s="4"/>
      <c r="AG5021" s="4"/>
    </row>
    <row r="5022" spans="1:33" x14ac:dyDescent="0.25">
      <c r="A5022" s="4"/>
      <c r="F5022" s="4"/>
      <c r="H5022" s="4"/>
      <c r="I5022" s="4"/>
      <c r="J5022" s="4"/>
      <c r="K5022" s="4"/>
      <c r="L5022" s="4"/>
      <c r="M5022" s="4"/>
      <c r="N5022" s="4"/>
      <c r="P5022" s="4"/>
      <c r="R5022" s="4"/>
      <c r="S5022" s="4"/>
      <c r="T5022" s="4"/>
      <c r="V5022" s="4"/>
      <c r="W5022" s="4"/>
      <c r="X5022" s="4"/>
      <c r="Y5022" s="4"/>
      <c r="Z5022" s="4"/>
      <c r="AA5022" s="4"/>
      <c r="AG5022" s="4"/>
    </row>
    <row r="5023" spans="1:33" x14ac:dyDescent="0.25">
      <c r="A5023" s="4"/>
      <c r="F5023" s="4"/>
      <c r="H5023" s="4"/>
      <c r="I5023" s="4"/>
      <c r="J5023" s="4"/>
      <c r="K5023" s="4"/>
      <c r="L5023" s="4"/>
      <c r="M5023" s="4"/>
      <c r="N5023" s="4"/>
      <c r="P5023" s="4"/>
      <c r="R5023" s="4"/>
      <c r="S5023" s="4"/>
      <c r="T5023" s="4"/>
      <c r="V5023" s="4"/>
      <c r="W5023" s="4"/>
      <c r="X5023" s="4"/>
      <c r="Y5023" s="4"/>
      <c r="Z5023" s="4"/>
      <c r="AA5023" s="4"/>
      <c r="AG5023" s="4"/>
    </row>
    <row r="5024" spans="1:33" x14ac:dyDescent="0.25">
      <c r="A5024" s="4"/>
      <c r="F5024" s="4"/>
      <c r="H5024" s="4"/>
      <c r="I5024" s="4"/>
      <c r="J5024" s="4"/>
      <c r="K5024" s="4"/>
      <c r="L5024" s="4"/>
      <c r="M5024" s="4"/>
      <c r="N5024" s="4"/>
      <c r="P5024" s="4"/>
      <c r="R5024" s="4"/>
      <c r="S5024" s="4"/>
      <c r="T5024" s="4"/>
      <c r="V5024" s="4"/>
      <c r="W5024" s="4"/>
      <c r="X5024" s="4"/>
      <c r="Y5024" s="4"/>
      <c r="Z5024" s="4"/>
      <c r="AA5024" s="4"/>
      <c r="AG5024" s="4"/>
    </row>
    <row r="5025" spans="1:33" x14ac:dyDescent="0.25">
      <c r="A5025" s="4"/>
      <c r="F5025" s="4"/>
      <c r="H5025" s="4"/>
      <c r="I5025" s="4"/>
      <c r="J5025" s="4"/>
      <c r="K5025" s="4"/>
      <c r="L5025" s="4"/>
      <c r="M5025" s="4"/>
      <c r="N5025" s="4"/>
      <c r="P5025" s="4"/>
      <c r="R5025" s="4"/>
      <c r="S5025" s="4"/>
      <c r="T5025" s="4"/>
      <c r="V5025" s="4"/>
      <c r="W5025" s="4"/>
      <c r="X5025" s="4"/>
      <c r="Y5025" s="4"/>
      <c r="Z5025" s="4"/>
      <c r="AA5025" s="4"/>
      <c r="AG5025" s="4"/>
    </row>
    <row r="5026" spans="1:33" x14ac:dyDescent="0.25">
      <c r="A5026" s="4"/>
      <c r="F5026" s="4"/>
      <c r="H5026" s="4"/>
      <c r="I5026" s="4"/>
      <c r="J5026" s="4"/>
      <c r="K5026" s="4"/>
      <c r="L5026" s="4"/>
      <c r="M5026" s="4"/>
      <c r="N5026" s="4"/>
      <c r="P5026" s="4"/>
      <c r="R5026" s="4"/>
      <c r="S5026" s="4"/>
      <c r="T5026" s="4"/>
      <c r="V5026" s="4"/>
      <c r="W5026" s="4"/>
      <c r="X5026" s="4"/>
      <c r="Y5026" s="4"/>
      <c r="Z5026" s="4"/>
      <c r="AA5026" s="4"/>
      <c r="AG5026" s="4"/>
    </row>
    <row r="5027" spans="1:33" x14ac:dyDescent="0.25">
      <c r="A5027" s="4"/>
      <c r="F5027" s="4"/>
      <c r="H5027" s="4"/>
      <c r="I5027" s="4"/>
      <c r="J5027" s="4"/>
      <c r="K5027" s="4"/>
      <c r="L5027" s="4"/>
      <c r="M5027" s="4"/>
      <c r="N5027" s="4"/>
      <c r="P5027" s="4"/>
      <c r="R5027" s="4"/>
      <c r="S5027" s="4"/>
      <c r="T5027" s="4"/>
      <c r="V5027" s="4"/>
      <c r="W5027" s="4"/>
      <c r="X5027" s="4"/>
      <c r="Y5027" s="4"/>
      <c r="Z5027" s="4"/>
      <c r="AA5027" s="4"/>
      <c r="AG5027" s="4"/>
    </row>
    <row r="5028" spans="1:33" x14ac:dyDescent="0.25">
      <c r="A5028" s="4"/>
      <c r="F5028" s="4"/>
      <c r="H5028" s="4"/>
      <c r="I5028" s="4"/>
      <c r="J5028" s="4"/>
      <c r="K5028" s="4"/>
      <c r="L5028" s="4"/>
      <c r="M5028" s="4"/>
      <c r="N5028" s="4"/>
      <c r="P5028" s="4"/>
      <c r="R5028" s="4"/>
      <c r="S5028" s="4"/>
      <c r="T5028" s="4"/>
      <c r="V5028" s="4"/>
      <c r="W5028" s="4"/>
      <c r="X5028" s="4"/>
      <c r="Y5028" s="4"/>
      <c r="Z5028" s="4"/>
      <c r="AA5028" s="4"/>
      <c r="AG5028" s="4"/>
    </row>
    <row r="5029" spans="1:33" x14ac:dyDescent="0.25">
      <c r="A5029" s="4"/>
      <c r="F5029" s="4"/>
      <c r="H5029" s="4"/>
      <c r="I5029" s="4"/>
      <c r="J5029" s="4"/>
      <c r="K5029" s="4"/>
      <c r="L5029" s="4"/>
      <c r="M5029" s="4"/>
      <c r="N5029" s="4"/>
      <c r="P5029" s="4"/>
      <c r="R5029" s="4"/>
      <c r="S5029" s="4"/>
      <c r="T5029" s="4"/>
      <c r="V5029" s="4"/>
      <c r="W5029" s="4"/>
      <c r="X5029" s="4"/>
      <c r="Y5029" s="4"/>
      <c r="Z5029" s="4"/>
      <c r="AA5029" s="4"/>
      <c r="AG5029" s="4"/>
    </row>
    <row r="5030" spans="1:33" x14ac:dyDescent="0.25">
      <c r="A5030" s="4"/>
      <c r="F5030" s="4"/>
      <c r="H5030" s="4"/>
      <c r="I5030" s="4"/>
      <c r="J5030" s="4"/>
      <c r="K5030" s="4"/>
      <c r="L5030" s="4"/>
      <c r="M5030" s="4"/>
      <c r="N5030" s="4"/>
      <c r="P5030" s="4"/>
      <c r="R5030" s="4"/>
      <c r="S5030" s="4"/>
      <c r="T5030" s="4"/>
      <c r="V5030" s="4"/>
      <c r="W5030" s="4"/>
      <c r="X5030" s="4"/>
      <c r="Y5030" s="4"/>
      <c r="Z5030" s="4"/>
      <c r="AA5030" s="4"/>
      <c r="AG5030" s="4"/>
    </row>
    <row r="5031" spans="1:33" x14ac:dyDescent="0.25">
      <c r="A5031" s="4"/>
      <c r="F5031" s="4"/>
      <c r="H5031" s="4"/>
      <c r="I5031" s="4"/>
      <c r="J5031" s="4"/>
      <c r="K5031" s="4"/>
      <c r="L5031" s="4"/>
      <c r="M5031" s="4"/>
      <c r="N5031" s="4"/>
      <c r="P5031" s="4"/>
      <c r="R5031" s="4"/>
      <c r="S5031" s="4"/>
      <c r="T5031" s="4"/>
      <c r="V5031" s="4"/>
      <c r="W5031" s="4"/>
      <c r="X5031" s="4"/>
      <c r="Y5031" s="4"/>
      <c r="Z5031" s="4"/>
      <c r="AA5031" s="4"/>
      <c r="AG5031" s="4"/>
    </row>
    <row r="5032" spans="1:33" x14ac:dyDescent="0.25">
      <c r="A5032" s="4"/>
      <c r="F5032" s="4"/>
      <c r="H5032" s="4"/>
      <c r="I5032" s="4"/>
      <c r="J5032" s="4"/>
      <c r="K5032" s="4"/>
      <c r="L5032" s="4"/>
      <c r="M5032" s="4"/>
      <c r="N5032" s="4"/>
      <c r="P5032" s="4"/>
      <c r="R5032" s="4"/>
      <c r="S5032" s="4"/>
      <c r="T5032" s="4"/>
      <c r="V5032" s="4"/>
      <c r="W5032" s="4"/>
      <c r="X5032" s="4"/>
      <c r="Y5032" s="4"/>
      <c r="Z5032" s="4"/>
      <c r="AA5032" s="4"/>
      <c r="AG5032" s="4"/>
    </row>
    <row r="5033" spans="1:33" x14ac:dyDescent="0.25">
      <c r="A5033" s="4"/>
      <c r="F5033" s="4"/>
      <c r="H5033" s="4"/>
      <c r="I5033" s="4"/>
      <c r="J5033" s="4"/>
      <c r="K5033" s="4"/>
      <c r="L5033" s="4"/>
      <c r="M5033" s="4"/>
      <c r="N5033" s="4"/>
      <c r="P5033" s="4"/>
      <c r="R5033" s="4"/>
      <c r="S5033" s="4"/>
      <c r="T5033" s="4"/>
      <c r="V5033" s="4"/>
      <c r="W5033" s="4"/>
      <c r="X5033" s="4"/>
      <c r="Y5033" s="4"/>
      <c r="Z5033" s="4"/>
      <c r="AA5033" s="4"/>
      <c r="AG5033" s="4"/>
    </row>
    <row r="5034" spans="1:33" x14ac:dyDescent="0.25">
      <c r="A5034" s="4"/>
      <c r="F5034" s="4"/>
      <c r="H5034" s="4"/>
      <c r="I5034" s="4"/>
      <c r="J5034" s="4"/>
      <c r="K5034" s="4"/>
      <c r="L5034" s="4"/>
      <c r="M5034" s="4"/>
      <c r="N5034" s="4"/>
      <c r="P5034" s="4"/>
      <c r="R5034" s="4"/>
      <c r="S5034" s="4"/>
      <c r="T5034" s="4"/>
      <c r="V5034" s="4"/>
      <c r="W5034" s="4"/>
      <c r="X5034" s="4"/>
      <c r="Y5034" s="4"/>
      <c r="Z5034" s="4"/>
      <c r="AA5034" s="4"/>
      <c r="AG5034" s="4"/>
    </row>
    <row r="5035" spans="1:33" x14ac:dyDescent="0.25">
      <c r="A5035" s="4"/>
      <c r="F5035" s="4"/>
      <c r="H5035" s="4"/>
      <c r="I5035" s="4"/>
      <c r="J5035" s="4"/>
      <c r="K5035" s="4"/>
      <c r="L5035" s="4"/>
      <c r="M5035" s="4"/>
      <c r="N5035" s="4"/>
      <c r="P5035" s="4"/>
      <c r="R5035" s="4"/>
      <c r="S5035" s="4"/>
      <c r="T5035" s="4"/>
      <c r="V5035" s="4"/>
      <c r="W5035" s="4"/>
      <c r="X5035" s="4"/>
      <c r="Y5035" s="4"/>
      <c r="Z5035" s="4"/>
      <c r="AA5035" s="4"/>
      <c r="AG5035" s="4"/>
    </row>
    <row r="5036" spans="1:33" x14ac:dyDescent="0.25">
      <c r="A5036" s="4"/>
      <c r="F5036" s="4"/>
      <c r="H5036" s="4"/>
      <c r="I5036" s="4"/>
      <c r="J5036" s="4"/>
      <c r="K5036" s="4"/>
      <c r="L5036" s="4"/>
      <c r="M5036" s="4"/>
      <c r="N5036" s="4"/>
      <c r="P5036" s="4"/>
      <c r="R5036" s="4"/>
      <c r="S5036" s="4"/>
      <c r="T5036" s="4"/>
      <c r="V5036" s="4"/>
      <c r="W5036" s="4"/>
      <c r="X5036" s="4"/>
      <c r="Y5036" s="4"/>
      <c r="Z5036" s="4"/>
      <c r="AA5036" s="4"/>
      <c r="AG5036" s="4"/>
    </row>
    <row r="5037" spans="1:33" x14ac:dyDescent="0.25">
      <c r="A5037" s="4"/>
      <c r="F5037" s="4"/>
      <c r="H5037" s="4"/>
      <c r="I5037" s="4"/>
      <c r="J5037" s="4"/>
      <c r="K5037" s="4"/>
      <c r="L5037" s="4"/>
      <c r="M5037" s="4"/>
      <c r="N5037" s="4"/>
      <c r="P5037" s="4"/>
      <c r="R5037" s="4"/>
      <c r="S5037" s="4"/>
      <c r="T5037" s="4"/>
      <c r="V5037" s="4"/>
      <c r="W5037" s="4"/>
      <c r="X5037" s="4"/>
      <c r="Y5037" s="4"/>
      <c r="Z5037" s="4"/>
      <c r="AA5037" s="4"/>
      <c r="AG5037" s="4"/>
    </row>
    <row r="5038" spans="1:33" x14ac:dyDescent="0.25">
      <c r="A5038" s="4"/>
      <c r="F5038" s="4"/>
      <c r="H5038" s="4"/>
      <c r="I5038" s="4"/>
      <c r="J5038" s="4"/>
      <c r="K5038" s="4"/>
      <c r="L5038" s="4"/>
      <c r="M5038" s="4"/>
      <c r="N5038" s="4"/>
      <c r="P5038" s="4"/>
      <c r="R5038" s="4"/>
      <c r="S5038" s="4"/>
      <c r="T5038" s="4"/>
      <c r="V5038" s="4"/>
      <c r="W5038" s="4"/>
      <c r="X5038" s="4"/>
      <c r="Y5038" s="4"/>
      <c r="Z5038" s="4"/>
      <c r="AA5038" s="4"/>
      <c r="AG5038" s="4"/>
    </row>
    <row r="5039" spans="1:33" x14ac:dyDescent="0.25">
      <c r="A5039" s="4"/>
      <c r="F5039" s="4"/>
      <c r="H5039" s="4"/>
      <c r="I5039" s="4"/>
      <c r="J5039" s="4"/>
      <c r="K5039" s="4"/>
      <c r="L5039" s="4"/>
      <c r="M5039" s="4"/>
      <c r="N5039" s="4"/>
      <c r="P5039" s="4"/>
      <c r="R5039" s="4"/>
      <c r="S5039" s="4"/>
      <c r="T5039" s="4"/>
      <c r="V5039" s="4"/>
      <c r="W5039" s="4"/>
      <c r="X5039" s="4"/>
      <c r="Y5039" s="4"/>
      <c r="Z5039" s="4"/>
      <c r="AA5039" s="4"/>
      <c r="AG5039" s="4"/>
    </row>
    <row r="5040" spans="1:33" x14ac:dyDescent="0.25">
      <c r="A5040" s="4"/>
      <c r="F5040" s="4"/>
      <c r="H5040" s="4"/>
      <c r="I5040" s="4"/>
      <c r="J5040" s="4"/>
      <c r="K5040" s="4"/>
      <c r="L5040" s="4"/>
      <c r="M5040" s="4"/>
      <c r="N5040" s="4"/>
      <c r="P5040" s="4"/>
      <c r="R5040" s="4"/>
      <c r="S5040" s="4"/>
      <c r="T5040" s="4"/>
      <c r="V5040" s="4"/>
      <c r="W5040" s="4"/>
      <c r="X5040" s="4"/>
      <c r="Y5040" s="4"/>
      <c r="Z5040" s="4"/>
      <c r="AA5040" s="4"/>
      <c r="AG5040" s="4"/>
    </row>
    <row r="5041" spans="1:33" x14ac:dyDescent="0.25">
      <c r="A5041" s="4"/>
      <c r="F5041" s="4"/>
      <c r="H5041" s="4"/>
      <c r="I5041" s="4"/>
      <c r="J5041" s="4"/>
      <c r="K5041" s="4"/>
      <c r="L5041" s="4"/>
      <c r="M5041" s="4"/>
      <c r="N5041" s="4"/>
      <c r="P5041" s="4"/>
      <c r="R5041" s="4"/>
      <c r="S5041" s="4"/>
      <c r="T5041" s="4"/>
      <c r="V5041" s="4"/>
      <c r="W5041" s="4"/>
      <c r="X5041" s="4"/>
      <c r="Y5041" s="4"/>
      <c r="Z5041" s="4"/>
      <c r="AA5041" s="4"/>
      <c r="AG5041" s="4"/>
    </row>
    <row r="5042" spans="1:33" x14ac:dyDescent="0.25">
      <c r="A5042" s="4"/>
      <c r="F5042" s="4"/>
      <c r="H5042" s="4"/>
      <c r="I5042" s="4"/>
      <c r="J5042" s="4"/>
      <c r="K5042" s="4"/>
      <c r="L5042" s="4"/>
      <c r="M5042" s="4"/>
      <c r="N5042" s="4"/>
      <c r="P5042" s="4"/>
      <c r="R5042" s="4"/>
      <c r="S5042" s="4"/>
      <c r="T5042" s="4"/>
      <c r="V5042" s="4"/>
      <c r="W5042" s="4"/>
      <c r="X5042" s="4"/>
      <c r="Y5042" s="4"/>
      <c r="Z5042" s="4"/>
      <c r="AA5042" s="4"/>
      <c r="AG5042" s="4"/>
    </row>
    <row r="5043" spans="1:33" x14ac:dyDescent="0.25">
      <c r="A5043" s="4"/>
      <c r="F5043" s="4"/>
      <c r="H5043" s="4"/>
      <c r="I5043" s="4"/>
      <c r="J5043" s="4"/>
      <c r="K5043" s="4"/>
      <c r="L5043" s="4"/>
      <c r="M5043" s="4"/>
      <c r="N5043" s="4"/>
      <c r="P5043" s="4"/>
      <c r="R5043" s="4"/>
      <c r="S5043" s="4"/>
      <c r="T5043" s="4"/>
      <c r="V5043" s="4"/>
      <c r="W5043" s="4"/>
      <c r="X5043" s="4"/>
      <c r="Y5043" s="4"/>
      <c r="Z5043" s="4"/>
      <c r="AA5043" s="4"/>
      <c r="AG5043" s="4"/>
    </row>
    <row r="5044" spans="1:33" x14ac:dyDescent="0.25">
      <c r="A5044" s="4"/>
      <c r="F5044" s="4"/>
      <c r="H5044" s="4"/>
      <c r="I5044" s="4"/>
      <c r="J5044" s="4"/>
      <c r="K5044" s="4"/>
      <c r="L5044" s="4"/>
      <c r="M5044" s="4"/>
      <c r="N5044" s="4"/>
      <c r="P5044" s="4"/>
      <c r="R5044" s="4"/>
      <c r="S5044" s="4"/>
      <c r="T5044" s="4"/>
      <c r="V5044" s="4"/>
      <c r="W5044" s="4"/>
      <c r="X5044" s="4"/>
      <c r="Y5044" s="4"/>
      <c r="Z5044" s="4"/>
      <c r="AA5044" s="4"/>
      <c r="AG5044" s="4"/>
    </row>
    <row r="5045" spans="1:33" x14ac:dyDescent="0.25">
      <c r="A5045" s="4"/>
      <c r="F5045" s="4"/>
      <c r="H5045" s="4"/>
      <c r="I5045" s="4"/>
      <c r="J5045" s="4"/>
      <c r="K5045" s="4"/>
      <c r="L5045" s="4"/>
      <c r="M5045" s="4"/>
      <c r="N5045" s="4"/>
      <c r="P5045" s="4"/>
      <c r="R5045" s="4"/>
      <c r="S5045" s="4"/>
      <c r="T5045" s="4"/>
      <c r="V5045" s="4"/>
      <c r="W5045" s="4"/>
      <c r="X5045" s="4"/>
      <c r="Y5045" s="4"/>
      <c r="Z5045" s="4"/>
      <c r="AA5045" s="4"/>
      <c r="AG5045" s="4"/>
    </row>
    <row r="5046" spans="1:33" x14ac:dyDescent="0.25">
      <c r="A5046" s="4"/>
      <c r="F5046" s="4"/>
      <c r="H5046" s="4"/>
      <c r="I5046" s="4"/>
      <c r="J5046" s="4"/>
      <c r="K5046" s="4"/>
      <c r="L5046" s="4"/>
      <c r="M5046" s="4"/>
      <c r="N5046" s="4"/>
      <c r="P5046" s="4"/>
      <c r="R5046" s="4"/>
      <c r="S5046" s="4"/>
      <c r="T5046" s="4"/>
      <c r="V5046" s="4"/>
      <c r="W5046" s="4"/>
      <c r="X5046" s="4"/>
      <c r="Y5046" s="4"/>
      <c r="Z5046" s="4"/>
      <c r="AA5046" s="4"/>
      <c r="AG5046" s="4"/>
    </row>
    <row r="5047" spans="1:33" x14ac:dyDescent="0.25">
      <c r="A5047" s="4"/>
      <c r="F5047" s="4"/>
      <c r="H5047" s="4"/>
      <c r="I5047" s="4"/>
      <c r="J5047" s="4"/>
      <c r="K5047" s="4"/>
      <c r="L5047" s="4"/>
      <c r="M5047" s="4"/>
      <c r="N5047" s="4"/>
      <c r="P5047" s="4"/>
      <c r="R5047" s="4"/>
      <c r="S5047" s="4"/>
      <c r="T5047" s="4"/>
      <c r="V5047" s="4"/>
      <c r="W5047" s="4"/>
      <c r="X5047" s="4"/>
      <c r="Y5047" s="4"/>
      <c r="Z5047" s="4"/>
      <c r="AA5047" s="4"/>
      <c r="AG5047" s="4"/>
    </row>
    <row r="5048" spans="1:33" x14ac:dyDescent="0.25">
      <c r="A5048" s="4"/>
      <c r="F5048" s="4"/>
      <c r="H5048" s="4"/>
      <c r="I5048" s="4"/>
      <c r="J5048" s="4"/>
      <c r="K5048" s="4"/>
      <c r="L5048" s="4"/>
      <c r="M5048" s="4"/>
      <c r="N5048" s="4"/>
      <c r="P5048" s="4"/>
      <c r="R5048" s="4"/>
      <c r="S5048" s="4"/>
      <c r="T5048" s="4"/>
      <c r="V5048" s="4"/>
      <c r="W5048" s="4"/>
      <c r="X5048" s="4"/>
      <c r="Y5048" s="4"/>
      <c r="Z5048" s="4"/>
      <c r="AA5048" s="4"/>
      <c r="AG5048" s="4"/>
    </row>
    <row r="5049" spans="1:33" x14ac:dyDescent="0.25">
      <c r="A5049" s="4"/>
      <c r="F5049" s="4"/>
      <c r="H5049" s="4"/>
      <c r="I5049" s="4"/>
      <c r="J5049" s="4"/>
      <c r="K5049" s="4"/>
      <c r="L5049" s="4"/>
      <c r="M5049" s="4"/>
      <c r="N5049" s="4"/>
      <c r="P5049" s="4"/>
      <c r="R5049" s="4"/>
      <c r="S5049" s="4"/>
      <c r="T5049" s="4"/>
      <c r="V5049" s="4"/>
      <c r="W5049" s="4"/>
      <c r="X5049" s="4"/>
      <c r="Y5049" s="4"/>
      <c r="Z5049" s="4"/>
      <c r="AA5049" s="4"/>
      <c r="AG5049" s="4"/>
    </row>
    <row r="5050" spans="1:33" x14ac:dyDescent="0.25">
      <c r="A5050" s="4"/>
      <c r="F5050" s="4"/>
      <c r="H5050" s="4"/>
      <c r="I5050" s="4"/>
      <c r="J5050" s="4"/>
      <c r="K5050" s="4"/>
      <c r="L5050" s="4"/>
      <c r="M5050" s="4"/>
      <c r="N5050" s="4"/>
      <c r="P5050" s="4"/>
      <c r="R5050" s="4"/>
      <c r="S5050" s="4"/>
      <c r="T5050" s="4"/>
      <c r="V5050" s="4"/>
      <c r="W5050" s="4"/>
      <c r="X5050" s="4"/>
      <c r="Y5050" s="4"/>
      <c r="Z5050" s="4"/>
      <c r="AA5050" s="4"/>
      <c r="AG5050" s="4"/>
    </row>
    <row r="5051" spans="1:33" x14ac:dyDescent="0.25">
      <c r="A5051" s="4"/>
      <c r="F5051" s="4"/>
      <c r="H5051" s="4"/>
      <c r="I5051" s="4"/>
      <c r="J5051" s="4"/>
      <c r="K5051" s="4"/>
      <c r="L5051" s="4"/>
      <c r="M5051" s="4"/>
      <c r="N5051" s="4"/>
      <c r="P5051" s="4"/>
      <c r="R5051" s="4"/>
      <c r="S5051" s="4"/>
      <c r="T5051" s="4"/>
      <c r="V5051" s="4"/>
      <c r="W5051" s="4"/>
      <c r="X5051" s="4"/>
      <c r="Y5051" s="4"/>
      <c r="Z5051" s="4"/>
      <c r="AA5051" s="4"/>
      <c r="AG5051" s="4"/>
    </row>
    <row r="5052" spans="1:33" x14ac:dyDescent="0.25">
      <c r="A5052" s="4"/>
      <c r="F5052" s="4"/>
      <c r="H5052" s="4"/>
      <c r="I5052" s="4"/>
      <c r="J5052" s="4"/>
      <c r="K5052" s="4"/>
      <c r="L5052" s="4"/>
      <c r="M5052" s="4"/>
      <c r="N5052" s="4"/>
      <c r="P5052" s="4"/>
      <c r="R5052" s="4"/>
      <c r="S5052" s="4"/>
      <c r="T5052" s="4"/>
      <c r="V5052" s="4"/>
      <c r="W5052" s="4"/>
      <c r="X5052" s="4"/>
      <c r="Y5052" s="4"/>
      <c r="Z5052" s="4"/>
      <c r="AA5052" s="4"/>
      <c r="AG5052" s="4"/>
    </row>
    <row r="5053" spans="1:33" x14ac:dyDescent="0.25">
      <c r="A5053" s="4"/>
      <c r="F5053" s="4"/>
      <c r="H5053" s="4"/>
      <c r="I5053" s="4"/>
      <c r="J5053" s="4"/>
      <c r="K5053" s="4"/>
      <c r="L5053" s="4"/>
      <c r="M5053" s="4"/>
      <c r="N5053" s="4"/>
      <c r="P5053" s="4"/>
      <c r="R5053" s="4"/>
      <c r="S5053" s="4"/>
      <c r="T5053" s="4"/>
      <c r="V5053" s="4"/>
      <c r="W5053" s="4"/>
      <c r="X5053" s="4"/>
      <c r="Y5053" s="4"/>
      <c r="Z5053" s="4"/>
      <c r="AA5053" s="4"/>
      <c r="AG5053" s="4"/>
    </row>
    <row r="5054" spans="1:33" x14ac:dyDescent="0.25">
      <c r="A5054" s="4"/>
      <c r="F5054" s="4"/>
      <c r="H5054" s="4"/>
      <c r="I5054" s="4"/>
      <c r="J5054" s="4"/>
      <c r="K5054" s="4"/>
      <c r="L5054" s="4"/>
      <c r="M5054" s="4"/>
      <c r="N5054" s="4"/>
      <c r="P5054" s="4"/>
      <c r="R5054" s="4"/>
      <c r="S5054" s="4"/>
      <c r="T5054" s="4"/>
      <c r="V5054" s="4"/>
      <c r="W5054" s="4"/>
      <c r="X5054" s="4"/>
      <c r="Y5054" s="4"/>
      <c r="Z5054" s="4"/>
      <c r="AA5054" s="4"/>
      <c r="AG5054" s="4"/>
    </row>
    <row r="5055" spans="1:33" x14ac:dyDescent="0.25">
      <c r="A5055" s="4"/>
      <c r="F5055" s="4"/>
      <c r="H5055" s="4"/>
      <c r="I5055" s="4"/>
      <c r="J5055" s="4"/>
      <c r="K5055" s="4"/>
      <c r="L5055" s="4"/>
      <c r="M5055" s="4"/>
      <c r="N5055" s="4"/>
      <c r="P5055" s="4"/>
      <c r="R5055" s="4"/>
      <c r="S5055" s="4"/>
      <c r="T5055" s="4"/>
      <c r="V5055" s="4"/>
      <c r="W5055" s="4"/>
      <c r="X5055" s="4"/>
      <c r="Y5055" s="4"/>
      <c r="Z5055" s="4"/>
      <c r="AA5055" s="4"/>
      <c r="AG5055" s="4"/>
    </row>
    <row r="5056" spans="1:33" x14ac:dyDescent="0.25">
      <c r="A5056" s="4"/>
      <c r="F5056" s="4"/>
      <c r="H5056" s="4"/>
      <c r="I5056" s="4"/>
      <c r="J5056" s="4"/>
      <c r="K5056" s="4"/>
      <c r="L5056" s="4"/>
      <c r="M5056" s="4"/>
      <c r="N5056" s="4"/>
      <c r="P5056" s="4"/>
      <c r="R5056" s="4"/>
      <c r="S5056" s="4"/>
      <c r="T5056" s="4"/>
      <c r="V5056" s="4"/>
      <c r="W5056" s="4"/>
      <c r="X5056" s="4"/>
      <c r="Y5056" s="4"/>
      <c r="Z5056" s="4"/>
      <c r="AA5056" s="4"/>
      <c r="AG5056" s="4"/>
    </row>
    <row r="5057" spans="1:33" x14ac:dyDescent="0.25">
      <c r="A5057" s="4"/>
      <c r="F5057" s="4"/>
      <c r="H5057" s="4"/>
      <c r="I5057" s="4"/>
      <c r="J5057" s="4"/>
      <c r="K5057" s="4"/>
      <c r="L5057" s="4"/>
      <c r="M5057" s="4"/>
      <c r="N5057" s="4"/>
      <c r="P5057" s="4"/>
      <c r="R5057" s="4"/>
      <c r="S5057" s="4"/>
      <c r="T5057" s="4"/>
      <c r="V5057" s="4"/>
      <c r="W5057" s="4"/>
      <c r="X5057" s="4"/>
      <c r="Y5057" s="4"/>
      <c r="Z5057" s="4"/>
      <c r="AA5057" s="4"/>
      <c r="AG5057" s="4"/>
    </row>
    <row r="5058" spans="1:33" x14ac:dyDescent="0.25">
      <c r="A5058" s="4"/>
      <c r="F5058" s="4"/>
      <c r="H5058" s="4"/>
      <c r="I5058" s="4"/>
      <c r="J5058" s="4"/>
      <c r="K5058" s="4"/>
      <c r="L5058" s="4"/>
      <c r="M5058" s="4"/>
      <c r="N5058" s="4"/>
      <c r="P5058" s="4"/>
      <c r="R5058" s="4"/>
      <c r="S5058" s="4"/>
      <c r="T5058" s="4"/>
      <c r="V5058" s="4"/>
      <c r="W5058" s="4"/>
      <c r="X5058" s="4"/>
      <c r="Y5058" s="4"/>
      <c r="Z5058" s="4"/>
      <c r="AA5058" s="4"/>
      <c r="AG5058" s="4"/>
    </row>
    <row r="5059" spans="1:33" x14ac:dyDescent="0.25">
      <c r="A5059" s="4"/>
      <c r="F5059" s="4"/>
      <c r="H5059" s="4"/>
      <c r="I5059" s="4"/>
      <c r="J5059" s="4"/>
      <c r="K5059" s="4"/>
      <c r="L5059" s="4"/>
      <c r="M5059" s="4"/>
      <c r="N5059" s="4"/>
      <c r="P5059" s="4"/>
      <c r="R5059" s="4"/>
      <c r="S5059" s="4"/>
      <c r="T5059" s="4"/>
      <c r="V5059" s="4"/>
      <c r="W5059" s="4"/>
      <c r="X5059" s="4"/>
      <c r="Y5059" s="4"/>
      <c r="Z5059" s="4"/>
      <c r="AA5059" s="4"/>
      <c r="AG5059" s="4"/>
    </row>
    <row r="5060" spans="1:33" x14ac:dyDescent="0.25">
      <c r="A5060" s="4"/>
      <c r="F5060" s="4"/>
      <c r="H5060" s="4"/>
      <c r="I5060" s="4"/>
      <c r="J5060" s="4"/>
      <c r="K5060" s="4"/>
      <c r="L5060" s="4"/>
      <c r="M5060" s="4"/>
      <c r="N5060" s="4"/>
      <c r="P5060" s="4"/>
      <c r="R5060" s="4"/>
      <c r="S5060" s="4"/>
      <c r="T5060" s="4"/>
      <c r="V5060" s="4"/>
      <c r="W5060" s="4"/>
      <c r="X5060" s="4"/>
      <c r="Y5060" s="4"/>
      <c r="Z5060" s="4"/>
      <c r="AA5060" s="4"/>
      <c r="AG5060" s="4"/>
    </row>
    <row r="5061" spans="1:33" x14ac:dyDescent="0.25">
      <c r="A5061" s="4"/>
      <c r="F5061" s="4"/>
      <c r="H5061" s="4"/>
      <c r="I5061" s="4"/>
      <c r="J5061" s="4"/>
      <c r="K5061" s="4"/>
      <c r="L5061" s="4"/>
      <c r="M5061" s="4"/>
      <c r="N5061" s="4"/>
      <c r="P5061" s="4"/>
      <c r="R5061" s="4"/>
      <c r="S5061" s="4"/>
      <c r="T5061" s="4"/>
      <c r="V5061" s="4"/>
      <c r="W5061" s="4"/>
      <c r="X5061" s="4"/>
      <c r="Y5061" s="4"/>
      <c r="Z5061" s="4"/>
      <c r="AA5061" s="4"/>
      <c r="AG5061" s="4"/>
    </row>
    <row r="5062" spans="1:33" x14ac:dyDescent="0.25">
      <c r="A5062" s="4"/>
      <c r="F5062" s="4"/>
      <c r="H5062" s="4"/>
      <c r="I5062" s="4"/>
      <c r="J5062" s="4"/>
      <c r="K5062" s="4"/>
      <c r="L5062" s="4"/>
      <c r="M5062" s="4"/>
      <c r="N5062" s="4"/>
      <c r="P5062" s="4"/>
      <c r="R5062" s="4"/>
      <c r="S5062" s="4"/>
      <c r="T5062" s="4"/>
      <c r="V5062" s="4"/>
      <c r="W5062" s="4"/>
      <c r="X5062" s="4"/>
      <c r="Y5062" s="4"/>
      <c r="Z5062" s="4"/>
      <c r="AA5062" s="4"/>
      <c r="AG5062" s="4"/>
    </row>
    <row r="5063" spans="1:33" x14ac:dyDescent="0.25">
      <c r="A5063" s="4"/>
      <c r="F5063" s="4"/>
      <c r="H5063" s="4"/>
      <c r="I5063" s="4"/>
      <c r="J5063" s="4"/>
      <c r="K5063" s="4"/>
      <c r="L5063" s="4"/>
      <c r="M5063" s="4"/>
      <c r="N5063" s="4"/>
      <c r="P5063" s="4"/>
      <c r="R5063" s="4"/>
      <c r="S5063" s="4"/>
      <c r="T5063" s="4"/>
      <c r="V5063" s="4"/>
      <c r="W5063" s="4"/>
      <c r="X5063" s="4"/>
      <c r="Y5063" s="4"/>
      <c r="Z5063" s="4"/>
      <c r="AA5063" s="4"/>
      <c r="AG5063" s="4"/>
    </row>
    <row r="5064" spans="1:33" x14ac:dyDescent="0.25">
      <c r="A5064" s="4"/>
      <c r="F5064" s="4"/>
      <c r="H5064" s="4"/>
      <c r="I5064" s="4"/>
      <c r="J5064" s="4"/>
      <c r="K5064" s="4"/>
      <c r="L5064" s="4"/>
      <c r="M5064" s="4"/>
      <c r="N5064" s="4"/>
      <c r="P5064" s="4"/>
      <c r="R5064" s="4"/>
      <c r="S5064" s="4"/>
      <c r="T5064" s="4"/>
      <c r="V5064" s="4"/>
      <c r="W5064" s="4"/>
      <c r="X5064" s="4"/>
      <c r="Y5064" s="4"/>
      <c r="Z5064" s="4"/>
      <c r="AA5064" s="4"/>
      <c r="AG5064" s="4"/>
    </row>
    <row r="5065" spans="1:33" x14ac:dyDescent="0.25">
      <c r="A5065" s="4"/>
      <c r="F5065" s="4"/>
      <c r="H5065" s="4"/>
      <c r="I5065" s="4"/>
      <c r="J5065" s="4"/>
      <c r="K5065" s="4"/>
      <c r="L5065" s="4"/>
      <c r="M5065" s="4"/>
      <c r="N5065" s="4"/>
      <c r="P5065" s="4"/>
      <c r="R5065" s="4"/>
      <c r="S5065" s="4"/>
      <c r="T5065" s="4"/>
      <c r="V5065" s="4"/>
      <c r="W5065" s="4"/>
      <c r="X5065" s="4"/>
      <c r="Y5065" s="4"/>
      <c r="Z5065" s="4"/>
      <c r="AA5065" s="4"/>
      <c r="AG5065" s="4"/>
    </row>
    <row r="5066" spans="1:33" x14ac:dyDescent="0.25">
      <c r="A5066" s="4"/>
      <c r="F5066" s="4"/>
      <c r="H5066" s="4"/>
      <c r="I5066" s="4"/>
      <c r="J5066" s="4"/>
      <c r="K5066" s="4"/>
      <c r="L5066" s="4"/>
      <c r="M5066" s="4"/>
      <c r="N5066" s="4"/>
      <c r="P5066" s="4"/>
      <c r="R5066" s="4"/>
      <c r="S5066" s="4"/>
      <c r="T5066" s="4"/>
      <c r="V5066" s="4"/>
      <c r="W5066" s="4"/>
      <c r="X5066" s="4"/>
      <c r="Y5066" s="4"/>
      <c r="Z5066" s="4"/>
      <c r="AA5066" s="4"/>
      <c r="AG5066" s="4"/>
    </row>
    <row r="5067" spans="1:33" x14ac:dyDescent="0.25">
      <c r="A5067" s="4"/>
      <c r="F5067" s="4"/>
      <c r="H5067" s="4"/>
      <c r="I5067" s="4"/>
      <c r="J5067" s="4"/>
      <c r="K5067" s="4"/>
      <c r="L5067" s="4"/>
      <c r="M5067" s="4"/>
      <c r="N5067" s="4"/>
      <c r="P5067" s="4"/>
      <c r="R5067" s="4"/>
      <c r="S5067" s="4"/>
      <c r="T5067" s="4"/>
      <c r="V5067" s="4"/>
      <c r="W5067" s="4"/>
      <c r="X5067" s="4"/>
      <c r="Y5067" s="4"/>
      <c r="Z5067" s="4"/>
      <c r="AA5067" s="4"/>
      <c r="AG5067" s="4"/>
    </row>
    <row r="5068" spans="1:33" x14ac:dyDescent="0.25">
      <c r="A5068" s="4"/>
      <c r="F5068" s="4"/>
      <c r="H5068" s="4"/>
      <c r="I5068" s="4"/>
      <c r="J5068" s="4"/>
      <c r="K5068" s="4"/>
      <c r="L5068" s="4"/>
      <c r="M5068" s="4"/>
      <c r="N5068" s="4"/>
      <c r="P5068" s="4"/>
      <c r="R5068" s="4"/>
      <c r="S5068" s="4"/>
      <c r="T5068" s="4"/>
      <c r="V5068" s="4"/>
      <c r="W5068" s="4"/>
      <c r="X5068" s="4"/>
      <c r="Y5068" s="4"/>
      <c r="Z5068" s="4"/>
      <c r="AA5068" s="4"/>
      <c r="AG5068" s="4"/>
    </row>
    <row r="5069" spans="1:33" x14ac:dyDescent="0.25">
      <c r="A5069" s="4"/>
      <c r="F5069" s="4"/>
      <c r="H5069" s="4"/>
      <c r="I5069" s="4"/>
      <c r="J5069" s="4"/>
      <c r="K5069" s="4"/>
      <c r="L5069" s="4"/>
      <c r="M5069" s="4"/>
      <c r="N5069" s="4"/>
      <c r="P5069" s="4"/>
      <c r="R5069" s="4"/>
      <c r="S5069" s="4"/>
      <c r="T5069" s="4"/>
      <c r="V5069" s="4"/>
      <c r="W5069" s="4"/>
      <c r="X5069" s="4"/>
      <c r="Y5069" s="4"/>
      <c r="Z5069" s="4"/>
      <c r="AA5069" s="4"/>
      <c r="AG5069" s="4"/>
    </row>
    <row r="5070" spans="1:33" x14ac:dyDescent="0.25">
      <c r="A5070" s="4"/>
      <c r="F5070" s="4"/>
      <c r="H5070" s="4"/>
      <c r="I5070" s="4"/>
      <c r="J5070" s="4"/>
      <c r="K5070" s="4"/>
      <c r="L5070" s="4"/>
      <c r="M5070" s="4"/>
      <c r="N5070" s="4"/>
      <c r="P5070" s="4"/>
      <c r="R5070" s="4"/>
      <c r="S5070" s="4"/>
      <c r="T5070" s="4"/>
      <c r="V5070" s="4"/>
      <c r="W5070" s="4"/>
      <c r="X5070" s="4"/>
      <c r="Y5070" s="4"/>
      <c r="Z5070" s="4"/>
      <c r="AA5070" s="4"/>
      <c r="AG5070" s="4"/>
    </row>
    <row r="5071" spans="1:33" x14ac:dyDescent="0.25">
      <c r="A5071" s="4"/>
      <c r="F5071" s="4"/>
      <c r="H5071" s="4"/>
      <c r="I5071" s="4"/>
      <c r="J5071" s="4"/>
      <c r="K5071" s="4"/>
      <c r="L5071" s="4"/>
      <c r="M5071" s="4"/>
      <c r="N5071" s="4"/>
      <c r="P5071" s="4"/>
      <c r="R5071" s="4"/>
      <c r="S5071" s="4"/>
      <c r="T5071" s="4"/>
      <c r="V5071" s="4"/>
      <c r="W5071" s="4"/>
      <c r="X5071" s="4"/>
      <c r="Y5071" s="4"/>
      <c r="Z5071" s="4"/>
      <c r="AA5071" s="4"/>
      <c r="AG5071" s="4"/>
    </row>
    <row r="5072" spans="1:33" x14ac:dyDescent="0.25">
      <c r="A5072" s="4"/>
      <c r="F5072" s="4"/>
      <c r="H5072" s="4"/>
      <c r="I5072" s="4"/>
      <c r="J5072" s="4"/>
      <c r="K5072" s="4"/>
      <c r="L5072" s="4"/>
      <c r="M5072" s="4"/>
      <c r="N5072" s="4"/>
      <c r="P5072" s="4"/>
      <c r="R5072" s="4"/>
      <c r="S5072" s="4"/>
      <c r="T5072" s="4"/>
      <c r="V5072" s="4"/>
      <c r="W5072" s="4"/>
      <c r="X5072" s="4"/>
      <c r="Y5072" s="4"/>
      <c r="Z5072" s="4"/>
      <c r="AA5072" s="4"/>
      <c r="AG5072" s="4"/>
    </row>
    <row r="5073" spans="1:33" x14ac:dyDescent="0.25">
      <c r="A5073" s="4"/>
      <c r="F5073" s="4"/>
      <c r="H5073" s="4"/>
      <c r="I5073" s="4"/>
      <c r="J5073" s="4"/>
      <c r="K5073" s="4"/>
      <c r="L5073" s="4"/>
      <c r="M5073" s="4"/>
      <c r="N5073" s="4"/>
      <c r="P5073" s="4"/>
      <c r="R5073" s="4"/>
      <c r="S5073" s="4"/>
      <c r="T5073" s="4"/>
      <c r="V5073" s="4"/>
      <c r="W5073" s="4"/>
      <c r="X5073" s="4"/>
      <c r="Y5073" s="4"/>
      <c r="Z5073" s="4"/>
      <c r="AA5073" s="4"/>
      <c r="AG5073" s="4"/>
    </row>
    <row r="5074" spans="1:33" x14ac:dyDescent="0.25">
      <c r="A5074" s="4"/>
      <c r="F5074" s="4"/>
      <c r="H5074" s="4"/>
      <c r="I5074" s="4"/>
      <c r="J5074" s="4"/>
      <c r="K5074" s="4"/>
      <c r="L5074" s="4"/>
      <c r="M5074" s="4"/>
      <c r="N5074" s="4"/>
      <c r="P5074" s="4"/>
      <c r="R5074" s="4"/>
      <c r="S5074" s="4"/>
      <c r="T5074" s="4"/>
      <c r="V5074" s="4"/>
      <c r="W5074" s="4"/>
      <c r="X5074" s="4"/>
      <c r="Y5074" s="4"/>
      <c r="Z5074" s="4"/>
      <c r="AA5074" s="4"/>
      <c r="AG5074" s="4"/>
    </row>
    <row r="5075" spans="1:33" x14ac:dyDescent="0.25">
      <c r="A5075" s="4"/>
      <c r="F5075" s="4"/>
      <c r="H5075" s="4"/>
      <c r="I5075" s="4"/>
      <c r="J5075" s="4"/>
      <c r="K5075" s="4"/>
      <c r="L5075" s="4"/>
      <c r="M5075" s="4"/>
      <c r="N5075" s="4"/>
      <c r="P5075" s="4"/>
      <c r="R5075" s="4"/>
      <c r="S5075" s="4"/>
      <c r="T5075" s="4"/>
      <c r="V5075" s="4"/>
      <c r="W5075" s="4"/>
      <c r="X5075" s="4"/>
      <c r="Y5075" s="4"/>
      <c r="Z5075" s="4"/>
      <c r="AA5075" s="4"/>
      <c r="AG5075" s="4"/>
    </row>
    <row r="5076" spans="1:33" x14ac:dyDescent="0.25">
      <c r="A5076" s="4"/>
      <c r="F5076" s="4"/>
      <c r="H5076" s="4"/>
      <c r="I5076" s="4"/>
      <c r="J5076" s="4"/>
      <c r="K5076" s="4"/>
      <c r="L5076" s="4"/>
      <c r="M5076" s="4"/>
      <c r="N5076" s="4"/>
      <c r="P5076" s="4"/>
      <c r="R5076" s="4"/>
      <c r="S5076" s="4"/>
      <c r="T5076" s="4"/>
      <c r="V5076" s="4"/>
      <c r="W5076" s="4"/>
      <c r="X5076" s="4"/>
      <c r="Y5076" s="4"/>
      <c r="Z5076" s="4"/>
      <c r="AA5076" s="4"/>
      <c r="AG5076" s="4"/>
    </row>
    <row r="5077" spans="1:33" x14ac:dyDescent="0.25">
      <c r="A5077" s="4"/>
      <c r="F5077" s="4"/>
      <c r="H5077" s="4"/>
      <c r="I5077" s="4"/>
      <c r="J5077" s="4"/>
      <c r="K5077" s="4"/>
      <c r="L5077" s="4"/>
      <c r="M5077" s="4"/>
      <c r="N5077" s="4"/>
      <c r="P5077" s="4"/>
      <c r="R5077" s="4"/>
      <c r="S5077" s="4"/>
      <c r="T5077" s="4"/>
      <c r="V5077" s="4"/>
      <c r="W5077" s="4"/>
      <c r="X5077" s="4"/>
      <c r="Y5077" s="4"/>
      <c r="Z5077" s="4"/>
      <c r="AA5077" s="4"/>
      <c r="AG5077" s="4"/>
    </row>
    <row r="5078" spans="1:33" x14ac:dyDescent="0.25">
      <c r="A5078" s="4"/>
      <c r="F5078" s="4"/>
      <c r="H5078" s="4"/>
      <c r="I5078" s="4"/>
      <c r="J5078" s="4"/>
      <c r="K5078" s="4"/>
      <c r="L5078" s="4"/>
      <c r="M5078" s="4"/>
      <c r="N5078" s="4"/>
      <c r="P5078" s="4"/>
      <c r="R5078" s="4"/>
      <c r="S5078" s="4"/>
      <c r="T5078" s="4"/>
      <c r="V5078" s="4"/>
      <c r="W5078" s="4"/>
      <c r="X5078" s="4"/>
      <c r="Y5078" s="4"/>
      <c r="Z5078" s="4"/>
      <c r="AA5078" s="4"/>
      <c r="AG5078" s="4"/>
    </row>
    <row r="5079" spans="1:33" x14ac:dyDescent="0.25">
      <c r="A5079" s="4"/>
      <c r="F5079" s="4"/>
      <c r="H5079" s="4"/>
      <c r="I5079" s="4"/>
      <c r="J5079" s="4"/>
      <c r="K5079" s="4"/>
      <c r="L5079" s="4"/>
      <c r="M5079" s="4"/>
      <c r="N5079" s="4"/>
      <c r="P5079" s="4"/>
      <c r="R5079" s="4"/>
      <c r="S5079" s="4"/>
      <c r="T5079" s="4"/>
      <c r="V5079" s="4"/>
      <c r="W5079" s="4"/>
      <c r="X5079" s="4"/>
      <c r="Y5079" s="4"/>
      <c r="Z5079" s="4"/>
      <c r="AA5079" s="4"/>
      <c r="AG5079" s="4"/>
    </row>
    <row r="5080" spans="1:33" x14ac:dyDescent="0.25">
      <c r="A5080" s="4"/>
      <c r="F5080" s="4"/>
      <c r="H5080" s="4"/>
      <c r="I5080" s="4"/>
      <c r="J5080" s="4"/>
      <c r="K5080" s="4"/>
      <c r="L5080" s="4"/>
      <c r="M5080" s="4"/>
      <c r="N5080" s="4"/>
      <c r="P5080" s="4"/>
      <c r="R5080" s="4"/>
      <c r="S5080" s="4"/>
      <c r="T5080" s="4"/>
      <c r="V5080" s="4"/>
      <c r="W5080" s="4"/>
      <c r="X5080" s="4"/>
      <c r="Y5080" s="4"/>
      <c r="Z5080" s="4"/>
      <c r="AA5080" s="4"/>
      <c r="AG5080" s="4"/>
    </row>
    <row r="5081" spans="1:33" x14ac:dyDescent="0.25">
      <c r="A5081" s="4"/>
      <c r="F5081" s="4"/>
      <c r="H5081" s="4"/>
      <c r="I5081" s="4"/>
      <c r="J5081" s="4"/>
      <c r="K5081" s="4"/>
      <c r="L5081" s="4"/>
      <c r="M5081" s="4"/>
      <c r="N5081" s="4"/>
      <c r="P5081" s="4"/>
      <c r="R5081" s="4"/>
      <c r="S5081" s="4"/>
      <c r="T5081" s="4"/>
      <c r="V5081" s="4"/>
      <c r="W5081" s="4"/>
      <c r="X5081" s="4"/>
      <c r="Y5081" s="4"/>
      <c r="Z5081" s="4"/>
      <c r="AA5081" s="4"/>
      <c r="AG5081" s="4"/>
    </row>
    <row r="5082" spans="1:33" x14ac:dyDescent="0.25">
      <c r="A5082" s="4"/>
      <c r="F5082" s="4"/>
      <c r="H5082" s="4"/>
      <c r="I5082" s="4"/>
      <c r="J5082" s="4"/>
      <c r="K5082" s="4"/>
      <c r="L5082" s="4"/>
      <c r="M5082" s="4"/>
      <c r="N5082" s="4"/>
      <c r="P5082" s="4"/>
      <c r="R5082" s="4"/>
      <c r="S5082" s="4"/>
      <c r="T5082" s="4"/>
      <c r="V5082" s="4"/>
      <c r="W5082" s="4"/>
      <c r="X5082" s="4"/>
      <c r="Y5082" s="4"/>
      <c r="Z5082" s="4"/>
      <c r="AA5082" s="4"/>
      <c r="AG5082" s="4"/>
    </row>
    <row r="5083" spans="1:33" x14ac:dyDescent="0.25">
      <c r="A5083" s="4"/>
      <c r="F5083" s="4"/>
      <c r="H5083" s="4"/>
      <c r="I5083" s="4"/>
      <c r="J5083" s="4"/>
      <c r="K5083" s="4"/>
      <c r="L5083" s="4"/>
      <c r="M5083" s="4"/>
      <c r="N5083" s="4"/>
      <c r="P5083" s="4"/>
      <c r="R5083" s="4"/>
      <c r="S5083" s="4"/>
      <c r="T5083" s="4"/>
      <c r="V5083" s="4"/>
      <c r="W5083" s="4"/>
      <c r="X5083" s="4"/>
      <c r="Y5083" s="4"/>
      <c r="Z5083" s="4"/>
      <c r="AA5083" s="4"/>
      <c r="AG5083" s="4"/>
    </row>
    <row r="5084" spans="1:33" x14ac:dyDescent="0.25">
      <c r="A5084" s="4"/>
      <c r="F5084" s="4"/>
      <c r="H5084" s="4"/>
      <c r="I5084" s="4"/>
      <c r="J5084" s="4"/>
      <c r="K5084" s="4"/>
      <c r="L5084" s="4"/>
      <c r="M5084" s="4"/>
      <c r="N5084" s="4"/>
      <c r="P5084" s="4"/>
      <c r="R5084" s="4"/>
      <c r="S5084" s="4"/>
      <c r="T5084" s="4"/>
      <c r="V5084" s="4"/>
      <c r="W5084" s="4"/>
      <c r="X5084" s="4"/>
      <c r="Y5084" s="4"/>
      <c r="Z5084" s="4"/>
      <c r="AA5084" s="4"/>
      <c r="AG5084" s="4"/>
    </row>
    <row r="5085" spans="1:33" x14ac:dyDescent="0.25">
      <c r="A5085" s="4"/>
      <c r="F5085" s="4"/>
      <c r="H5085" s="4"/>
      <c r="I5085" s="4"/>
      <c r="J5085" s="4"/>
      <c r="K5085" s="4"/>
      <c r="L5085" s="4"/>
      <c r="M5085" s="4"/>
      <c r="N5085" s="4"/>
      <c r="P5085" s="4"/>
      <c r="R5085" s="4"/>
      <c r="S5085" s="4"/>
      <c r="T5085" s="4"/>
      <c r="V5085" s="4"/>
      <c r="W5085" s="4"/>
      <c r="X5085" s="4"/>
      <c r="Y5085" s="4"/>
      <c r="Z5085" s="4"/>
      <c r="AA5085" s="4"/>
      <c r="AG5085" s="4"/>
    </row>
    <row r="5086" spans="1:33" x14ac:dyDescent="0.25">
      <c r="A5086" s="4"/>
      <c r="F5086" s="4"/>
      <c r="H5086" s="4"/>
      <c r="I5086" s="4"/>
      <c r="J5086" s="4"/>
      <c r="K5086" s="4"/>
      <c r="L5086" s="4"/>
      <c r="M5086" s="4"/>
      <c r="N5086" s="4"/>
      <c r="P5086" s="4"/>
      <c r="R5086" s="4"/>
      <c r="S5086" s="4"/>
      <c r="T5086" s="4"/>
      <c r="V5086" s="4"/>
      <c r="W5086" s="4"/>
      <c r="X5086" s="4"/>
      <c r="Y5086" s="4"/>
      <c r="Z5086" s="4"/>
      <c r="AA5086" s="4"/>
      <c r="AG5086" s="4"/>
    </row>
    <row r="5087" spans="1:33" x14ac:dyDescent="0.25">
      <c r="A5087" s="4"/>
      <c r="F5087" s="4"/>
      <c r="H5087" s="4"/>
      <c r="I5087" s="4"/>
      <c r="J5087" s="4"/>
      <c r="K5087" s="4"/>
      <c r="L5087" s="4"/>
      <c r="M5087" s="4"/>
      <c r="N5087" s="4"/>
      <c r="P5087" s="4"/>
      <c r="R5087" s="4"/>
      <c r="S5087" s="4"/>
      <c r="T5087" s="4"/>
      <c r="V5087" s="4"/>
      <c r="W5087" s="4"/>
      <c r="X5087" s="4"/>
      <c r="Y5087" s="4"/>
      <c r="Z5087" s="4"/>
      <c r="AA5087" s="4"/>
      <c r="AG5087" s="4"/>
    </row>
    <row r="5088" spans="1:33" x14ac:dyDescent="0.25">
      <c r="A5088" s="4"/>
      <c r="F5088" s="4"/>
      <c r="H5088" s="4"/>
      <c r="I5088" s="4"/>
      <c r="J5088" s="4"/>
      <c r="K5088" s="4"/>
      <c r="L5088" s="4"/>
      <c r="M5088" s="4"/>
      <c r="N5088" s="4"/>
      <c r="P5088" s="4"/>
      <c r="R5088" s="4"/>
      <c r="S5088" s="4"/>
      <c r="T5088" s="4"/>
      <c r="V5088" s="4"/>
      <c r="W5088" s="4"/>
      <c r="X5088" s="4"/>
      <c r="Y5088" s="4"/>
      <c r="Z5088" s="4"/>
      <c r="AA5088" s="4"/>
      <c r="AG5088" s="4"/>
    </row>
    <row r="5089" spans="1:33" x14ac:dyDescent="0.25">
      <c r="A5089" s="4"/>
      <c r="F5089" s="4"/>
      <c r="H5089" s="4"/>
      <c r="I5089" s="4"/>
      <c r="J5089" s="4"/>
      <c r="K5089" s="4"/>
      <c r="L5089" s="4"/>
      <c r="M5089" s="4"/>
      <c r="N5089" s="4"/>
      <c r="P5089" s="4"/>
      <c r="R5089" s="4"/>
      <c r="S5089" s="4"/>
      <c r="T5089" s="4"/>
      <c r="V5089" s="4"/>
      <c r="W5089" s="4"/>
      <c r="X5089" s="4"/>
      <c r="Y5089" s="4"/>
      <c r="Z5089" s="4"/>
      <c r="AA5089" s="4"/>
      <c r="AG5089" s="4"/>
    </row>
    <row r="5090" spans="1:33" x14ac:dyDescent="0.25">
      <c r="A5090" s="4"/>
      <c r="F5090" s="4"/>
      <c r="H5090" s="4"/>
      <c r="I5090" s="4"/>
      <c r="J5090" s="4"/>
      <c r="K5090" s="4"/>
      <c r="L5090" s="4"/>
      <c r="M5090" s="4"/>
      <c r="N5090" s="4"/>
      <c r="P5090" s="4"/>
      <c r="R5090" s="4"/>
      <c r="S5090" s="4"/>
      <c r="T5090" s="4"/>
      <c r="V5090" s="4"/>
      <c r="W5090" s="4"/>
      <c r="X5090" s="4"/>
      <c r="Y5090" s="4"/>
      <c r="Z5090" s="4"/>
      <c r="AA5090" s="4"/>
      <c r="AG5090" s="4"/>
    </row>
    <row r="5091" spans="1:33" x14ac:dyDescent="0.25">
      <c r="A5091" s="4"/>
      <c r="F5091" s="4"/>
      <c r="H5091" s="4"/>
      <c r="I5091" s="4"/>
      <c r="J5091" s="4"/>
      <c r="K5091" s="4"/>
      <c r="L5091" s="4"/>
      <c r="M5091" s="4"/>
      <c r="N5091" s="4"/>
      <c r="P5091" s="4"/>
      <c r="R5091" s="4"/>
      <c r="S5091" s="4"/>
      <c r="T5091" s="4"/>
      <c r="V5091" s="4"/>
      <c r="W5091" s="4"/>
      <c r="X5091" s="4"/>
      <c r="Y5091" s="4"/>
      <c r="Z5091" s="4"/>
      <c r="AA5091" s="4"/>
      <c r="AG5091" s="4"/>
    </row>
    <row r="5092" spans="1:33" x14ac:dyDescent="0.25">
      <c r="A5092" s="4"/>
      <c r="F5092" s="4"/>
      <c r="H5092" s="4"/>
      <c r="I5092" s="4"/>
      <c r="J5092" s="4"/>
      <c r="K5092" s="4"/>
      <c r="L5092" s="4"/>
      <c r="M5092" s="4"/>
      <c r="N5092" s="4"/>
      <c r="P5092" s="4"/>
      <c r="R5092" s="4"/>
      <c r="S5092" s="4"/>
      <c r="T5092" s="4"/>
      <c r="V5092" s="4"/>
      <c r="W5092" s="4"/>
      <c r="X5092" s="4"/>
      <c r="Y5092" s="4"/>
      <c r="Z5092" s="4"/>
      <c r="AA5092" s="4"/>
      <c r="AG5092" s="4"/>
    </row>
    <row r="5093" spans="1:33" x14ac:dyDescent="0.25">
      <c r="A5093" s="4"/>
      <c r="F5093" s="4"/>
      <c r="H5093" s="4"/>
      <c r="I5093" s="4"/>
      <c r="J5093" s="4"/>
      <c r="K5093" s="4"/>
      <c r="L5093" s="4"/>
      <c r="M5093" s="4"/>
      <c r="N5093" s="4"/>
      <c r="P5093" s="4"/>
      <c r="R5093" s="4"/>
      <c r="S5093" s="4"/>
      <c r="T5093" s="4"/>
      <c r="V5093" s="4"/>
      <c r="W5093" s="4"/>
      <c r="X5093" s="4"/>
      <c r="Y5093" s="4"/>
      <c r="Z5093" s="4"/>
      <c r="AA5093" s="4"/>
      <c r="AG5093" s="4"/>
    </row>
    <row r="5094" spans="1:33" x14ac:dyDescent="0.25">
      <c r="A5094" s="4"/>
      <c r="F5094" s="4"/>
      <c r="H5094" s="4"/>
      <c r="I5094" s="4"/>
      <c r="J5094" s="4"/>
      <c r="K5094" s="4"/>
      <c r="L5094" s="4"/>
      <c r="M5094" s="4"/>
      <c r="N5094" s="4"/>
      <c r="P5094" s="4"/>
      <c r="R5094" s="4"/>
      <c r="S5094" s="4"/>
      <c r="T5094" s="4"/>
      <c r="V5094" s="4"/>
      <c r="W5094" s="4"/>
      <c r="X5094" s="4"/>
      <c r="Y5094" s="4"/>
      <c r="Z5094" s="4"/>
      <c r="AA5094" s="4"/>
      <c r="AG5094" s="4"/>
    </row>
    <row r="5095" spans="1:33" x14ac:dyDescent="0.25">
      <c r="A5095" s="4"/>
      <c r="F5095" s="4"/>
      <c r="H5095" s="4"/>
      <c r="I5095" s="4"/>
      <c r="J5095" s="4"/>
      <c r="K5095" s="4"/>
      <c r="L5095" s="4"/>
      <c r="M5095" s="4"/>
      <c r="N5095" s="4"/>
      <c r="P5095" s="4"/>
      <c r="R5095" s="4"/>
      <c r="S5095" s="4"/>
      <c r="T5095" s="4"/>
      <c r="V5095" s="4"/>
      <c r="W5095" s="4"/>
      <c r="X5095" s="4"/>
      <c r="Y5095" s="4"/>
      <c r="Z5095" s="4"/>
      <c r="AA5095" s="4"/>
      <c r="AG5095" s="4"/>
    </row>
    <row r="5096" spans="1:33" x14ac:dyDescent="0.25">
      <c r="A5096" s="4"/>
      <c r="F5096" s="4"/>
      <c r="H5096" s="4"/>
      <c r="I5096" s="4"/>
      <c r="J5096" s="4"/>
      <c r="K5096" s="4"/>
      <c r="L5096" s="4"/>
      <c r="M5096" s="4"/>
      <c r="N5096" s="4"/>
      <c r="P5096" s="4"/>
      <c r="R5096" s="4"/>
      <c r="S5096" s="4"/>
      <c r="T5096" s="4"/>
      <c r="V5096" s="4"/>
      <c r="W5096" s="4"/>
      <c r="X5096" s="4"/>
      <c r="Y5096" s="4"/>
      <c r="Z5096" s="4"/>
      <c r="AA5096" s="4"/>
      <c r="AG5096" s="4"/>
    </row>
    <row r="5097" spans="1:33" x14ac:dyDescent="0.25">
      <c r="A5097" s="4"/>
      <c r="F5097" s="4"/>
      <c r="H5097" s="4"/>
      <c r="I5097" s="4"/>
      <c r="J5097" s="4"/>
      <c r="K5097" s="4"/>
      <c r="L5097" s="4"/>
      <c r="M5097" s="4"/>
      <c r="N5097" s="4"/>
      <c r="P5097" s="4"/>
      <c r="R5097" s="4"/>
      <c r="S5097" s="4"/>
      <c r="T5097" s="4"/>
      <c r="V5097" s="4"/>
      <c r="W5097" s="4"/>
      <c r="X5097" s="4"/>
      <c r="Y5097" s="4"/>
      <c r="Z5097" s="4"/>
      <c r="AA5097" s="4"/>
      <c r="AG5097" s="4"/>
    </row>
    <row r="5098" spans="1:33" x14ac:dyDescent="0.25">
      <c r="A5098" s="4"/>
      <c r="F5098" s="4"/>
      <c r="H5098" s="4"/>
      <c r="I5098" s="4"/>
      <c r="J5098" s="4"/>
      <c r="K5098" s="4"/>
      <c r="L5098" s="4"/>
      <c r="M5098" s="4"/>
      <c r="N5098" s="4"/>
      <c r="P5098" s="4"/>
      <c r="R5098" s="4"/>
      <c r="S5098" s="4"/>
      <c r="T5098" s="4"/>
      <c r="V5098" s="4"/>
      <c r="W5098" s="4"/>
      <c r="X5098" s="4"/>
      <c r="Y5098" s="4"/>
      <c r="Z5098" s="4"/>
      <c r="AA5098" s="4"/>
      <c r="AG5098" s="4"/>
    </row>
    <row r="5099" spans="1:33" x14ac:dyDescent="0.25">
      <c r="A5099" s="4"/>
      <c r="F5099" s="4"/>
      <c r="H5099" s="4"/>
      <c r="I5099" s="4"/>
      <c r="J5099" s="4"/>
      <c r="K5099" s="4"/>
      <c r="L5099" s="4"/>
      <c r="M5099" s="4"/>
      <c r="N5099" s="4"/>
      <c r="P5099" s="4"/>
      <c r="R5099" s="4"/>
      <c r="S5099" s="4"/>
      <c r="T5099" s="4"/>
      <c r="V5099" s="4"/>
      <c r="W5099" s="4"/>
      <c r="X5099" s="4"/>
      <c r="Y5099" s="4"/>
      <c r="Z5099" s="4"/>
      <c r="AA5099" s="4"/>
      <c r="AG5099" s="4"/>
    </row>
    <row r="5100" spans="1:33" x14ac:dyDescent="0.25">
      <c r="A5100" s="4"/>
      <c r="F5100" s="4"/>
      <c r="H5100" s="4"/>
      <c r="I5100" s="4"/>
      <c r="J5100" s="4"/>
      <c r="K5100" s="4"/>
      <c r="L5100" s="4"/>
      <c r="M5100" s="4"/>
      <c r="N5100" s="4"/>
      <c r="P5100" s="4"/>
      <c r="R5100" s="4"/>
      <c r="S5100" s="4"/>
      <c r="T5100" s="4"/>
      <c r="V5100" s="4"/>
      <c r="W5100" s="4"/>
      <c r="X5100" s="4"/>
      <c r="Y5100" s="4"/>
      <c r="Z5100" s="4"/>
      <c r="AA5100" s="4"/>
      <c r="AG5100" s="4"/>
    </row>
    <row r="5101" spans="1:33" x14ac:dyDescent="0.25">
      <c r="A5101" s="4"/>
      <c r="F5101" s="4"/>
      <c r="H5101" s="4"/>
      <c r="I5101" s="4"/>
      <c r="J5101" s="4"/>
      <c r="K5101" s="4"/>
      <c r="L5101" s="4"/>
      <c r="M5101" s="4"/>
      <c r="N5101" s="4"/>
      <c r="P5101" s="4"/>
      <c r="R5101" s="4"/>
      <c r="S5101" s="4"/>
      <c r="T5101" s="4"/>
      <c r="V5101" s="4"/>
      <c r="W5101" s="4"/>
      <c r="X5101" s="4"/>
      <c r="Y5101" s="4"/>
      <c r="Z5101" s="4"/>
      <c r="AA5101" s="4"/>
      <c r="AG5101" s="4"/>
    </row>
    <row r="5102" spans="1:33" x14ac:dyDescent="0.25">
      <c r="A5102" s="4"/>
      <c r="F5102" s="4"/>
      <c r="H5102" s="4"/>
      <c r="I5102" s="4"/>
      <c r="J5102" s="4"/>
      <c r="K5102" s="4"/>
      <c r="L5102" s="4"/>
      <c r="M5102" s="4"/>
      <c r="N5102" s="4"/>
      <c r="P5102" s="4"/>
      <c r="R5102" s="4"/>
      <c r="S5102" s="4"/>
      <c r="T5102" s="4"/>
      <c r="V5102" s="4"/>
      <c r="W5102" s="4"/>
      <c r="X5102" s="4"/>
      <c r="Y5102" s="4"/>
      <c r="Z5102" s="4"/>
      <c r="AA5102" s="4"/>
      <c r="AG5102" s="4"/>
    </row>
    <row r="5103" spans="1:33" x14ac:dyDescent="0.25">
      <c r="A5103" s="4"/>
      <c r="F5103" s="4"/>
      <c r="H5103" s="4"/>
      <c r="I5103" s="4"/>
      <c r="J5103" s="4"/>
      <c r="K5103" s="4"/>
      <c r="L5103" s="4"/>
      <c r="M5103" s="4"/>
      <c r="N5103" s="4"/>
      <c r="P5103" s="4"/>
      <c r="R5103" s="4"/>
      <c r="S5103" s="4"/>
      <c r="T5103" s="4"/>
      <c r="V5103" s="4"/>
      <c r="W5103" s="4"/>
      <c r="X5103" s="4"/>
      <c r="Y5103" s="4"/>
      <c r="Z5103" s="4"/>
      <c r="AA5103" s="4"/>
      <c r="AG5103" s="4"/>
    </row>
    <row r="5104" spans="1:33" x14ac:dyDescent="0.25">
      <c r="A5104" s="4"/>
      <c r="F5104" s="4"/>
      <c r="H5104" s="4"/>
      <c r="I5104" s="4"/>
      <c r="J5104" s="4"/>
      <c r="K5104" s="4"/>
      <c r="L5104" s="4"/>
      <c r="M5104" s="4"/>
      <c r="N5104" s="4"/>
      <c r="P5104" s="4"/>
      <c r="R5104" s="4"/>
      <c r="S5104" s="4"/>
      <c r="T5104" s="4"/>
      <c r="V5104" s="4"/>
      <c r="W5104" s="4"/>
      <c r="X5104" s="4"/>
      <c r="Y5104" s="4"/>
      <c r="Z5104" s="4"/>
      <c r="AA5104" s="4"/>
      <c r="AG5104" s="4"/>
    </row>
    <row r="5105" spans="1:33" x14ac:dyDescent="0.25">
      <c r="A5105" s="4"/>
      <c r="F5105" s="4"/>
      <c r="H5105" s="4"/>
      <c r="I5105" s="4"/>
      <c r="J5105" s="4"/>
      <c r="K5105" s="4"/>
      <c r="L5105" s="4"/>
      <c r="M5105" s="4"/>
      <c r="N5105" s="4"/>
      <c r="P5105" s="4"/>
      <c r="R5105" s="4"/>
      <c r="S5105" s="4"/>
      <c r="T5105" s="4"/>
      <c r="V5105" s="4"/>
      <c r="W5105" s="4"/>
      <c r="X5105" s="4"/>
      <c r="Y5105" s="4"/>
      <c r="Z5105" s="4"/>
      <c r="AA5105" s="4"/>
      <c r="AG5105" s="4"/>
    </row>
    <row r="5106" spans="1:33" x14ac:dyDescent="0.25">
      <c r="A5106" s="4"/>
      <c r="F5106" s="4"/>
      <c r="H5106" s="4"/>
      <c r="I5106" s="4"/>
      <c r="J5106" s="4"/>
      <c r="K5106" s="4"/>
      <c r="L5106" s="4"/>
      <c r="M5106" s="4"/>
      <c r="N5106" s="4"/>
      <c r="P5106" s="4"/>
      <c r="R5106" s="4"/>
      <c r="S5106" s="4"/>
      <c r="T5106" s="4"/>
      <c r="V5106" s="4"/>
      <c r="W5106" s="4"/>
      <c r="X5106" s="4"/>
      <c r="Y5106" s="4"/>
      <c r="Z5106" s="4"/>
      <c r="AA5106" s="4"/>
      <c r="AG5106" s="4"/>
    </row>
    <row r="5107" spans="1:33" x14ac:dyDescent="0.25">
      <c r="A5107" s="4"/>
      <c r="F5107" s="4"/>
      <c r="H5107" s="4"/>
      <c r="I5107" s="4"/>
      <c r="J5107" s="4"/>
      <c r="K5107" s="4"/>
      <c r="L5107" s="4"/>
      <c r="M5107" s="4"/>
      <c r="N5107" s="4"/>
      <c r="P5107" s="4"/>
      <c r="R5107" s="4"/>
      <c r="S5107" s="4"/>
      <c r="T5107" s="4"/>
      <c r="V5107" s="4"/>
      <c r="W5107" s="4"/>
      <c r="X5107" s="4"/>
      <c r="Y5107" s="4"/>
      <c r="Z5107" s="4"/>
      <c r="AA5107" s="4"/>
      <c r="AG5107" s="4"/>
    </row>
    <row r="5108" spans="1:33" x14ac:dyDescent="0.25">
      <c r="A5108" s="4"/>
      <c r="F5108" s="4"/>
      <c r="H5108" s="4"/>
      <c r="I5108" s="4"/>
      <c r="J5108" s="4"/>
      <c r="K5108" s="4"/>
      <c r="L5108" s="4"/>
      <c r="M5108" s="4"/>
      <c r="N5108" s="4"/>
      <c r="P5108" s="4"/>
      <c r="R5108" s="4"/>
      <c r="S5108" s="4"/>
      <c r="T5108" s="4"/>
      <c r="V5108" s="4"/>
      <c r="W5108" s="4"/>
      <c r="X5108" s="4"/>
      <c r="Y5108" s="4"/>
      <c r="Z5108" s="4"/>
      <c r="AA5108" s="4"/>
      <c r="AG5108" s="4"/>
    </row>
    <row r="5109" spans="1:33" x14ac:dyDescent="0.25">
      <c r="A5109" s="4"/>
      <c r="F5109" s="4"/>
      <c r="H5109" s="4"/>
      <c r="I5109" s="4"/>
      <c r="J5109" s="4"/>
      <c r="K5109" s="4"/>
      <c r="L5109" s="4"/>
      <c r="M5109" s="4"/>
      <c r="N5109" s="4"/>
      <c r="P5109" s="4"/>
      <c r="R5109" s="4"/>
      <c r="S5109" s="4"/>
      <c r="T5109" s="4"/>
      <c r="V5109" s="4"/>
      <c r="W5109" s="4"/>
      <c r="X5109" s="4"/>
      <c r="Y5109" s="4"/>
      <c r="Z5109" s="4"/>
      <c r="AA5109" s="4"/>
      <c r="AG5109" s="4"/>
    </row>
    <row r="5110" spans="1:33" x14ac:dyDescent="0.25">
      <c r="A5110" s="4"/>
      <c r="F5110" s="4"/>
      <c r="H5110" s="4"/>
      <c r="I5110" s="4"/>
      <c r="J5110" s="4"/>
      <c r="K5110" s="4"/>
      <c r="L5110" s="4"/>
      <c r="M5110" s="4"/>
      <c r="N5110" s="4"/>
      <c r="P5110" s="4"/>
      <c r="R5110" s="4"/>
      <c r="S5110" s="4"/>
      <c r="T5110" s="4"/>
      <c r="V5110" s="4"/>
      <c r="W5110" s="4"/>
      <c r="X5110" s="4"/>
      <c r="Y5110" s="4"/>
      <c r="Z5110" s="4"/>
      <c r="AA5110" s="4"/>
      <c r="AG5110" s="4"/>
    </row>
    <row r="5111" spans="1:33" x14ac:dyDescent="0.25">
      <c r="A5111" s="4"/>
      <c r="F5111" s="4"/>
      <c r="H5111" s="4"/>
      <c r="I5111" s="4"/>
      <c r="J5111" s="4"/>
      <c r="K5111" s="4"/>
      <c r="L5111" s="4"/>
      <c r="M5111" s="4"/>
      <c r="N5111" s="4"/>
      <c r="P5111" s="4"/>
      <c r="R5111" s="4"/>
      <c r="S5111" s="4"/>
      <c r="T5111" s="4"/>
      <c r="V5111" s="4"/>
      <c r="W5111" s="4"/>
      <c r="X5111" s="4"/>
      <c r="Y5111" s="4"/>
      <c r="Z5111" s="4"/>
      <c r="AA5111" s="4"/>
      <c r="AG5111" s="4"/>
    </row>
    <row r="5112" spans="1:33" x14ac:dyDescent="0.25">
      <c r="A5112" s="4"/>
      <c r="F5112" s="4"/>
      <c r="H5112" s="4"/>
      <c r="I5112" s="4"/>
      <c r="J5112" s="4"/>
      <c r="K5112" s="4"/>
      <c r="L5112" s="4"/>
      <c r="M5112" s="4"/>
      <c r="N5112" s="4"/>
      <c r="P5112" s="4"/>
      <c r="R5112" s="4"/>
      <c r="S5112" s="4"/>
      <c r="T5112" s="4"/>
      <c r="V5112" s="4"/>
      <c r="W5112" s="4"/>
      <c r="X5112" s="4"/>
      <c r="Y5112" s="4"/>
      <c r="Z5112" s="4"/>
      <c r="AA5112" s="4"/>
      <c r="AG5112" s="4"/>
    </row>
    <row r="5113" spans="1:33" x14ac:dyDescent="0.25">
      <c r="A5113" s="4"/>
      <c r="F5113" s="4"/>
      <c r="H5113" s="4"/>
      <c r="I5113" s="4"/>
      <c r="J5113" s="4"/>
      <c r="K5113" s="4"/>
      <c r="L5113" s="4"/>
      <c r="M5113" s="4"/>
      <c r="N5113" s="4"/>
      <c r="P5113" s="4"/>
      <c r="R5113" s="4"/>
      <c r="S5113" s="4"/>
      <c r="T5113" s="4"/>
      <c r="V5113" s="4"/>
      <c r="W5113" s="4"/>
      <c r="X5113" s="4"/>
      <c r="Y5113" s="4"/>
      <c r="Z5113" s="4"/>
      <c r="AA5113" s="4"/>
      <c r="AG5113" s="4"/>
    </row>
    <row r="5114" spans="1:33" x14ac:dyDescent="0.25">
      <c r="A5114" s="4"/>
      <c r="F5114" s="4"/>
      <c r="H5114" s="4"/>
      <c r="I5114" s="4"/>
      <c r="J5114" s="4"/>
      <c r="K5114" s="4"/>
      <c r="L5114" s="4"/>
      <c r="M5114" s="4"/>
      <c r="N5114" s="4"/>
      <c r="P5114" s="4"/>
      <c r="R5114" s="4"/>
      <c r="S5114" s="4"/>
      <c r="T5114" s="4"/>
      <c r="V5114" s="4"/>
      <c r="W5114" s="4"/>
      <c r="X5114" s="4"/>
      <c r="Y5114" s="4"/>
      <c r="Z5114" s="4"/>
      <c r="AA5114" s="4"/>
      <c r="AG5114" s="4"/>
    </row>
    <row r="5115" spans="1:33" x14ac:dyDescent="0.25">
      <c r="A5115" s="4"/>
      <c r="F5115" s="4"/>
      <c r="H5115" s="4"/>
      <c r="I5115" s="4"/>
      <c r="J5115" s="4"/>
      <c r="K5115" s="4"/>
      <c r="L5115" s="4"/>
      <c r="M5115" s="4"/>
      <c r="N5115" s="4"/>
      <c r="P5115" s="4"/>
      <c r="R5115" s="4"/>
      <c r="S5115" s="4"/>
      <c r="T5115" s="4"/>
      <c r="V5115" s="4"/>
      <c r="W5115" s="4"/>
      <c r="X5115" s="4"/>
      <c r="Y5115" s="4"/>
      <c r="Z5115" s="4"/>
      <c r="AA5115" s="4"/>
      <c r="AG5115" s="4"/>
    </row>
    <row r="5116" spans="1:33" x14ac:dyDescent="0.25">
      <c r="A5116" s="4"/>
      <c r="F5116" s="4"/>
      <c r="H5116" s="4"/>
      <c r="I5116" s="4"/>
      <c r="J5116" s="4"/>
      <c r="K5116" s="4"/>
      <c r="L5116" s="4"/>
      <c r="M5116" s="4"/>
      <c r="N5116" s="4"/>
      <c r="P5116" s="4"/>
      <c r="R5116" s="4"/>
      <c r="S5116" s="4"/>
      <c r="T5116" s="4"/>
      <c r="V5116" s="4"/>
      <c r="W5116" s="4"/>
      <c r="X5116" s="4"/>
      <c r="Y5116" s="4"/>
      <c r="Z5116" s="4"/>
      <c r="AA5116" s="4"/>
      <c r="AG5116" s="4"/>
    </row>
    <row r="5117" spans="1:33" x14ac:dyDescent="0.25">
      <c r="A5117" s="4"/>
      <c r="F5117" s="4"/>
      <c r="H5117" s="4"/>
      <c r="I5117" s="4"/>
      <c r="J5117" s="4"/>
      <c r="K5117" s="4"/>
      <c r="L5117" s="4"/>
      <c r="M5117" s="4"/>
      <c r="N5117" s="4"/>
      <c r="P5117" s="4"/>
      <c r="R5117" s="4"/>
      <c r="S5117" s="4"/>
      <c r="T5117" s="4"/>
      <c r="V5117" s="4"/>
      <c r="W5117" s="4"/>
      <c r="X5117" s="4"/>
      <c r="Y5117" s="4"/>
      <c r="Z5117" s="4"/>
      <c r="AA5117" s="4"/>
      <c r="AG5117" s="4"/>
    </row>
    <row r="5118" spans="1:33" x14ac:dyDescent="0.25">
      <c r="A5118" s="4"/>
      <c r="F5118" s="4"/>
      <c r="H5118" s="4"/>
      <c r="I5118" s="4"/>
      <c r="J5118" s="4"/>
      <c r="K5118" s="4"/>
      <c r="L5118" s="4"/>
      <c r="M5118" s="4"/>
      <c r="N5118" s="4"/>
      <c r="P5118" s="4"/>
      <c r="R5118" s="4"/>
      <c r="S5118" s="4"/>
      <c r="T5118" s="4"/>
      <c r="V5118" s="4"/>
      <c r="W5118" s="4"/>
      <c r="X5118" s="4"/>
      <c r="Y5118" s="4"/>
      <c r="Z5118" s="4"/>
      <c r="AA5118" s="4"/>
      <c r="AG5118" s="4"/>
    </row>
    <row r="5119" spans="1:33" x14ac:dyDescent="0.25">
      <c r="A5119" s="4"/>
      <c r="F5119" s="4"/>
      <c r="H5119" s="4"/>
      <c r="I5119" s="4"/>
      <c r="J5119" s="4"/>
      <c r="K5119" s="4"/>
      <c r="L5119" s="4"/>
      <c r="M5119" s="4"/>
      <c r="N5119" s="4"/>
      <c r="P5119" s="4"/>
      <c r="R5119" s="4"/>
      <c r="S5119" s="4"/>
      <c r="T5119" s="4"/>
      <c r="V5119" s="4"/>
      <c r="W5119" s="4"/>
      <c r="X5119" s="4"/>
      <c r="Y5119" s="4"/>
      <c r="Z5119" s="4"/>
      <c r="AA5119" s="4"/>
      <c r="AG5119" s="4"/>
    </row>
    <row r="5120" spans="1:33" x14ac:dyDescent="0.25">
      <c r="A5120" s="4"/>
      <c r="F5120" s="4"/>
      <c r="H5120" s="4"/>
      <c r="I5120" s="4"/>
      <c r="J5120" s="4"/>
      <c r="K5120" s="4"/>
      <c r="L5120" s="4"/>
      <c r="M5120" s="4"/>
      <c r="N5120" s="4"/>
      <c r="P5120" s="4"/>
      <c r="R5120" s="4"/>
      <c r="S5120" s="4"/>
      <c r="T5120" s="4"/>
      <c r="V5120" s="4"/>
      <c r="W5120" s="4"/>
      <c r="X5120" s="4"/>
      <c r="Y5120" s="4"/>
      <c r="Z5120" s="4"/>
      <c r="AA5120" s="4"/>
      <c r="AG5120" s="4"/>
    </row>
    <row r="5121" spans="1:33" x14ac:dyDescent="0.25">
      <c r="A5121" s="4"/>
      <c r="F5121" s="4"/>
      <c r="H5121" s="4"/>
      <c r="I5121" s="4"/>
      <c r="J5121" s="4"/>
      <c r="K5121" s="4"/>
      <c r="L5121" s="4"/>
      <c r="M5121" s="4"/>
      <c r="N5121" s="4"/>
      <c r="P5121" s="4"/>
      <c r="R5121" s="4"/>
      <c r="S5121" s="4"/>
      <c r="T5121" s="4"/>
      <c r="V5121" s="4"/>
      <c r="W5121" s="4"/>
      <c r="X5121" s="4"/>
      <c r="Y5121" s="4"/>
      <c r="Z5121" s="4"/>
      <c r="AA5121" s="4"/>
      <c r="AG5121" s="4"/>
    </row>
    <row r="5122" spans="1:33" x14ac:dyDescent="0.25">
      <c r="A5122" s="4"/>
      <c r="F5122" s="4"/>
      <c r="H5122" s="4"/>
      <c r="I5122" s="4"/>
      <c r="J5122" s="4"/>
      <c r="K5122" s="4"/>
      <c r="L5122" s="4"/>
      <c r="M5122" s="4"/>
      <c r="N5122" s="4"/>
      <c r="P5122" s="4"/>
      <c r="R5122" s="4"/>
      <c r="S5122" s="4"/>
      <c r="T5122" s="4"/>
      <c r="V5122" s="4"/>
      <c r="W5122" s="4"/>
      <c r="X5122" s="4"/>
      <c r="Y5122" s="4"/>
      <c r="Z5122" s="4"/>
      <c r="AA5122" s="4"/>
      <c r="AG5122" s="4"/>
    </row>
    <row r="5123" spans="1:33" x14ac:dyDescent="0.25">
      <c r="A5123" s="4"/>
      <c r="F5123" s="4"/>
      <c r="H5123" s="4"/>
      <c r="I5123" s="4"/>
      <c r="J5123" s="4"/>
      <c r="K5123" s="4"/>
      <c r="L5123" s="4"/>
      <c r="M5123" s="4"/>
      <c r="N5123" s="4"/>
      <c r="P5123" s="4"/>
      <c r="R5123" s="4"/>
      <c r="S5123" s="4"/>
      <c r="T5123" s="4"/>
      <c r="V5123" s="4"/>
      <c r="W5123" s="4"/>
      <c r="X5123" s="4"/>
      <c r="Y5123" s="4"/>
      <c r="Z5123" s="4"/>
      <c r="AA5123" s="4"/>
      <c r="AG5123" s="4"/>
    </row>
    <row r="5124" spans="1:33" x14ac:dyDescent="0.25">
      <c r="A5124" s="4"/>
      <c r="F5124" s="4"/>
      <c r="H5124" s="4"/>
      <c r="I5124" s="4"/>
      <c r="J5124" s="4"/>
      <c r="K5124" s="4"/>
      <c r="L5124" s="4"/>
      <c r="M5124" s="4"/>
      <c r="N5124" s="4"/>
      <c r="P5124" s="4"/>
      <c r="R5124" s="4"/>
      <c r="S5124" s="4"/>
      <c r="T5124" s="4"/>
      <c r="V5124" s="4"/>
      <c r="W5124" s="4"/>
      <c r="X5124" s="4"/>
      <c r="Y5124" s="4"/>
      <c r="Z5124" s="4"/>
      <c r="AA5124" s="4"/>
      <c r="AG5124" s="4"/>
    </row>
    <row r="5125" spans="1:33" x14ac:dyDescent="0.25">
      <c r="A5125" s="4"/>
      <c r="F5125" s="4"/>
      <c r="H5125" s="4"/>
      <c r="I5125" s="4"/>
      <c r="J5125" s="4"/>
      <c r="K5125" s="4"/>
      <c r="L5125" s="4"/>
      <c r="M5125" s="4"/>
      <c r="N5125" s="4"/>
      <c r="P5125" s="4"/>
      <c r="R5125" s="4"/>
      <c r="S5125" s="4"/>
      <c r="T5125" s="4"/>
      <c r="V5125" s="4"/>
      <c r="W5125" s="4"/>
      <c r="X5125" s="4"/>
      <c r="Y5125" s="4"/>
      <c r="Z5125" s="4"/>
      <c r="AA5125" s="4"/>
      <c r="AG5125" s="4"/>
    </row>
    <row r="5126" spans="1:33" x14ac:dyDescent="0.25">
      <c r="A5126" s="4"/>
      <c r="F5126" s="4"/>
      <c r="H5126" s="4"/>
      <c r="I5126" s="4"/>
      <c r="J5126" s="4"/>
      <c r="K5126" s="4"/>
      <c r="L5126" s="4"/>
      <c r="M5126" s="4"/>
      <c r="N5126" s="4"/>
      <c r="P5126" s="4"/>
      <c r="R5126" s="4"/>
      <c r="S5126" s="4"/>
      <c r="T5126" s="4"/>
      <c r="V5126" s="4"/>
      <c r="W5126" s="4"/>
      <c r="X5126" s="4"/>
      <c r="Y5126" s="4"/>
      <c r="Z5126" s="4"/>
      <c r="AA5126" s="4"/>
      <c r="AG5126" s="4"/>
    </row>
    <row r="5127" spans="1:33" x14ac:dyDescent="0.25">
      <c r="A5127" s="4"/>
      <c r="F5127" s="4"/>
      <c r="H5127" s="4"/>
      <c r="I5127" s="4"/>
      <c r="J5127" s="4"/>
      <c r="K5127" s="4"/>
      <c r="L5127" s="4"/>
      <c r="M5127" s="4"/>
      <c r="N5127" s="4"/>
      <c r="P5127" s="4"/>
      <c r="R5127" s="4"/>
      <c r="S5127" s="4"/>
      <c r="T5127" s="4"/>
      <c r="V5127" s="4"/>
      <c r="W5127" s="4"/>
      <c r="X5127" s="4"/>
      <c r="Y5127" s="4"/>
      <c r="Z5127" s="4"/>
      <c r="AA5127" s="4"/>
      <c r="AG5127" s="4"/>
    </row>
    <row r="5128" spans="1:33" x14ac:dyDescent="0.25">
      <c r="A5128" s="4"/>
      <c r="F5128" s="4"/>
      <c r="H5128" s="4"/>
      <c r="I5128" s="4"/>
      <c r="J5128" s="4"/>
      <c r="K5128" s="4"/>
      <c r="L5128" s="4"/>
      <c r="M5128" s="4"/>
      <c r="N5128" s="4"/>
      <c r="P5128" s="4"/>
      <c r="R5128" s="4"/>
      <c r="S5128" s="4"/>
      <c r="T5128" s="4"/>
      <c r="V5128" s="4"/>
      <c r="W5128" s="4"/>
      <c r="X5128" s="4"/>
      <c r="Y5128" s="4"/>
      <c r="Z5128" s="4"/>
      <c r="AA5128" s="4"/>
      <c r="AG5128" s="4"/>
    </row>
    <row r="5129" spans="1:33" x14ac:dyDescent="0.25">
      <c r="A5129" s="4"/>
      <c r="F5129" s="4"/>
      <c r="H5129" s="4"/>
      <c r="I5129" s="4"/>
      <c r="J5129" s="4"/>
      <c r="K5129" s="4"/>
      <c r="L5129" s="4"/>
      <c r="M5129" s="4"/>
      <c r="N5129" s="4"/>
      <c r="P5129" s="4"/>
      <c r="R5129" s="4"/>
      <c r="S5129" s="4"/>
      <c r="T5129" s="4"/>
      <c r="V5129" s="4"/>
      <c r="W5129" s="4"/>
      <c r="X5129" s="4"/>
      <c r="Y5129" s="4"/>
      <c r="Z5129" s="4"/>
      <c r="AA5129" s="4"/>
      <c r="AG5129" s="4"/>
    </row>
    <row r="5130" spans="1:33" x14ac:dyDescent="0.25">
      <c r="A5130" s="4"/>
      <c r="F5130" s="4"/>
      <c r="H5130" s="4"/>
      <c r="I5130" s="4"/>
      <c r="J5130" s="4"/>
      <c r="K5130" s="4"/>
      <c r="L5130" s="4"/>
      <c r="M5130" s="4"/>
      <c r="N5130" s="4"/>
      <c r="P5130" s="4"/>
      <c r="R5130" s="4"/>
      <c r="S5130" s="4"/>
      <c r="T5130" s="4"/>
      <c r="V5130" s="4"/>
      <c r="W5130" s="4"/>
      <c r="X5130" s="4"/>
      <c r="Y5130" s="4"/>
      <c r="Z5130" s="4"/>
      <c r="AA5130" s="4"/>
      <c r="AG5130" s="4"/>
    </row>
    <row r="5131" spans="1:33" x14ac:dyDescent="0.25">
      <c r="A5131" s="4"/>
      <c r="F5131" s="4"/>
      <c r="H5131" s="4"/>
      <c r="I5131" s="4"/>
      <c r="J5131" s="4"/>
      <c r="K5131" s="4"/>
      <c r="L5131" s="4"/>
      <c r="M5131" s="4"/>
      <c r="N5131" s="4"/>
      <c r="P5131" s="4"/>
      <c r="R5131" s="4"/>
      <c r="S5131" s="4"/>
      <c r="T5131" s="4"/>
      <c r="V5131" s="4"/>
      <c r="W5131" s="4"/>
      <c r="X5131" s="4"/>
      <c r="Y5131" s="4"/>
      <c r="Z5131" s="4"/>
      <c r="AA5131" s="4"/>
      <c r="AG5131" s="4"/>
    </row>
    <row r="5132" spans="1:33" x14ac:dyDescent="0.25">
      <c r="A5132" s="4"/>
      <c r="F5132" s="4"/>
      <c r="H5132" s="4"/>
      <c r="I5132" s="4"/>
      <c r="J5132" s="4"/>
      <c r="K5132" s="4"/>
      <c r="L5132" s="4"/>
      <c r="M5132" s="4"/>
      <c r="N5132" s="4"/>
      <c r="P5132" s="4"/>
      <c r="R5132" s="4"/>
      <c r="S5132" s="4"/>
      <c r="T5132" s="4"/>
      <c r="V5132" s="4"/>
      <c r="W5132" s="4"/>
      <c r="X5132" s="4"/>
      <c r="Y5132" s="4"/>
      <c r="Z5132" s="4"/>
      <c r="AA5132" s="4"/>
      <c r="AG5132" s="4"/>
    </row>
    <row r="5133" spans="1:33" x14ac:dyDescent="0.25">
      <c r="A5133" s="4"/>
      <c r="F5133" s="4"/>
      <c r="H5133" s="4"/>
      <c r="I5133" s="4"/>
      <c r="J5133" s="4"/>
      <c r="K5133" s="4"/>
      <c r="L5133" s="4"/>
      <c r="M5133" s="4"/>
      <c r="N5133" s="4"/>
      <c r="P5133" s="4"/>
      <c r="R5133" s="4"/>
      <c r="S5133" s="4"/>
      <c r="T5133" s="4"/>
      <c r="V5133" s="4"/>
      <c r="W5133" s="4"/>
      <c r="X5133" s="4"/>
      <c r="Y5133" s="4"/>
      <c r="Z5133" s="4"/>
      <c r="AA5133" s="4"/>
      <c r="AG5133" s="4"/>
    </row>
    <row r="5134" spans="1:33" x14ac:dyDescent="0.25">
      <c r="A5134" s="4"/>
      <c r="F5134" s="4"/>
      <c r="H5134" s="4"/>
      <c r="I5134" s="4"/>
      <c r="J5134" s="4"/>
      <c r="K5134" s="4"/>
      <c r="L5134" s="4"/>
      <c r="M5134" s="4"/>
      <c r="N5134" s="4"/>
      <c r="P5134" s="4"/>
      <c r="R5134" s="4"/>
      <c r="S5134" s="4"/>
      <c r="T5134" s="4"/>
      <c r="V5134" s="4"/>
      <c r="W5134" s="4"/>
      <c r="X5134" s="4"/>
      <c r="Y5134" s="4"/>
      <c r="Z5134" s="4"/>
      <c r="AA5134" s="4"/>
      <c r="AG5134" s="4"/>
    </row>
    <row r="5135" spans="1:33" x14ac:dyDescent="0.25">
      <c r="A5135" s="4"/>
      <c r="F5135" s="4"/>
      <c r="H5135" s="4"/>
      <c r="I5135" s="4"/>
      <c r="J5135" s="4"/>
      <c r="K5135" s="4"/>
      <c r="L5135" s="4"/>
      <c r="M5135" s="4"/>
      <c r="N5135" s="4"/>
      <c r="P5135" s="4"/>
      <c r="R5135" s="4"/>
      <c r="S5135" s="4"/>
      <c r="T5135" s="4"/>
      <c r="V5135" s="4"/>
      <c r="W5135" s="4"/>
      <c r="X5135" s="4"/>
      <c r="Y5135" s="4"/>
      <c r="Z5135" s="4"/>
      <c r="AA5135" s="4"/>
      <c r="AG5135" s="4"/>
    </row>
    <row r="5136" spans="1:33" x14ac:dyDescent="0.25">
      <c r="A5136" s="4"/>
      <c r="F5136" s="4"/>
      <c r="H5136" s="4"/>
      <c r="I5136" s="4"/>
      <c r="J5136" s="4"/>
      <c r="K5136" s="4"/>
      <c r="L5136" s="4"/>
      <c r="M5136" s="4"/>
      <c r="N5136" s="4"/>
      <c r="P5136" s="4"/>
      <c r="R5136" s="4"/>
      <c r="S5136" s="4"/>
      <c r="T5136" s="4"/>
      <c r="V5136" s="4"/>
      <c r="W5136" s="4"/>
      <c r="X5136" s="4"/>
      <c r="Y5136" s="4"/>
      <c r="Z5136" s="4"/>
      <c r="AA5136" s="4"/>
      <c r="AG5136" s="4"/>
    </row>
    <row r="5137" spans="1:33" x14ac:dyDescent="0.25">
      <c r="A5137" s="4"/>
      <c r="F5137" s="4"/>
      <c r="H5137" s="4"/>
      <c r="I5137" s="4"/>
      <c r="J5137" s="4"/>
      <c r="K5137" s="4"/>
      <c r="L5137" s="4"/>
      <c r="M5137" s="4"/>
      <c r="N5137" s="4"/>
      <c r="P5137" s="4"/>
      <c r="R5137" s="4"/>
      <c r="S5137" s="4"/>
      <c r="T5137" s="4"/>
      <c r="V5137" s="4"/>
      <c r="W5137" s="4"/>
      <c r="X5137" s="4"/>
      <c r="Y5137" s="4"/>
      <c r="Z5137" s="4"/>
      <c r="AA5137" s="4"/>
      <c r="AG5137" s="4"/>
    </row>
    <row r="5138" spans="1:33" x14ac:dyDescent="0.25">
      <c r="A5138" s="4"/>
      <c r="F5138" s="4"/>
      <c r="H5138" s="4"/>
      <c r="I5138" s="4"/>
      <c r="J5138" s="4"/>
      <c r="K5138" s="4"/>
      <c r="L5138" s="4"/>
      <c r="M5138" s="4"/>
      <c r="N5138" s="4"/>
      <c r="P5138" s="4"/>
      <c r="R5138" s="4"/>
      <c r="S5138" s="4"/>
      <c r="T5138" s="4"/>
      <c r="V5138" s="4"/>
      <c r="W5138" s="4"/>
      <c r="X5138" s="4"/>
      <c r="Y5138" s="4"/>
      <c r="Z5138" s="4"/>
      <c r="AA5138" s="4"/>
      <c r="AG5138" s="4"/>
    </row>
    <row r="5139" spans="1:33" x14ac:dyDescent="0.25">
      <c r="A5139" s="4"/>
      <c r="F5139" s="4"/>
      <c r="H5139" s="4"/>
      <c r="I5139" s="4"/>
      <c r="J5139" s="4"/>
      <c r="K5139" s="4"/>
      <c r="L5139" s="4"/>
      <c r="M5139" s="4"/>
      <c r="N5139" s="4"/>
      <c r="P5139" s="4"/>
      <c r="R5139" s="4"/>
      <c r="S5139" s="4"/>
      <c r="T5139" s="4"/>
      <c r="V5139" s="4"/>
      <c r="W5139" s="4"/>
      <c r="X5139" s="4"/>
      <c r="Y5139" s="4"/>
      <c r="Z5139" s="4"/>
      <c r="AA5139" s="4"/>
      <c r="AG5139" s="4"/>
    </row>
    <row r="5140" spans="1:33" x14ac:dyDescent="0.25">
      <c r="A5140" s="4"/>
      <c r="F5140" s="4"/>
      <c r="H5140" s="4"/>
      <c r="I5140" s="4"/>
      <c r="J5140" s="4"/>
      <c r="K5140" s="4"/>
      <c r="L5140" s="4"/>
      <c r="M5140" s="4"/>
      <c r="N5140" s="4"/>
      <c r="P5140" s="4"/>
      <c r="R5140" s="4"/>
      <c r="S5140" s="4"/>
      <c r="T5140" s="4"/>
      <c r="V5140" s="4"/>
      <c r="W5140" s="4"/>
      <c r="X5140" s="4"/>
      <c r="Y5140" s="4"/>
      <c r="Z5140" s="4"/>
      <c r="AA5140" s="4"/>
      <c r="AG5140" s="4"/>
    </row>
    <row r="5141" spans="1:33" x14ac:dyDescent="0.25">
      <c r="A5141" s="4"/>
      <c r="F5141" s="4"/>
      <c r="H5141" s="4"/>
      <c r="I5141" s="4"/>
      <c r="J5141" s="4"/>
      <c r="K5141" s="4"/>
      <c r="L5141" s="4"/>
      <c r="M5141" s="4"/>
      <c r="N5141" s="4"/>
      <c r="P5141" s="4"/>
      <c r="R5141" s="4"/>
      <c r="S5141" s="4"/>
      <c r="T5141" s="4"/>
      <c r="V5141" s="4"/>
      <c r="W5141" s="4"/>
      <c r="X5141" s="4"/>
      <c r="Y5141" s="4"/>
      <c r="Z5141" s="4"/>
      <c r="AA5141" s="4"/>
      <c r="AG5141" s="4"/>
    </row>
    <row r="5142" spans="1:33" x14ac:dyDescent="0.25">
      <c r="A5142" s="4"/>
      <c r="F5142" s="4"/>
      <c r="H5142" s="4"/>
      <c r="I5142" s="4"/>
      <c r="J5142" s="4"/>
      <c r="K5142" s="4"/>
      <c r="L5142" s="4"/>
      <c r="M5142" s="4"/>
      <c r="N5142" s="4"/>
      <c r="P5142" s="4"/>
      <c r="R5142" s="4"/>
      <c r="S5142" s="4"/>
      <c r="T5142" s="4"/>
      <c r="V5142" s="4"/>
      <c r="W5142" s="4"/>
      <c r="X5142" s="4"/>
      <c r="Y5142" s="4"/>
      <c r="Z5142" s="4"/>
      <c r="AA5142" s="4"/>
      <c r="AG5142" s="4"/>
    </row>
    <row r="5143" spans="1:33" x14ac:dyDescent="0.25">
      <c r="A5143" s="4"/>
      <c r="F5143" s="4"/>
      <c r="H5143" s="4"/>
      <c r="I5143" s="4"/>
      <c r="J5143" s="4"/>
      <c r="K5143" s="4"/>
      <c r="L5143" s="4"/>
      <c r="M5143" s="4"/>
      <c r="N5143" s="4"/>
      <c r="P5143" s="4"/>
      <c r="R5143" s="4"/>
      <c r="S5143" s="4"/>
      <c r="T5143" s="4"/>
      <c r="V5143" s="4"/>
      <c r="W5143" s="4"/>
      <c r="X5143" s="4"/>
      <c r="Y5143" s="4"/>
      <c r="Z5143" s="4"/>
      <c r="AA5143" s="4"/>
      <c r="AG5143" s="4"/>
    </row>
    <row r="5144" spans="1:33" x14ac:dyDescent="0.25">
      <c r="A5144" s="4"/>
      <c r="F5144" s="4"/>
      <c r="H5144" s="4"/>
      <c r="I5144" s="4"/>
      <c r="J5144" s="4"/>
      <c r="K5144" s="4"/>
      <c r="L5144" s="4"/>
      <c r="M5144" s="4"/>
      <c r="N5144" s="4"/>
      <c r="P5144" s="4"/>
      <c r="R5144" s="4"/>
      <c r="S5144" s="4"/>
      <c r="T5144" s="4"/>
      <c r="V5144" s="4"/>
      <c r="W5144" s="4"/>
      <c r="X5144" s="4"/>
      <c r="Y5144" s="4"/>
      <c r="Z5144" s="4"/>
      <c r="AA5144" s="4"/>
      <c r="AG5144" s="4"/>
    </row>
    <row r="5145" spans="1:33" x14ac:dyDescent="0.25">
      <c r="A5145" s="4"/>
      <c r="F5145" s="4"/>
      <c r="H5145" s="4"/>
      <c r="I5145" s="4"/>
      <c r="J5145" s="4"/>
      <c r="K5145" s="4"/>
      <c r="L5145" s="4"/>
      <c r="M5145" s="4"/>
      <c r="N5145" s="4"/>
      <c r="P5145" s="4"/>
      <c r="R5145" s="4"/>
      <c r="S5145" s="4"/>
      <c r="T5145" s="4"/>
      <c r="V5145" s="4"/>
      <c r="W5145" s="4"/>
      <c r="X5145" s="4"/>
      <c r="Y5145" s="4"/>
      <c r="Z5145" s="4"/>
      <c r="AA5145" s="4"/>
      <c r="AG5145" s="4"/>
    </row>
    <row r="5146" spans="1:33" x14ac:dyDescent="0.25">
      <c r="A5146" s="4"/>
      <c r="F5146" s="4"/>
      <c r="H5146" s="4"/>
      <c r="I5146" s="4"/>
      <c r="J5146" s="4"/>
      <c r="K5146" s="4"/>
      <c r="L5146" s="4"/>
      <c r="M5146" s="4"/>
      <c r="N5146" s="4"/>
      <c r="P5146" s="4"/>
      <c r="R5146" s="4"/>
      <c r="S5146" s="4"/>
      <c r="T5146" s="4"/>
      <c r="V5146" s="4"/>
      <c r="W5146" s="4"/>
      <c r="X5146" s="4"/>
      <c r="Y5146" s="4"/>
      <c r="Z5146" s="4"/>
      <c r="AA5146" s="4"/>
      <c r="AG5146" s="4"/>
    </row>
    <row r="5147" spans="1:33" x14ac:dyDescent="0.25">
      <c r="A5147" s="4"/>
      <c r="F5147" s="4"/>
      <c r="H5147" s="4"/>
      <c r="I5147" s="4"/>
      <c r="J5147" s="4"/>
      <c r="K5147" s="4"/>
      <c r="L5147" s="4"/>
      <c r="M5147" s="4"/>
      <c r="N5147" s="4"/>
      <c r="P5147" s="4"/>
      <c r="R5147" s="4"/>
      <c r="S5147" s="4"/>
      <c r="T5147" s="4"/>
      <c r="V5147" s="4"/>
      <c r="W5147" s="4"/>
      <c r="X5147" s="4"/>
      <c r="Y5147" s="4"/>
      <c r="Z5147" s="4"/>
      <c r="AA5147" s="4"/>
      <c r="AG5147" s="4"/>
    </row>
    <row r="5148" spans="1:33" x14ac:dyDescent="0.25">
      <c r="A5148" s="4"/>
      <c r="F5148" s="4"/>
      <c r="H5148" s="4"/>
      <c r="I5148" s="4"/>
      <c r="J5148" s="4"/>
      <c r="K5148" s="4"/>
      <c r="L5148" s="4"/>
      <c r="M5148" s="4"/>
      <c r="N5148" s="4"/>
      <c r="P5148" s="4"/>
      <c r="R5148" s="4"/>
      <c r="S5148" s="4"/>
      <c r="T5148" s="4"/>
      <c r="V5148" s="4"/>
      <c r="W5148" s="4"/>
      <c r="X5148" s="4"/>
      <c r="Y5148" s="4"/>
      <c r="Z5148" s="4"/>
      <c r="AA5148" s="4"/>
      <c r="AG5148" s="4"/>
    </row>
    <row r="5149" spans="1:33" x14ac:dyDescent="0.25">
      <c r="A5149" s="4"/>
      <c r="F5149" s="4"/>
      <c r="H5149" s="4"/>
      <c r="I5149" s="4"/>
      <c r="J5149" s="4"/>
      <c r="K5149" s="4"/>
      <c r="L5149" s="4"/>
      <c r="M5149" s="4"/>
      <c r="N5149" s="4"/>
      <c r="P5149" s="4"/>
      <c r="R5149" s="4"/>
      <c r="S5149" s="4"/>
      <c r="T5149" s="4"/>
      <c r="V5149" s="4"/>
      <c r="W5149" s="4"/>
      <c r="X5149" s="4"/>
      <c r="Y5149" s="4"/>
      <c r="Z5149" s="4"/>
      <c r="AA5149" s="4"/>
      <c r="AG5149" s="4"/>
    </row>
    <row r="5150" spans="1:33" x14ac:dyDescent="0.25">
      <c r="A5150" s="4"/>
      <c r="F5150" s="4"/>
      <c r="H5150" s="4"/>
      <c r="I5150" s="4"/>
      <c r="J5150" s="4"/>
      <c r="K5150" s="4"/>
      <c r="L5150" s="4"/>
      <c r="M5150" s="4"/>
      <c r="N5150" s="4"/>
      <c r="P5150" s="4"/>
      <c r="R5150" s="4"/>
      <c r="S5150" s="4"/>
      <c r="T5150" s="4"/>
      <c r="V5150" s="4"/>
      <c r="W5150" s="4"/>
      <c r="X5150" s="4"/>
      <c r="Y5150" s="4"/>
      <c r="Z5150" s="4"/>
      <c r="AA5150" s="4"/>
      <c r="AG5150" s="4"/>
    </row>
    <row r="5151" spans="1:33" x14ac:dyDescent="0.25">
      <c r="A5151" s="4"/>
      <c r="F5151" s="4"/>
      <c r="H5151" s="4"/>
      <c r="I5151" s="4"/>
      <c r="J5151" s="4"/>
      <c r="K5151" s="4"/>
      <c r="L5151" s="4"/>
      <c r="M5151" s="4"/>
      <c r="N5151" s="4"/>
      <c r="P5151" s="4"/>
      <c r="R5151" s="4"/>
      <c r="S5151" s="4"/>
      <c r="T5151" s="4"/>
      <c r="V5151" s="4"/>
      <c r="W5151" s="4"/>
      <c r="X5151" s="4"/>
      <c r="Y5151" s="4"/>
      <c r="Z5151" s="4"/>
      <c r="AA5151" s="4"/>
      <c r="AG5151" s="4"/>
    </row>
    <row r="5152" spans="1:33" x14ac:dyDescent="0.25">
      <c r="A5152" s="4"/>
      <c r="F5152" s="4"/>
      <c r="H5152" s="4"/>
      <c r="I5152" s="4"/>
      <c r="J5152" s="4"/>
      <c r="K5152" s="4"/>
      <c r="L5152" s="4"/>
      <c r="M5152" s="4"/>
      <c r="N5152" s="4"/>
      <c r="P5152" s="4"/>
      <c r="R5152" s="4"/>
      <c r="S5152" s="4"/>
      <c r="T5152" s="4"/>
      <c r="V5152" s="4"/>
      <c r="W5152" s="4"/>
      <c r="X5152" s="4"/>
      <c r="Y5152" s="4"/>
      <c r="Z5152" s="4"/>
      <c r="AA5152" s="4"/>
      <c r="AG5152" s="4"/>
    </row>
    <row r="5153" spans="1:33" x14ac:dyDescent="0.25">
      <c r="A5153" s="4"/>
      <c r="F5153" s="4"/>
      <c r="H5153" s="4"/>
      <c r="I5153" s="4"/>
      <c r="J5153" s="4"/>
      <c r="K5153" s="4"/>
      <c r="L5153" s="4"/>
      <c r="M5153" s="4"/>
      <c r="N5153" s="4"/>
      <c r="P5153" s="4"/>
      <c r="R5153" s="4"/>
      <c r="S5153" s="4"/>
      <c r="T5153" s="4"/>
      <c r="V5153" s="4"/>
      <c r="W5153" s="4"/>
      <c r="X5153" s="4"/>
      <c r="Y5153" s="4"/>
      <c r="Z5153" s="4"/>
      <c r="AA5153" s="4"/>
      <c r="AG5153" s="4"/>
    </row>
    <row r="5154" spans="1:33" x14ac:dyDescent="0.25">
      <c r="A5154" s="4"/>
      <c r="F5154" s="4"/>
      <c r="H5154" s="4"/>
      <c r="I5154" s="4"/>
      <c r="J5154" s="4"/>
      <c r="K5154" s="4"/>
      <c r="L5154" s="4"/>
      <c r="M5154" s="4"/>
      <c r="N5154" s="4"/>
      <c r="P5154" s="4"/>
      <c r="R5154" s="4"/>
      <c r="S5154" s="4"/>
      <c r="T5154" s="4"/>
      <c r="V5154" s="4"/>
      <c r="W5154" s="4"/>
      <c r="X5154" s="4"/>
      <c r="Y5154" s="4"/>
      <c r="Z5154" s="4"/>
      <c r="AA5154" s="4"/>
      <c r="AG5154" s="4"/>
    </row>
    <row r="5155" spans="1:33" x14ac:dyDescent="0.25">
      <c r="A5155" s="4"/>
      <c r="F5155" s="4"/>
      <c r="H5155" s="4"/>
      <c r="I5155" s="4"/>
      <c r="J5155" s="4"/>
      <c r="K5155" s="4"/>
      <c r="L5155" s="4"/>
      <c r="M5155" s="4"/>
      <c r="N5155" s="4"/>
      <c r="P5155" s="4"/>
      <c r="R5155" s="4"/>
      <c r="S5155" s="4"/>
      <c r="T5155" s="4"/>
      <c r="V5155" s="4"/>
      <c r="W5155" s="4"/>
      <c r="X5155" s="4"/>
      <c r="Y5155" s="4"/>
      <c r="Z5155" s="4"/>
      <c r="AA5155" s="4"/>
      <c r="AG5155" s="4"/>
    </row>
    <row r="5156" spans="1:33" x14ac:dyDescent="0.25">
      <c r="A5156" s="4"/>
      <c r="F5156" s="4"/>
      <c r="H5156" s="4"/>
      <c r="I5156" s="4"/>
      <c r="J5156" s="4"/>
      <c r="K5156" s="4"/>
      <c r="L5156" s="4"/>
      <c r="M5156" s="4"/>
      <c r="N5156" s="4"/>
      <c r="P5156" s="4"/>
      <c r="R5156" s="4"/>
      <c r="S5156" s="4"/>
      <c r="T5156" s="4"/>
      <c r="V5156" s="4"/>
      <c r="W5156" s="4"/>
      <c r="X5156" s="4"/>
      <c r="Y5156" s="4"/>
      <c r="Z5156" s="4"/>
      <c r="AA5156" s="4"/>
      <c r="AG5156" s="4"/>
    </row>
    <row r="5157" spans="1:33" x14ac:dyDescent="0.25">
      <c r="A5157" s="4"/>
      <c r="F5157" s="4"/>
      <c r="H5157" s="4"/>
      <c r="I5157" s="4"/>
      <c r="J5157" s="4"/>
      <c r="K5157" s="4"/>
      <c r="L5157" s="4"/>
      <c r="M5157" s="4"/>
      <c r="N5157" s="4"/>
      <c r="P5157" s="4"/>
      <c r="R5157" s="4"/>
      <c r="S5157" s="4"/>
      <c r="T5157" s="4"/>
      <c r="V5157" s="4"/>
      <c r="W5157" s="4"/>
      <c r="X5157" s="4"/>
      <c r="Y5157" s="4"/>
      <c r="Z5157" s="4"/>
      <c r="AA5157" s="4"/>
      <c r="AG5157" s="4"/>
    </row>
    <row r="5158" spans="1:33" x14ac:dyDescent="0.25">
      <c r="A5158" s="4"/>
      <c r="F5158" s="4"/>
      <c r="H5158" s="4"/>
      <c r="I5158" s="4"/>
      <c r="J5158" s="4"/>
      <c r="K5158" s="4"/>
      <c r="L5158" s="4"/>
      <c r="M5158" s="4"/>
      <c r="N5158" s="4"/>
      <c r="P5158" s="4"/>
      <c r="R5158" s="4"/>
      <c r="S5158" s="4"/>
      <c r="T5158" s="4"/>
      <c r="V5158" s="4"/>
      <c r="W5158" s="4"/>
      <c r="X5158" s="4"/>
      <c r="Y5158" s="4"/>
      <c r="Z5158" s="4"/>
      <c r="AA5158" s="4"/>
      <c r="AG5158" s="4"/>
    </row>
    <row r="5159" spans="1:33" x14ac:dyDescent="0.25">
      <c r="A5159" s="4"/>
      <c r="F5159" s="4"/>
      <c r="H5159" s="4"/>
      <c r="I5159" s="4"/>
      <c r="J5159" s="4"/>
      <c r="K5159" s="4"/>
      <c r="L5159" s="4"/>
      <c r="M5159" s="4"/>
      <c r="N5159" s="4"/>
      <c r="P5159" s="4"/>
      <c r="R5159" s="4"/>
      <c r="S5159" s="4"/>
      <c r="T5159" s="4"/>
      <c r="V5159" s="4"/>
      <c r="W5159" s="4"/>
      <c r="X5159" s="4"/>
      <c r="Y5159" s="4"/>
      <c r="Z5159" s="4"/>
      <c r="AA5159" s="4"/>
      <c r="AG5159" s="4"/>
    </row>
    <row r="5160" spans="1:33" x14ac:dyDescent="0.25">
      <c r="A5160" s="4"/>
      <c r="F5160" s="4"/>
      <c r="H5160" s="4"/>
      <c r="I5160" s="4"/>
      <c r="J5160" s="4"/>
      <c r="K5160" s="4"/>
      <c r="L5160" s="4"/>
      <c r="M5160" s="4"/>
      <c r="N5160" s="4"/>
      <c r="P5160" s="4"/>
      <c r="R5160" s="4"/>
      <c r="S5160" s="4"/>
      <c r="T5160" s="4"/>
      <c r="V5160" s="4"/>
      <c r="W5160" s="4"/>
      <c r="X5160" s="4"/>
      <c r="Y5160" s="4"/>
      <c r="Z5160" s="4"/>
      <c r="AA5160" s="4"/>
      <c r="AG5160" s="4"/>
    </row>
    <row r="5161" spans="1:33" x14ac:dyDescent="0.25">
      <c r="A5161" s="4"/>
      <c r="F5161" s="4"/>
      <c r="H5161" s="4"/>
      <c r="I5161" s="4"/>
      <c r="J5161" s="4"/>
      <c r="K5161" s="4"/>
      <c r="L5161" s="4"/>
      <c r="M5161" s="4"/>
      <c r="N5161" s="4"/>
      <c r="P5161" s="4"/>
      <c r="R5161" s="4"/>
      <c r="S5161" s="4"/>
      <c r="T5161" s="4"/>
      <c r="V5161" s="4"/>
      <c r="W5161" s="4"/>
      <c r="X5161" s="4"/>
      <c r="Y5161" s="4"/>
      <c r="Z5161" s="4"/>
      <c r="AA5161" s="4"/>
      <c r="AG5161" s="4"/>
    </row>
    <row r="5162" spans="1:33" x14ac:dyDescent="0.25">
      <c r="A5162" s="4"/>
      <c r="F5162" s="4"/>
      <c r="H5162" s="4"/>
      <c r="I5162" s="4"/>
      <c r="J5162" s="4"/>
      <c r="K5162" s="4"/>
      <c r="L5162" s="4"/>
      <c r="M5162" s="4"/>
      <c r="N5162" s="4"/>
      <c r="P5162" s="4"/>
      <c r="R5162" s="4"/>
      <c r="S5162" s="4"/>
      <c r="T5162" s="4"/>
      <c r="V5162" s="4"/>
      <c r="W5162" s="4"/>
      <c r="X5162" s="4"/>
      <c r="Y5162" s="4"/>
      <c r="Z5162" s="4"/>
      <c r="AA5162" s="4"/>
      <c r="AG5162" s="4"/>
    </row>
    <row r="5163" spans="1:33" x14ac:dyDescent="0.25">
      <c r="A5163" s="4"/>
      <c r="F5163" s="4"/>
      <c r="H5163" s="4"/>
      <c r="I5163" s="4"/>
      <c r="J5163" s="4"/>
      <c r="K5163" s="4"/>
      <c r="L5163" s="4"/>
      <c r="M5163" s="4"/>
      <c r="N5163" s="4"/>
      <c r="P5163" s="4"/>
      <c r="R5163" s="4"/>
      <c r="S5163" s="4"/>
      <c r="T5163" s="4"/>
      <c r="V5163" s="4"/>
      <c r="W5163" s="4"/>
      <c r="X5163" s="4"/>
      <c r="Y5163" s="4"/>
      <c r="Z5163" s="4"/>
      <c r="AA5163" s="4"/>
      <c r="AG5163" s="4"/>
    </row>
    <row r="5164" spans="1:33" x14ac:dyDescent="0.25">
      <c r="A5164" s="4"/>
      <c r="F5164" s="4"/>
      <c r="H5164" s="4"/>
      <c r="I5164" s="4"/>
      <c r="J5164" s="4"/>
      <c r="K5164" s="4"/>
      <c r="L5164" s="4"/>
      <c r="M5164" s="4"/>
      <c r="N5164" s="4"/>
      <c r="P5164" s="4"/>
      <c r="R5164" s="4"/>
      <c r="S5164" s="4"/>
      <c r="T5164" s="4"/>
      <c r="V5164" s="4"/>
      <c r="W5164" s="4"/>
      <c r="X5164" s="4"/>
      <c r="Y5164" s="4"/>
      <c r="Z5164" s="4"/>
      <c r="AA5164" s="4"/>
      <c r="AG5164" s="4"/>
    </row>
    <row r="5165" spans="1:33" x14ac:dyDescent="0.25">
      <c r="A5165" s="4"/>
      <c r="F5165" s="4"/>
      <c r="H5165" s="4"/>
      <c r="I5165" s="4"/>
      <c r="J5165" s="4"/>
      <c r="K5165" s="4"/>
      <c r="L5165" s="4"/>
      <c r="M5165" s="4"/>
      <c r="N5165" s="4"/>
      <c r="P5165" s="4"/>
      <c r="R5165" s="4"/>
      <c r="S5165" s="4"/>
      <c r="T5165" s="4"/>
      <c r="V5165" s="4"/>
      <c r="W5165" s="4"/>
      <c r="X5165" s="4"/>
      <c r="Y5165" s="4"/>
      <c r="Z5165" s="4"/>
      <c r="AA5165" s="4"/>
      <c r="AG5165" s="4"/>
    </row>
    <row r="5166" spans="1:33" x14ac:dyDescent="0.25">
      <c r="A5166" s="4"/>
      <c r="F5166" s="4"/>
      <c r="H5166" s="4"/>
      <c r="I5166" s="4"/>
      <c r="J5166" s="4"/>
      <c r="K5166" s="4"/>
      <c r="L5166" s="4"/>
      <c r="M5166" s="4"/>
      <c r="N5166" s="4"/>
      <c r="P5166" s="4"/>
      <c r="R5166" s="4"/>
      <c r="S5166" s="4"/>
      <c r="T5166" s="4"/>
      <c r="V5166" s="4"/>
      <c r="W5166" s="4"/>
      <c r="X5166" s="4"/>
      <c r="Y5166" s="4"/>
      <c r="Z5166" s="4"/>
      <c r="AA5166" s="4"/>
      <c r="AG5166" s="4"/>
    </row>
    <row r="5167" spans="1:33" x14ac:dyDescent="0.25">
      <c r="A5167" s="4"/>
      <c r="F5167" s="4"/>
      <c r="H5167" s="4"/>
      <c r="I5167" s="4"/>
      <c r="J5167" s="4"/>
      <c r="K5167" s="4"/>
      <c r="L5167" s="4"/>
      <c r="M5167" s="4"/>
      <c r="N5167" s="4"/>
      <c r="P5167" s="4"/>
      <c r="R5167" s="4"/>
      <c r="S5167" s="4"/>
      <c r="T5167" s="4"/>
      <c r="V5167" s="4"/>
      <c r="W5167" s="4"/>
      <c r="X5167" s="4"/>
      <c r="Y5167" s="4"/>
      <c r="Z5167" s="4"/>
      <c r="AA5167" s="4"/>
      <c r="AG5167" s="4"/>
    </row>
    <row r="5168" spans="1:33" x14ac:dyDescent="0.25">
      <c r="A5168" s="4"/>
      <c r="F5168" s="4"/>
      <c r="H5168" s="4"/>
      <c r="I5168" s="4"/>
      <c r="J5168" s="4"/>
      <c r="K5168" s="4"/>
      <c r="L5168" s="4"/>
      <c r="M5168" s="4"/>
      <c r="N5168" s="4"/>
      <c r="P5168" s="4"/>
      <c r="R5168" s="4"/>
      <c r="S5168" s="4"/>
      <c r="T5168" s="4"/>
      <c r="V5168" s="4"/>
      <c r="W5168" s="4"/>
      <c r="X5168" s="4"/>
      <c r="Y5168" s="4"/>
      <c r="Z5168" s="4"/>
      <c r="AA5168" s="4"/>
      <c r="AG5168" s="4"/>
    </row>
    <row r="5169" spans="1:33" x14ac:dyDescent="0.25">
      <c r="A5169" s="4"/>
      <c r="F5169" s="4"/>
      <c r="H5169" s="4"/>
      <c r="I5169" s="4"/>
      <c r="J5169" s="4"/>
      <c r="K5169" s="4"/>
      <c r="L5169" s="4"/>
      <c r="M5169" s="4"/>
      <c r="N5169" s="4"/>
      <c r="P5169" s="4"/>
      <c r="R5169" s="4"/>
      <c r="S5169" s="4"/>
      <c r="T5169" s="4"/>
      <c r="V5169" s="4"/>
      <c r="W5169" s="4"/>
      <c r="X5169" s="4"/>
      <c r="Y5169" s="4"/>
      <c r="Z5169" s="4"/>
      <c r="AA5169" s="4"/>
      <c r="AG5169" s="4"/>
    </row>
    <row r="5170" spans="1:33" x14ac:dyDescent="0.25">
      <c r="A5170" s="4"/>
      <c r="F5170" s="4"/>
      <c r="H5170" s="4"/>
      <c r="I5170" s="4"/>
      <c r="J5170" s="4"/>
      <c r="K5170" s="4"/>
      <c r="L5170" s="4"/>
      <c r="M5170" s="4"/>
      <c r="N5170" s="4"/>
      <c r="P5170" s="4"/>
      <c r="R5170" s="4"/>
      <c r="S5170" s="4"/>
      <c r="T5170" s="4"/>
      <c r="V5170" s="4"/>
      <c r="W5170" s="4"/>
      <c r="X5170" s="4"/>
      <c r="Y5170" s="4"/>
      <c r="Z5170" s="4"/>
      <c r="AA5170" s="4"/>
      <c r="AG5170" s="4"/>
    </row>
    <row r="5171" spans="1:33" x14ac:dyDescent="0.25">
      <c r="A5171" s="4"/>
      <c r="F5171" s="4"/>
      <c r="H5171" s="4"/>
      <c r="I5171" s="4"/>
      <c r="J5171" s="4"/>
      <c r="K5171" s="4"/>
      <c r="L5171" s="4"/>
      <c r="M5171" s="4"/>
      <c r="N5171" s="4"/>
      <c r="P5171" s="4"/>
      <c r="R5171" s="4"/>
      <c r="S5171" s="4"/>
      <c r="T5171" s="4"/>
      <c r="V5171" s="4"/>
      <c r="W5171" s="4"/>
      <c r="X5171" s="4"/>
      <c r="Y5171" s="4"/>
      <c r="Z5171" s="4"/>
      <c r="AA5171" s="4"/>
      <c r="AG5171" s="4"/>
    </row>
    <row r="5172" spans="1:33" x14ac:dyDescent="0.25">
      <c r="A5172" s="4"/>
      <c r="F5172" s="4"/>
      <c r="H5172" s="4"/>
      <c r="I5172" s="4"/>
      <c r="J5172" s="4"/>
      <c r="K5172" s="4"/>
      <c r="L5172" s="4"/>
      <c r="M5172" s="4"/>
      <c r="N5172" s="4"/>
      <c r="P5172" s="4"/>
      <c r="R5172" s="4"/>
      <c r="S5172" s="4"/>
      <c r="T5172" s="4"/>
      <c r="V5172" s="4"/>
      <c r="W5172" s="4"/>
      <c r="X5172" s="4"/>
      <c r="Y5172" s="4"/>
      <c r="Z5172" s="4"/>
      <c r="AA5172" s="4"/>
      <c r="AG5172" s="4"/>
    </row>
    <row r="5173" spans="1:33" x14ac:dyDescent="0.25">
      <c r="A5173" s="4"/>
      <c r="F5173" s="4"/>
      <c r="H5173" s="4"/>
      <c r="I5173" s="4"/>
      <c r="J5173" s="4"/>
      <c r="K5173" s="4"/>
      <c r="L5173" s="4"/>
      <c r="M5173" s="4"/>
      <c r="N5173" s="4"/>
      <c r="P5173" s="4"/>
      <c r="R5173" s="4"/>
      <c r="S5173" s="4"/>
      <c r="T5173" s="4"/>
      <c r="V5173" s="4"/>
      <c r="W5173" s="4"/>
      <c r="X5173" s="4"/>
      <c r="Y5173" s="4"/>
      <c r="Z5173" s="4"/>
      <c r="AA5173" s="4"/>
      <c r="AG5173" s="4"/>
    </row>
    <row r="5174" spans="1:33" x14ac:dyDescent="0.25">
      <c r="A5174" s="4"/>
      <c r="F5174" s="4"/>
      <c r="H5174" s="4"/>
      <c r="I5174" s="4"/>
      <c r="J5174" s="4"/>
      <c r="K5174" s="4"/>
      <c r="L5174" s="4"/>
      <c r="M5174" s="4"/>
      <c r="N5174" s="4"/>
      <c r="P5174" s="4"/>
      <c r="R5174" s="4"/>
      <c r="S5174" s="4"/>
      <c r="T5174" s="4"/>
      <c r="V5174" s="4"/>
      <c r="W5174" s="4"/>
      <c r="X5174" s="4"/>
      <c r="Y5174" s="4"/>
      <c r="Z5174" s="4"/>
      <c r="AA5174" s="4"/>
      <c r="AG5174" s="4"/>
    </row>
    <row r="5175" spans="1:33" x14ac:dyDescent="0.25">
      <c r="A5175" s="4"/>
      <c r="F5175" s="4"/>
      <c r="H5175" s="4"/>
      <c r="I5175" s="4"/>
      <c r="J5175" s="4"/>
      <c r="K5175" s="4"/>
      <c r="L5175" s="4"/>
      <c r="M5175" s="4"/>
      <c r="N5175" s="4"/>
      <c r="P5175" s="4"/>
      <c r="R5175" s="4"/>
      <c r="S5175" s="4"/>
      <c r="T5175" s="4"/>
      <c r="V5175" s="4"/>
      <c r="W5175" s="4"/>
      <c r="X5175" s="4"/>
      <c r="Y5175" s="4"/>
      <c r="Z5175" s="4"/>
      <c r="AA5175" s="4"/>
      <c r="AG5175" s="4"/>
    </row>
    <row r="5176" spans="1:33" x14ac:dyDescent="0.25">
      <c r="A5176" s="4"/>
      <c r="F5176" s="4"/>
      <c r="H5176" s="4"/>
      <c r="I5176" s="4"/>
      <c r="J5176" s="4"/>
      <c r="K5176" s="4"/>
      <c r="L5176" s="4"/>
      <c r="M5176" s="4"/>
      <c r="N5176" s="4"/>
      <c r="P5176" s="4"/>
      <c r="R5176" s="4"/>
      <c r="S5176" s="4"/>
      <c r="T5176" s="4"/>
      <c r="V5176" s="4"/>
      <c r="W5176" s="4"/>
      <c r="X5176" s="4"/>
      <c r="Y5176" s="4"/>
      <c r="Z5176" s="4"/>
      <c r="AA5176" s="4"/>
      <c r="AG5176" s="4"/>
    </row>
    <row r="5177" spans="1:33" x14ac:dyDescent="0.25">
      <c r="A5177" s="4"/>
      <c r="F5177" s="4"/>
      <c r="H5177" s="4"/>
      <c r="I5177" s="4"/>
      <c r="J5177" s="4"/>
      <c r="K5177" s="4"/>
      <c r="L5177" s="4"/>
      <c r="M5177" s="4"/>
      <c r="N5177" s="4"/>
      <c r="P5177" s="4"/>
      <c r="R5177" s="4"/>
      <c r="S5177" s="4"/>
      <c r="T5177" s="4"/>
      <c r="V5177" s="4"/>
      <c r="W5177" s="4"/>
      <c r="X5177" s="4"/>
      <c r="Y5177" s="4"/>
      <c r="Z5177" s="4"/>
      <c r="AA5177" s="4"/>
      <c r="AG5177" s="4"/>
    </row>
    <row r="5178" spans="1:33" x14ac:dyDescent="0.25">
      <c r="A5178" s="4"/>
      <c r="F5178" s="4"/>
      <c r="H5178" s="4"/>
      <c r="I5178" s="4"/>
      <c r="J5178" s="4"/>
      <c r="K5178" s="4"/>
      <c r="L5178" s="4"/>
      <c r="M5178" s="4"/>
      <c r="N5178" s="4"/>
      <c r="P5178" s="4"/>
      <c r="R5178" s="4"/>
      <c r="S5178" s="4"/>
      <c r="T5178" s="4"/>
      <c r="V5178" s="4"/>
      <c r="W5178" s="4"/>
      <c r="X5178" s="4"/>
      <c r="Y5178" s="4"/>
      <c r="Z5178" s="4"/>
      <c r="AA5178" s="4"/>
      <c r="AG5178" s="4"/>
    </row>
    <row r="5179" spans="1:33" x14ac:dyDescent="0.25">
      <c r="A5179" s="4"/>
      <c r="F5179" s="4"/>
      <c r="H5179" s="4"/>
      <c r="I5179" s="4"/>
      <c r="J5179" s="4"/>
      <c r="K5179" s="4"/>
      <c r="L5179" s="4"/>
      <c r="M5179" s="4"/>
      <c r="N5179" s="4"/>
      <c r="P5179" s="4"/>
      <c r="R5179" s="4"/>
      <c r="S5179" s="4"/>
      <c r="T5179" s="4"/>
      <c r="V5179" s="4"/>
      <c r="W5179" s="4"/>
      <c r="X5179" s="4"/>
      <c r="Y5179" s="4"/>
      <c r="Z5179" s="4"/>
      <c r="AA5179" s="4"/>
      <c r="AG5179" s="4"/>
    </row>
    <row r="5180" spans="1:33" x14ac:dyDescent="0.25">
      <c r="A5180" s="4"/>
      <c r="F5180" s="4"/>
      <c r="H5180" s="4"/>
      <c r="I5180" s="4"/>
      <c r="J5180" s="4"/>
      <c r="K5180" s="4"/>
      <c r="L5180" s="4"/>
      <c r="M5180" s="4"/>
      <c r="N5180" s="4"/>
      <c r="P5180" s="4"/>
      <c r="R5180" s="4"/>
      <c r="S5180" s="4"/>
      <c r="T5180" s="4"/>
      <c r="V5180" s="4"/>
      <c r="W5180" s="4"/>
      <c r="X5180" s="4"/>
      <c r="Y5180" s="4"/>
      <c r="Z5180" s="4"/>
      <c r="AA5180" s="4"/>
      <c r="AG5180" s="4"/>
    </row>
    <row r="5181" spans="1:33" x14ac:dyDescent="0.25">
      <c r="A5181" s="4"/>
      <c r="F5181" s="4"/>
      <c r="H5181" s="4"/>
      <c r="I5181" s="4"/>
      <c r="J5181" s="4"/>
      <c r="K5181" s="4"/>
      <c r="L5181" s="4"/>
      <c r="M5181" s="4"/>
      <c r="N5181" s="4"/>
      <c r="P5181" s="4"/>
      <c r="R5181" s="4"/>
      <c r="S5181" s="4"/>
      <c r="T5181" s="4"/>
      <c r="V5181" s="4"/>
      <c r="W5181" s="4"/>
      <c r="X5181" s="4"/>
      <c r="Y5181" s="4"/>
      <c r="Z5181" s="4"/>
      <c r="AA5181" s="4"/>
      <c r="AG5181" s="4"/>
    </row>
    <row r="5182" spans="1:33" x14ac:dyDescent="0.25">
      <c r="A5182" s="4"/>
      <c r="F5182" s="4"/>
      <c r="H5182" s="4"/>
      <c r="I5182" s="4"/>
      <c r="J5182" s="4"/>
      <c r="K5182" s="4"/>
      <c r="L5182" s="4"/>
      <c r="M5182" s="4"/>
      <c r="N5182" s="4"/>
      <c r="P5182" s="4"/>
      <c r="R5182" s="4"/>
      <c r="S5182" s="4"/>
      <c r="T5182" s="4"/>
      <c r="V5182" s="4"/>
      <c r="W5182" s="4"/>
      <c r="X5182" s="4"/>
      <c r="Y5182" s="4"/>
      <c r="Z5182" s="4"/>
      <c r="AA5182" s="4"/>
      <c r="AG5182" s="4"/>
    </row>
    <row r="5183" spans="1:33" x14ac:dyDescent="0.25">
      <c r="A5183" s="4"/>
      <c r="F5183" s="4"/>
      <c r="H5183" s="4"/>
      <c r="I5183" s="4"/>
      <c r="J5183" s="4"/>
      <c r="K5183" s="4"/>
      <c r="L5183" s="4"/>
      <c r="M5183" s="4"/>
      <c r="N5183" s="4"/>
      <c r="P5183" s="4"/>
      <c r="R5183" s="4"/>
      <c r="S5183" s="4"/>
      <c r="T5183" s="4"/>
      <c r="V5183" s="4"/>
      <c r="W5183" s="4"/>
      <c r="X5183" s="4"/>
      <c r="Y5183" s="4"/>
      <c r="Z5183" s="4"/>
      <c r="AA5183" s="4"/>
      <c r="AG5183" s="4"/>
    </row>
    <row r="5184" spans="1:33" x14ac:dyDescent="0.25">
      <c r="A5184" s="4"/>
      <c r="F5184" s="4"/>
      <c r="H5184" s="4"/>
      <c r="I5184" s="4"/>
      <c r="J5184" s="4"/>
      <c r="K5184" s="4"/>
      <c r="L5184" s="4"/>
      <c r="M5184" s="4"/>
      <c r="N5184" s="4"/>
      <c r="P5184" s="4"/>
      <c r="R5184" s="4"/>
      <c r="S5184" s="4"/>
      <c r="T5184" s="4"/>
      <c r="V5184" s="4"/>
      <c r="W5184" s="4"/>
      <c r="X5184" s="4"/>
      <c r="Y5184" s="4"/>
      <c r="Z5184" s="4"/>
      <c r="AA5184" s="4"/>
      <c r="AG5184" s="4"/>
    </row>
    <row r="5185" spans="1:33" x14ac:dyDescent="0.25">
      <c r="A5185" s="4"/>
      <c r="F5185" s="4"/>
      <c r="H5185" s="4"/>
      <c r="I5185" s="4"/>
      <c r="J5185" s="4"/>
      <c r="K5185" s="4"/>
      <c r="L5185" s="4"/>
      <c r="M5185" s="4"/>
      <c r="N5185" s="4"/>
      <c r="P5185" s="4"/>
      <c r="R5185" s="4"/>
      <c r="S5185" s="4"/>
      <c r="T5185" s="4"/>
      <c r="V5185" s="4"/>
      <c r="W5185" s="4"/>
      <c r="X5185" s="4"/>
      <c r="Y5185" s="4"/>
      <c r="Z5185" s="4"/>
      <c r="AA5185" s="4"/>
      <c r="AG5185" s="4"/>
    </row>
    <row r="5186" spans="1:33" x14ac:dyDescent="0.25">
      <c r="A5186" s="4"/>
      <c r="F5186" s="4"/>
      <c r="H5186" s="4"/>
      <c r="I5186" s="4"/>
      <c r="J5186" s="4"/>
      <c r="K5186" s="4"/>
      <c r="L5186" s="4"/>
      <c r="M5186" s="4"/>
      <c r="N5186" s="4"/>
      <c r="P5186" s="4"/>
      <c r="R5186" s="4"/>
      <c r="S5186" s="4"/>
      <c r="T5186" s="4"/>
      <c r="V5186" s="4"/>
      <c r="W5186" s="4"/>
      <c r="X5186" s="4"/>
      <c r="Y5186" s="4"/>
      <c r="Z5186" s="4"/>
      <c r="AA5186" s="4"/>
      <c r="AG5186" s="4"/>
    </row>
    <row r="5187" spans="1:33" x14ac:dyDescent="0.25">
      <c r="A5187" s="4"/>
      <c r="F5187" s="4"/>
      <c r="H5187" s="4"/>
      <c r="I5187" s="4"/>
      <c r="J5187" s="4"/>
      <c r="K5187" s="4"/>
      <c r="L5187" s="4"/>
      <c r="M5187" s="4"/>
      <c r="N5187" s="4"/>
      <c r="P5187" s="4"/>
      <c r="R5187" s="4"/>
      <c r="S5187" s="4"/>
      <c r="T5187" s="4"/>
      <c r="V5187" s="4"/>
      <c r="W5187" s="4"/>
      <c r="X5187" s="4"/>
      <c r="Y5187" s="4"/>
      <c r="Z5187" s="4"/>
      <c r="AA5187" s="4"/>
      <c r="AG5187" s="4"/>
    </row>
    <row r="5188" spans="1:33" x14ac:dyDescent="0.25">
      <c r="A5188" s="4"/>
      <c r="F5188" s="4"/>
      <c r="H5188" s="4"/>
      <c r="I5188" s="4"/>
      <c r="J5188" s="4"/>
      <c r="K5188" s="4"/>
      <c r="L5188" s="4"/>
      <c r="M5188" s="4"/>
      <c r="N5188" s="4"/>
      <c r="P5188" s="4"/>
      <c r="R5188" s="4"/>
      <c r="S5188" s="4"/>
      <c r="T5188" s="4"/>
      <c r="V5188" s="4"/>
      <c r="W5188" s="4"/>
      <c r="X5188" s="4"/>
      <c r="Y5188" s="4"/>
      <c r="Z5188" s="4"/>
      <c r="AA5188" s="4"/>
      <c r="AG5188" s="4"/>
    </row>
    <row r="5189" spans="1:33" x14ac:dyDescent="0.25">
      <c r="A5189" s="4"/>
      <c r="F5189" s="4"/>
      <c r="H5189" s="4"/>
      <c r="I5189" s="4"/>
      <c r="J5189" s="4"/>
      <c r="K5189" s="4"/>
      <c r="L5189" s="4"/>
      <c r="M5189" s="4"/>
      <c r="N5189" s="4"/>
      <c r="P5189" s="4"/>
      <c r="R5189" s="4"/>
      <c r="S5189" s="4"/>
      <c r="T5189" s="4"/>
      <c r="V5189" s="4"/>
      <c r="W5189" s="4"/>
      <c r="X5189" s="4"/>
      <c r="Y5189" s="4"/>
      <c r="Z5189" s="4"/>
      <c r="AA5189" s="4"/>
      <c r="AG5189" s="4"/>
    </row>
    <row r="5190" spans="1:33" x14ac:dyDescent="0.25">
      <c r="A5190" s="4"/>
      <c r="F5190" s="4"/>
      <c r="H5190" s="4"/>
      <c r="I5190" s="4"/>
      <c r="J5190" s="4"/>
      <c r="K5190" s="4"/>
      <c r="L5190" s="4"/>
      <c r="M5190" s="4"/>
      <c r="N5190" s="4"/>
      <c r="P5190" s="4"/>
      <c r="R5190" s="4"/>
      <c r="S5190" s="4"/>
      <c r="T5190" s="4"/>
      <c r="V5190" s="4"/>
      <c r="W5190" s="4"/>
      <c r="X5190" s="4"/>
      <c r="Y5190" s="4"/>
      <c r="Z5190" s="4"/>
      <c r="AA5190" s="4"/>
      <c r="AG5190" s="4"/>
    </row>
    <row r="5191" spans="1:33" x14ac:dyDescent="0.25">
      <c r="A5191" s="4"/>
      <c r="F5191" s="4"/>
      <c r="H5191" s="4"/>
      <c r="I5191" s="4"/>
      <c r="J5191" s="4"/>
      <c r="K5191" s="4"/>
      <c r="L5191" s="4"/>
      <c r="M5191" s="4"/>
      <c r="N5191" s="4"/>
      <c r="P5191" s="4"/>
      <c r="R5191" s="4"/>
      <c r="S5191" s="4"/>
      <c r="T5191" s="4"/>
      <c r="V5191" s="4"/>
      <c r="W5191" s="4"/>
      <c r="X5191" s="4"/>
      <c r="Y5191" s="4"/>
      <c r="Z5191" s="4"/>
      <c r="AA5191" s="4"/>
      <c r="AG5191" s="4"/>
    </row>
    <row r="5192" spans="1:33" x14ac:dyDescent="0.25">
      <c r="A5192" s="4"/>
      <c r="F5192" s="4"/>
      <c r="H5192" s="4"/>
      <c r="I5192" s="4"/>
      <c r="J5192" s="4"/>
      <c r="K5192" s="4"/>
      <c r="L5192" s="4"/>
      <c r="M5192" s="4"/>
      <c r="N5192" s="4"/>
      <c r="P5192" s="4"/>
      <c r="R5192" s="4"/>
      <c r="S5192" s="4"/>
      <c r="T5192" s="4"/>
      <c r="V5192" s="4"/>
      <c r="W5192" s="4"/>
      <c r="X5192" s="4"/>
      <c r="Y5192" s="4"/>
      <c r="Z5192" s="4"/>
      <c r="AA5192" s="4"/>
      <c r="AG5192" s="4"/>
    </row>
    <row r="5193" spans="1:33" x14ac:dyDescent="0.25">
      <c r="A5193" s="4"/>
      <c r="F5193" s="4"/>
      <c r="H5193" s="4"/>
      <c r="I5193" s="4"/>
      <c r="J5193" s="4"/>
      <c r="K5193" s="4"/>
      <c r="L5193" s="4"/>
      <c r="M5193" s="4"/>
      <c r="N5193" s="4"/>
      <c r="P5193" s="4"/>
      <c r="R5193" s="4"/>
      <c r="S5193" s="4"/>
      <c r="T5193" s="4"/>
      <c r="V5193" s="4"/>
      <c r="W5193" s="4"/>
      <c r="X5193" s="4"/>
      <c r="Y5193" s="4"/>
      <c r="Z5193" s="4"/>
      <c r="AA5193" s="4"/>
      <c r="AG5193" s="4"/>
    </row>
    <row r="5194" spans="1:33" x14ac:dyDescent="0.25">
      <c r="A5194" s="4"/>
      <c r="F5194" s="4"/>
      <c r="H5194" s="4"/>
      <c r="I5194" s="4"/>
      <c r="J5194" s="4"/>
      <c r="K5194" s="4"/>
      <c r="L5194" s="4"/>
      <c r="M5194" s="4"/>
      <c r="N5194" s="4"/>
      <c r="P5194" s="4"/>
      <c r="R5194" s="4"/>
      <c r="S5194" s="4"/>
      <c r="T5194" s="4"/>
      <c r="V5194" s="4"/>
      <c r="W5194" s="4"/>
      <c r="X5194" s="4"/>
      <c r="Y5194" s="4"/>
      <c r="Z5194" s="4"/>
      <c r="AA5194" s="4"/>
      <c r="AG5194" s="4"/>
    </row>
    <row r="5195" spans="1:33" x14ac:dyDescent="0.25">
      <c r="A5195" s="4"/>
      <c r="F5195" s="4"/>
      <c r="H5195" s="4"/>
      <c r="I5195" s="4"/>
      <c r="J5195" s="4"/>
      <c r="K5195" s="4"/>
      <c r="L5195" s="4"/>
      <c r="M5195" s="4"/>
      <c r="N5195" s="4"/>
      <c r="P5195" s="4"/>
      <c r="R5195" s="4"/>
      <c r="S5195" s="4"/>
      <c r="T5195" s="4"/>
      <c r="V5195" s="4"/>
      <c r="W5195" s="4"/>
      <c r="X5195" s="4"/>
      <c r="Y5195" s="4"/>
      <c r="Z5195" s="4"/>
      <c r="AA5195" s="4"/>
      <c r="AG5195" s="4"/>
    </row>
    <row r="5196" spans="1:33" x14ac:dyDescent="0.25">
      <c r="A5196" s="4"/>
      <c r="F5196" s="4"/>
      <c r="H5196" s="4"/>
      <c r="I5196" s="4"/>
      <c r="J5196" s="4"/>
      <c r="K5196" s="4"/>
      <c r="L5196" s="4"/>
      <c r="M5196" s="4"/>
      <c r="N5196" s="4"/>
      <c r="P5196" s="4"/>
      <c r="R5196" s="4"/>
      <c r="S5196" s="4"/>
      <c r="T5196" s="4"/>
      <c r="V5196" s="4"/>
      <c r="W5196" s="4"/>
      <c r="X5196" s="4"/>
      <c r="Y5196" s="4"/>
      <c r="Z5196" s="4"/>
      <c r="AA5196" s="4"/>
      <c r="AG5196" s="4"/>
    </row>
    <row r="5197" spans="1:33" x14ac:dyDescent="0.25">
      <c r="A5197" s="4"/>
      <c r="F5197" s="4"/>
      <c r="H5197" s="4"/>
      <c r="I5197" s="4"/>
      <c r="J5197" s="4"/>
      <c r="K5197" s="4"/>
      <c r="L5197" s="4"/>
      <c r="M5197" s="4"/>
      <c r="N5197" s="4"/>
      <c r="P5197" s="4"/>
      <c r="R5197" s="4"/>
      <c r="S5197" s="4"/>
      <c r="T5197" s="4"/>
      <c r="V5197" s="4"/>
      <c r="W5197" s="4"/>
      <c r="X5197" s="4"/>
      <c r="Y5197" s="4"/>
      <c r="Z5197" s="4"/>
      <c r="AA5197" s="4"/>
      <c r="AG5197" s="4"/>
    </row>
    <row r="5198" spans="1:33" x14ac:dyDescent="0.25">
      <c r="A5198" s="4"/>
      <c r="F5198" s="4"/>
      <c r="H5198" s="4"/>
      <c r="I5198" s="4"/>
      <c r="J5198" s="4"/>
      <c r="K5198" s="4"/>
      <c r="L5198" s="4"/>
      <c r="M5198" s="4"/>
      <c r="N5198" s="4"/>
      <c r="P5198" s="4"/>
      <c r="R5198" s="4"/>
      <c r="S5198" s="4"/>
      <c r="T5198" s="4"/>
      <c r="V5198" s="4"/>
      <c r="W5198" s="4"/>
      <c r="X5198" s="4"/>
      <c r="Y5198" s="4"/>
      <c r="Z5198" s="4"/>
      <c r="AA5198" s="4"/>
      <c r="AG5198" s="4"/>
    </row>
    <row r="5199" spans="1:33" x14ac:dyDescent="0.25">
      <c r="A5199" s="4"/>
      <c r="F5199" s="4"/>
      <c r="H5199" s="4"/>
      <c r="I5199" s="4"/>
      <c r="J5199" s="4"/>
      <c r="K5199" s="4"/>
      <c r="L5199" s="4"/>
      <c r="M5199" s="4"/>
      <c r="N5199" s="4"/>
      <c r="P5199" s="4"/>
      <c r="R5199" s="4"/>
      <c r="S5199" s="4"/>
      <c r="T5199" s="4"/>
      <c r="V5199" s="4"/>
      <c r="W5199" s="4"/>
      <c r="X5199" s="4"/>
      <c r="Y5199" s="4"/>
      <c r="Z5199" s="4"/>
      <c r="AA5199" s="4"/>
      <c r="AG5199" s="4"/>
    </row>
    <row r="5200" spans="1:33" x14ac:dyDescent="0.25">
      <c r="A5200" s="4"/>
      <c r="F5200" s="4"/>
      <c r="H5200" s="4"/>
      <c r="I5200" s="4"/>
      <c r="J5200" s="4"/>
      <c r="K5200" s="4"/>
      <c r="L5200" s="4"/>
      <c r="M5200" s="4"/>
      <c r="N5200" s="4"/>
      <c r="P5200" s="4"/>
      <c r="R5200" s="4"/>
      <c r="S5200" s="4"/>
      <c r="T5200" s="4"/>
      <c r="V5200" s="4"/>
      <c r="W5200" s="4"/>
      <c r="X5200" s="4"/>
      <c r="Y5200" s="4"/>
      <c r="Z5200" s="4"/>
      <c r="AA5200" s="4"/>
      <c r="AG5200" s="4"/>
    </row>
    <row r="5201" spans="1:33" x14ac:dyDescent="0.25">
      <c r="A5201" s="4"/>
      <c r="F5201" s="4"/>
      <c r="H5201" s="4"/>
      <c r="I5201" s="4"/>
      <c r="J5201" s="4"/>
      <c r="K5201" s="4"/>
      <c r="L5201" s="4"/>
      <c r="M5201" s="4"/>
      <c r="N5201" s="4"/>
      <c r="P5201" s="4"/>
      <c r="R5201" s="4"/>
      <c r="S5201" s="4"/>
      <c r="T5201" s="4"/>
      <c r="V5201" s="4"/>
      <c r="W5201" s="4"/>
      <c r="X5201" s="4"/>
      <c r="Y5201" s="4"/>
      <c r="Z5201" s="4"/>
      <c r="AA5201" s="4"/>
      <c r="AG5201" s="4"/>
    </row>
    <row r="5202" spans="1:33" x14ac:dyDescent="0.25">
      <c r="A5202" s="4"/>
      <c r="F5202" s="4"/>
      <c r="H5202" s="4"/>
      <c r="I5202" s="4"/>
      <c r="J5202" s="4"/>
      <c r="K5202" s="4"/>
      <c r="L5202" s="4"/>
      <c r="M5202" s="4"/>
      <c r="N5202" s="4"/>
      <c r="P5202" s="4"/>
      <c r="R5202" s="4"/>
      <c r="S5202" s="4"/>
      <c r="T5202" s="4"/>
      <c r="V5202" s="4"/>
      <c r="W5202" s="4"/>
      <c r="X5202" s="4"/>
      <c r="Y5202" s="4"/>
      <c r="Z5202" s="4"/>
      <c r="AA5202" s="4"/>
      <c r="AG5202" s="4"/>
    </row>
    <row r="5203" spans="1:33" x14ac:dyDescent="0.25">
      <c r="A5203" s="4"/>
      <c r="F5203" s="4"/>
      <c r="H5203" s="4"/>
      <c r="I5203" s="4"/>
      <c r="J5203" s="4"/>
      <c r="K5203" s="4"/>
      <c r="L5203" s="4"/>
      <c r="M5203" s="4"/>
      <c r="N5203" s="4"/>
      <c r="P5203" s="4"/>
      <c r="R5203" s="4"/>
      <c r="S5203" s="4"/>
      <c r="T5203" s="4"/>
      <c r="V5203" s="4"/>
      <c r="W5203" s="4"/>
      <c r="X5203" s="4"/>
      <c r="Y5203" s="4"/>
      <c r="Z5203" s="4"/>
      <c r="AA5203" s="4"/>
      <c r="AG5203" s="4"/>
    </row>
    <row r="5204" spans="1:33" x14ac:dyDescent="0.25">
      <c r="A5204" s="4"/>
      <c r="F5204" s="4"/>
      <c r="H5204" s="4"/>
      <c r="I5204" s="4"/>
      <c r="J5204" s="4"/>
      <c r="K5204" s="4"/>
      <c r="L5204" s="4"/>
      <c r="M5204" s="4"/>
      <c r="N5204" s="4"/>
      <c r="P5204" s="4"/>
      <c r="R5204" s="4"/>
      <c r="S5204" s="4"/>
      <c r="T5204" s="4"/>
      <c r="V5204" s="4"/>
      <c r="W5204" s="4"/>
      <c r="X5204" s="4"/>
      <c r="Y5204" s="4"/>
      <c r="Z5204" s="4"/>
      <c r="AA5204" s="4"/>
      <c r="AG5204" s="4"/>
    </row>
    <row r="5205" spans="1:33" x14ac:dyDescent="0.25">
      <c r="A5205" s="4"/>
      <c r="F5205" s="4"/>
      <c r="H5205" s="4"/>
      <c r="I5205" s="4"/>
      <c r="J5205" s="4"/>
      <c r="K5205" s="4"/>
      <c r="L5205" s="4"/>
      <c r="M5205" s="4"/>
      <c r="N5205" s="4"/>
      <c r="P5205" s="4"/>
      <c r="R5205" s="4"/>
      <c r="S5205" s="4"/>
      <c r="T5205" s="4"/>
      <c r="V5205" s="4"/>
      <c r="W5205" s="4"/>
      <c r="X5205" s="4"/>
      <c r="Y5205" s="4"/>
      <c r="Z5205" s="4"/>
      <c r="AA5205" s="4"/>
      <c r="AG5205" s="4"/>
    </row>
    <row r="5206" spans="1:33" x14ac:dyDescent="0.25">
      <c r="A5206" s="4"/>
      <c r="F5206" s="4"/>
      <c r="H5206" s="4"/>
      <c r="I5206" s="4"/>
      <c r="J5206" s="4"/>
      <c r="K5206" s="4"/>
      <c r="L5206" s="4"/>
      <c r="M5206" s="4"/>
      <c r="N5206" s="4"/>
      <c r="P5206" s="4"/>
      <c r="R5206" s="4"/>
      <c r="S5206" s="4"/>
      <c r="T5206" s="4"/>
      <c r="V5206" s="4"/>
      <c r="W5206" s="4"/>
      <c r="X5206" s="4"/>
      <c r="Y5206" s="4"/>
      <c r="Z5206" s="4"/>
      <c r="AA5206" s="4"/>
      <c r="AG5206" s="4"/>
    </row>
    <row r="5207" spans="1:33" x14ac:dyDescent="0.25">
      <c r="A5207" s="4"/>
      <c r="F5207" s="4"/>
      <c r="H5207" s="4"/>
      <c r="I5207" s="4"/>
      <c r="J5207" s="4"/>
      <c r="K5207" s="4"/>
      <c r="L5207" s="4"/>
      <c r="M5207" s="4"/>
      <c r="N5207" s="4"/>
      <c r="P5207" s="4"/>
      <c r="R5207" s="4"/>
      <c r="S5207" s="4"/>
      <c r="T5207" s="4"/>
      <c r="V5207" s="4"/>
      <c r="W5207" s="4"/>
      <c r="X5207" s="4"/>
      <c r="Y5207" s="4"/>
      <c r="Z5207" s="4"/>
      <c r="AA5207" s="4"/>
      <c r="AG5207" s="4"/>
    </row>
    <row r="5208" spans="1:33" x14ac:dyDescent="0.25">
      <c r="A5208" s="4"/>
      <c r="F5208" s="4"/>
      <c r="H5208" s="4"/>
      <c r="I5208" s="4"/>
      <c r="J5208" s="4"/>
      <c r="K5208" s="4"/>
      <c r="L5208" s="4"/>
      <c r="M5208" s="4"/>
      <c r="N5208" s="4"/>
      <c r="P5208" s="4"/>
      <c r="R5208" s="4"/>
      <c r="S5208" s="4"/>
      <c r="T5208" s="4"/>
      <c r="V5208" s="4"/>
      <c r="W5208" s="4"/>
      <c r="X5208" s="4"/>
      <c r="Y5208" s="4"/>
      <c r="Z5208" s="4"/>
      <c r="AA5208" s="4"/>
      <c r="AG5208" s="4"/>
    </row>
    <row r="5209" spans="1:33" x14ac:dyDescent="0.25">
      <c r="A5209" s="4"/>
      <c r="F5209" s="4"/>
      <c r="H5209" s="4"/>
      <c r="I5209" s="4"/>
      <c r="J5209" s="4"/>
      <c r="K5209" s="4"/>
      <c r="L5209" s="4"/>
      <c r="M5209" s="4"/>
      <c r="N5209" s="4"/>
      <c r="P5209" s="4"/>
      <c r="R5209" s="4"/>
      <c r="S5209" s="4"/>
      <c r="T5209" s="4"/>
      <c r="V5209" s="4"/>
      <c r="W5209" s="4"/>
      <c r="X5209" s="4"/>
      <c r="Y5209" s="4"/>
      <c r="Z5209" s="4"/>
      <c r="AA5209" s="4"/>
      <c r="AG5209" s="4"/>
    </row>
    <row r="5210" spans="1:33" x14ac:dyDescent="0.25">
      <c r="A5210" s="4"/>
      <c r="F5210" s="4"/>
      <c r="H5210" s="4"/>
      <c r="I5210" s="4"/>
      <c r="J5210" s="4"/>
      <c r="K5210" s="4"/>
      <c r="L5210" s="4"/>
      <c r="M5210" s="4"/>
      <c r="N5210" s="4"/>
      <c r="P5210" s="4"/>
      <c r="R5210" s="4"/>
      <c r="S5210" s="4"/>
      <c r="T5210" s="4"/>
      <c r="V5210" s="4"/>
      <c r="W5210" s="4"/>
      <c r="X5210" s="4"/>
      <c r="Y5210" s="4"/>
      <c r="Z5210" s="4"/>
      <c r="AA5210" s="4"/>
      <c r="AG5210" s="4"/>
    </row>
    <row r="5211" spans="1:33" x14ac:dyDescent="0.25">
      <c r="A5211" s="4"/>
      <c r="F5211" s="4"/>
      <c r="H5211" s="4"/>
      <c r="I5211" s="4"/>
      <c r="J5211" s="4"/>
      <c r="K5211" s="4"/>
      <c r="L5211" s="4"/>
      <c r="M5211" s="4"/>
      <c r="N5211" s="4"/>
      <c r="P5211" s="4"/>
      <c r="R5211" s="4"/>
      <c r="S5211" s="4"/>
      <c r="T5211" s="4"/>
      <c r="V5211" s="4"/>
      <c r="W5211" s="4"/>
      <c r="X5211" s="4"/>
      <c r="Y5211" s="4"/>
      <c r="Z5211" s="4"/>
      <c r="AA5211" s="4"/>
      <c r="AG5211" s="4"/>
    </row>
    <row r="5212" spans="1:33" x14ac:dyDescent="0.25">
      <c r="A5212" s="4"/>
      <c r="F5212" s="4"/>
      <c r="H5212" s="4"/>
      <c r="I5212" s="4"/>
      <c r="J5212" s="4"/>
      <c r="K5212" s="4"/>
      <c r="L5212" s="4"/>
      <c r="M5212" s="4"/>
      <c r="N5212" s="4"/>
      <c r="P5212" s="4"/>
      <c r="R5212" s="4"/>
      <c r="S5212" s="4"/>
      <c r="T5212" s="4"/>
      <c r="V5212" s="4"/>
      <c r="W5212" s="4"/>
      <c r="X5212" s="4"/>
      <c r="Y5212" s="4"/>
      <c r="Z5212" s="4"/>
      <c r="AA5212" s="4"/>
      <c r="AG5212" s="4"/>
    </row>
    <row r="5213" spans="1:33" x14ac:dyDescent="0.25">
      <c r="A5213" s="4"/>
      <c r="F5213" s="4"/>
      <c r="H5213" s="4"/>
      <c r="I5213" s="4"/>
      <c r="J5213" s="4"/>
      <c r="K5213" s="4"/>
      <c r="L5213" s="4"/>
      <c r="M5213" s="4"/>
      <c r="N5213" s="4"/>
      <c r="P5213" s="4"/>
      <c r="R5213" s="4"/>
      <c r="S5213" s="4"/>
      <c r="T5213" s="4"/>
      <c r="V5213" s="4"/>
      <c r="W5213" s="4"/>
      <c r="X5213" s="4"/>
      <c r="Y5213" s="4"/>
      <c r="Z5213" s="4"/>
      <c r="AA5213" s="4"/>
      <c r="AG5213" s="4"/>
    </row>
    <row r="5214" spans="1:33" x14ac:dyDescent="0.25">
      <c r="A5214" s="4"/>
      <c r="F5214" s="4"/>
      <c r="H5214" s="4"/>
      <c r="I5214" s="4"/>
      <c r="J5214" s="4"/>
      <c r="K5214" s="4"/>
      <c r="L5214" s="4"/>
      <c r="M5214" s="4"/>
      <c r="N5214" s="4"/>
      <c r="P5214" s="4"/>
      <c r="R5214" s="4"/>
      <c r="S5214" s="4"/>
      <c r="T5214" s="4"/>
      <c r="V5214" s="4"/>
      <c r="W5214" s="4"/>
      <c r="X5214" s="4"/>
      <c r="Y5214" s="4"/>
      <c r="Z5214" s="4"/>
      <c r="AA5214" s="4"/>
      <c r="AG5214" s="4"/>
    </row>
    <row r="5215" spans="1:33" x14ac:dyDescent="0.25">
      <c r="A5215" s="4"/>
      <c r="F5215" s="4"/>
      <c r="H5215" s="4"/>
      <c r="I5215" s="4"/>
      <c r="J5215" s="4"/>
      <c r="K5215" s="4"/>
      <c r="L5215" s="4"/>
      <c r="M5215" s="4"/>
      <c r="N5215" s="4"/>
      <c r="P5215" s="4"/>
      <c r="R5215" s="4"/>
      <c r="S5215" s="4"/>
      <c r="T5215" s="4"/>
      <c r="V5215" s="4"/>
      <c r="W5215" s="4"/>
      <c r="X5215" s="4"/>
      <c r="Y5215" s="4"/>
      <c r="Z5215" s="4"/>
      <c r="AA5215" s="4"/>
      <c r="AG5215" s="4"/>
    </row>
    <row r="5216" spans="1:33" x14ac:dyDescent="0.25">
      <c r="A5216" s="4"/>
      <c r="F5216" s="4"/>
      <c r="H5216" s="4"/>
      <c r="I5216" s="4"/>
      <c r="J5216" s="4"/>
      <c r="K5216" s="4"/>
      <c r="L5216" s="4"/>
      <c r="M5216" s="4"/>
      <c r="N5216" s="4"/>
      <c r="P5216" s="4"/>
      <c r="R5216" s="4"/>
      <c r="S5216" s="4"/>
      <c r="T5216" s="4"/>
      <c r="V5216" s="4"/>
      <c r="W5216" s="4"/>
      <c r="X5216" s="4"/>
      <c r="Y5216" s="4"/>
      <c r="Z5216" s="4"/>
      <c r="AA5216" s="4"/>
      <c r="AG5216" s="4"/>
    </row>
    <row r="5217" spans="1:33" x14ac:dyDescent="0.25">
      <c r="A5217" s="4"/>
      <c r="F5217" s="4"/>
      <c r="H5217" s="4"/>
      <c r="I5217" s="4"/>
      <c r="J5217" s="4"/>
      <c r="K5217" s="4"/>
      <c r="L5217" s="4"/>
      <c r="M5217" s="4"/>
      <c r="N5217" s="4"/>
      <c r="P5217" s="4"/>
      <c r="R5217" s="4"/>
      <c r="S5217" s="4"/>
      <c r="T5217" s="4"/>
      <c r="V5217" s="4"/>
      <c r="W5217" s="4"/>
      <c r="X5217" s="4"/>
      <c r="Y5217" s="4"/>
      <c r="Z5217" s="4"/>
      <c r="AA5217" s="4"/>
      <c r="AG5217" s="4"/>
    </row>
    <row r="5218" spans="1:33" x14ac:dyDescent="0.25">
      <c r="A5218" s="4"/>
      <c r="F5218" s="4"/>
      <c r="H5218" s="4"/>
      <c r="I5218" s="4"/>
      <c r="J5218" s="4"/>
      <c r="K5218" s="4"/>
      <c r="L5218" s="4"/>
      <c r="M5218" s="4"/>
      <c r="N5218" s="4"/>
      <c r="P5218" s="4"/>
      <c r="R5218" s="4"/>
      <c r="S5218" s="4"/>
      <c r="T5218" s="4"/>
      <c r="V5218" s="4"/>
      <c r="W5218" s="4"/>
      <c r="X5218" s="4"/>
      <c r="Y5218" s="4"/>
      <c r="Z5218" s="4"/>
      <c r="AA5218" s="4"/>
      <c r="AG5218" s="4"/>
    </row>
    <row r="5219" spans="1:33" x14ac:dyDescent="0.25">
      <c r="A5219" s="4"/>
      <c r="F5219" s="4"/>
      <c r="H5219" s="4"/>
      <c r="I5219" s="4"/>
      <c r="J5219" s="4"/>
      <c r="K5219" s="4"/>
      <c r="L5219" s="4"/>
      <c r="M5219" s="4"/>
      <c r="N5219" s="4"/>
      <c r="P5219" s="4"/>
      <c r="R5219" s="4"/>
      <c r="S5219" s="4"/>
      <c r="T5219" s="4"/>
      <c r="V5219" s="4"/>
      <c r="W5219" s="4"/>
      <c r="X5219" s="4"/>
      <c r="Y5219" s="4"/>
      <c r="Z5219" s="4"/>
      <c r="AA5219" s="4"/>
      <c r="AG5219" s="4"/>
    </row>
    <row r="5220" spans="1:33" x14ac:dyDescent="0.25">
      <c r="A5220" s="4"/>
      <c r="F5220" s="4"/>
      <c r="H5220" s="4"/>
      <c r="I5220" s="4"/>
      <c r="J5220" s="4"/>
      <c r="K5220" s="4"/>
      <c r="L5220" s="4"/>
      <c r="M5220" s="4"/>
      <c r="N5220" s="4"/>
      <c r="P5220" s="4"/>
      <c r="R5220" s="4"/>
      <c r="S5220" s="4"/>
      <c r="T5220" s="4"/>
      <c r="V5220" s="4"/>
      <c r="W5220" s="4"/>
      <c r="X5220" s="4"/>
      <c r="Y5220" s="4"/>
      <c r="Z5220" s="4"/>
      <c r="AA5220" s="4"/>
      <c r="AG5220" s="4"/>
    </row>
    <row r="5221" spans="1:33" x14ac:dyDescent="0.25">
      <c r="A5221" s="4"/>
      <c r="F5221" s="4"/>
      <c r="H5221" s="4"/>
      <c r="I5221" s="4"/>
      <c r="J5221" s="4"/>
      <c r="K5221" s="4"/>
      <c r="L5221" s="4"/>
      <c r="M5221" s="4"/>
      <c r="N5221" s="4"/>
      <c r="P5221" s="4"/>
      <c r="R5221" s="4"/>
      <c r="S5221" s="4"/>
      <c r="T5221" s="4"/>
      <c r="V5221" s="4"/>
      <c r="W5221" s="4"/>
      <c r="X5221" s="4"/>
      <c r="Y5221" s="4"/>
      <c r="Z5221" s="4"/>
      <c r="AA5221" s="4"/>
      <c r="AG5221" s="4"/>
    </row>
    <row r="5222" spans="1:33" x14ac:dyDescent="0.25">
      <c r="A5222" s="4"/>
      <c r="F5222" s="4"/>
      <c r="H5222" s="4"/>
      <c r="I5222" s="4"/>
      <c r="J5222" s="4"/>
      <c r="K5222" s="4"/>
      <c r="L5222" s="4"/>
      <c r="M5222" s="4"/>
      <c r="N5222" s="4"/>
      <c r="P5222" s="4"/>
      <c r="R5222" s="4"/>
      <c r="S5222" s="4"/>
      <c r="T5222" s="4"/>
      <c r="V5222" s="4"/>
      <c r="W5222" s="4"/>
      <c r="X5222" s="4"/>
      <c r="Y5222" s="4"/>
      <c r="Z5222" s="4"/>
      <c r="AA5222" s="4"/>
      <c r="AG5222" s="4"/>
    </row>
    <row r="5223" spans="1:33" x14ac:dyDescent="0.25">
      <c r="A5223" s="4"/>
      <c r="F5223" s="4"/>
      <c r="H5223" s="4"/>
      <c r="I5223" s="4"/>
      <c r="J5223" s="4"/>
      <c r="K5223" s="4"/>
      <c r="L5223" s="4"/>
      <c r="M5223" s="4"/>
      <c r="N5223" s="4"/>
      <c r="P5223" s="4"/>
      <c r="R5223" s="4"/>
      <c r="S5223" s="4"/>
      <c r="T5223" s="4"/>
      <c r="V5223" s="4"/>
      <c r="W5223" s="4"/>
      <c r="X5223" s="4"/>
      <c r="Y5223" s="4"/>
      <c r="Z5223" s="4"/>
      <c r="AA5223" s="4"/>
      <c r="AG5223" s="4"/>
    </row>
    <row r="5224" spans="1:33" x14ac:dyDescent="0.25">
      <c r="A5224" s="4"/>
      <c r="F5224" s="4"/>
      <c r="H5224" s="4"/>
      <c r="I5224" s="4"/>
      <c r="J5224" s="4"/>
      <c r="K5224" s="4"/>
      <c r="L5224" s="4"/>
      <c r="M5224" s="4"/>
      <c r="N5224" s="4"/>
      <c r="P5224" s="4"/>
      <c r="R5224" s="4"/>
      <c r="S5224" s="4"/>
      <c r="T5224" s="4"/>
      <c r="V5224" s="4"/>
      <c r="W5224" s="4"/>
      <c r="X5224" s="4"/>
      <c r="Y5224" s="4"/>
      <c r="Z5224" s="4"/>
      <c r="AA5224" s="4"/>
      <c r="AG5224" s="4"/>
    </row>
    <row r="5225" spans="1:33" x14ac:dyDescent="0.25">
      <c r="A5225" s="4"/>
      <c r="F5225" s="4"/>
      <c r="H5225" s="4"/>
      <c r="I5225" s="4"/>
      <c r="J5225" s="4"/>
      <c r="K5225" s="4"/>
      <c r="L5225" s="4"/>
      <c r="M5225" s="4"/>
      <c r="N5225" s="4"/>
      <c r="P5225" s="4"/>
      <c r="R5225" s="4"/>
      <c r="S5225" s="4"/>
      <c r="T5225" s="4"/>
      <c r="V5225" s="4"/>
      <c r="W5225" s="4"/>
      <c r="X5225" s="4"/>
      <c r="Y5225" s="4"/>
      <c r="Z5225" s="4"/>
      <c r="AA5225" s="4"/>
      <c r="AG5225" s="4"/>
    </row>
    <row r="5226" spans="1:33" x14ac:dyDescent="0.25">
      <c r="A5226" s="4"/>
      <c r="F5226" s="4"/>
      <c r="H5226" s="4"/>
      <c r="I5226" s="4"/>
      <c r="J5226" s="4"/>
      <c r="K5226" s="4"/>
      <c r="L5226" s="4"/>
      <c r="M5226" s="4"/>
      <c r="N5226" s="4"/>
      <c r="P5226" s="4"/>
      <c r="R5226" s="4"/>
      <c r="S5226" s="4"/>
      <c r="T5226" s="4"/>
      <c r="V5226" s="4"/>
      <c r="W5226" s="4"/>
      <c r="X5226" s="4"/>
      <c r="Y5226" s="4"/>
      <c r="Z5226" s="4"/>
      <c r="AA5226" s="4"/>
      <c r="AG5226" s="4"/>
    </row>
    <row r="5227" spans="1:33" x14ac:dyDescent="0.25">
      <c r="A5227" s="4"/>
      <c r="F5227" s="4"/>
      <c r="H5227" s="4"/>
      <c r="I5227" s="4"/>
      <c r="J5227" s="4"/>
      <c r="K5227" s="4"/>
      <c r="L5227" s="4"/>
      <c r="M5227" s="4"/>
      <c r="N5227" s="4"/>
      <c r="P5227" s="4"/>
      <c r="R5227" s="4"/>
      <c r="S5227" s="4"/>
      <c r="T5227" s="4"/>
      <c r="V5227" s="4"/>
      <c r="W5227" s="4"/>
      <c r="X5227" s="4"/>
      <c r="Y5227" s="4"/>
      <c r="Z5227" s="4"/>
      <c r="AA5227" s="4"/>
      <c r="AG5227" s="4"/>
    </row>
    <row r="5228" spans="1:33" x14ac:dyDescent="0.25">
      <c r="A5228" s="4"/>
      <c r="F5228" s="4"/>
      <c r="H5228" s="4"/>
      <c r="I5228" s="4"/>
      <c r="J5228" s="4"/>
      <c r="K5228" s="4"/>
      <c r="L5228" s="4"/>
      <c r="M5228" s="4"/>
      <c r="N5228" s="4"/>
      <c r="P5228" s="4"/>
      <c r="R5228" s="4"/>
      <c r="S5228" s="4"/>
      <c r="T5228" s="4"/>
      <c r="V5228" s="4"/>
      <c r="W5228" s="4"/>
      <c r="X5228" s="4"/>
      <c r="Y5228" s="4"/>
      <c r="Z5228" s="4"/>
      <c r="AA5228" s="4"/>
      <c r="AG5228" s="4"/>
    </row>
    <row r="5229" spans="1:33" x14ac:dyDescent="0.25">
      <c r="A5229" s="4"/>
      <c r="F5229" s="4"/>
      <c r="H5229" s="4"/>
      <c r="I5229" s="4"/>
      <c r="J5229" s="4"/>
      <c r="K5229" s="4"/>
      <c r="L5229" s="4"/>
      <c r="M5229" s="4"/>
      <c r="N5229" s="4"/>
      <c r="P5229" s="4"/>
      <c r="R5229" s="4"/>
      <c r="S5229" s="4"/>
      <c r="T5229" s="4"/>
      <c r="V5229" s="4"/>
      <c r="W5229" s="4"/>
      <c r="X5229" s="4"/>
      <c r="Y5229" s="4"/>
      <c r="Z5229" s="4"/>
      <c r="AA5229" s="4"/>
      <c r="AG5229" s="4"/>
    </row>
    <row r="5230" spans="1:33" x14ac:dyDescent="0.25">
      <c r="A5230" s="4"/>
      <c r="F5230" s="4"/>
      <c r="H5230" s="4"/>
      <c r="I5230" s="4"/>
      <c r="J5230" s="4"/>
      <c r="K5230" s="4"/>
      <c r="L5230" s="4"/>
      <c r="M5230" s="4"/>
      <c r="N5230" s="4"/>
      <c r="P5230" s="4"/>
      <c r="R5230" s="4"/>
      <c r="S5230" s="4"/>
      <c r="T5230" s="4"/>
      <c r="V5230" s="4"/>
      <c r="W5230" s="4"/>
      <c r="X5230" s="4"/>
      <c r="Y5230" s="4"/>
      <c r="Z5230" s="4"/>
      <c r="AA5230" s="4"/>
      <c r="AG5230" s="4"/>
    </row>
    <row r="5231" spans="1:33" x14ac:dyDescent="0.25">
      <c r="A5231" s="4"/>
      <c r="F5231" s="4"/>
      <c r="H5231" s="4"/>
      <c r="I5231" s="4"/>
      <c r="J5231" s="4"/>
      <c r="K5231" s="4"/>
      <c r="L5231" s="4"/>
      <c r="M5231" s="4"/>
      <c r="N5231" s="4"/>
      <c r="P5231" s="4"/>
      <c r="R5231" s="4"/>
      <c r="S5231" s="4"/>
      <c r="T5231" s="4"/>
      <c r="V5231" s="4"/>
      <c r="W5231" s="4"/>
      <c r="X5231" s="4"/>
      <c r="Y5231" s="4"/>
      <c r="Z5231" s="4"/>
      <c r="AA5231" s="4"/>
      <c r="AG5231" s="4"/>
    </row>
    <row r="5232" spans="1:33" x14ac:dyDescent="0.25">
      <c r="A5232" s="4"/>
      <c r="F5232" s="4"/>
      <c r="H5232" s="4"/>
      <c r="I5232" s="4"/>
      <c r="J5232" s="4"/>
      <c r="K5232" s="4"/>
      <c r="L5232" s="4"/>
      <c r="M5232" s="4"/>
      <c r="N5232" s="4"/>
      <c r="P5232" s="4"/>
      <c r="R5232" s="4"/>
      <c r="S5232" s="4"/>
      <c r="T5232" s="4"/>
      <c r="V5232" s="4"/>
      <c r="W5232" s="4"/>
      <c r="X5232" s="4"/>
      <c r="Y5232" s="4"/>
      <c r="Z5232" s="4"/>
      <c r="AA5232" s="4"/>
      <c r="AG5232" s="4"/>
    </row>
    <row r="5233" spans="1:33" x14ac:dyDescent="0.25">
      <c r="A5233" s="4"/>
      <c r="F5233" s="4"/>
      <c r="H5233" s="4"/>
      <c r="I5233" s="4"/>
      <c r="J5233" s="4"/>
      <c r="K5233" s="4"/>
      <c r="L5233" s="4"/>
      <c r="M5233" s="4"/>
      <c r="N5233" s="4"/>
      <c r="P5233" s="4"/>
      <c r="R5233" s="4"/>
      <c r="S5233" s="4"/>
      <c r="T5233" s="4"/>
      <c r="V5233" s="4"/>
      <c r="W5233" s="4"/>
      <c r="X5233" s="4"/>
      <c r="Y5233" s="4"/>
      <c r="Z5233" s="4"/>
      <c r="AA5233" s="4"/>
      <c r="AG5233" s="4"/>
    </row>
    <row r="5234" spans="1:33" x14ac:dyDescent="0.25">
      <c r="A5234" s="4"/>
      <c r="F5234" s="4"/>
      <c r="H5234" s="4"/>
      <c r="I5234" s="4"/>
      <c r="J5234" s="4"/>
      <c r="K5234" s="4"/>
      <c r="L5234" s="4"/>
      <c r="M5234" s="4"/>
      <c r="N5234" s="4"/>
      <c r="P5234" s="4"/>
      <c r="R5234" s="4"/>
      <c r="S5234" s="4"/>
      <c r="T5234" s="4"/>
      <c r="V5234" s="4"/>
      <c r="W5234" s="4"/>
      <c r="X5234" s="4"/>
      <c r="Y5234" s="4"/>
      <c r="Z5234" s="4"/>
      <c r="AA5234" s="4"/>
      <c r="AG5234" s="4"/>
    </row>
    <row r="5235" spans="1:33" x14ac:dyDescent="0.25">
      <c r="A5235" s="4"/>
      <c r="F5235" s="4"/>
      <c r="H5235" s="4"/>
      <c r="I5235" s="4"/>
      <c r="J5235" s="4"/>
      <c r="K5235" s="4"/>
      <c r="L5235" s="4"/>
      <c r="M5235" s="4"/>
      <c r="N5235" s="4"/>
      <c r="P5235" s="4"/>
      <c r="R5235" s="4"/>
      <c r="S5235" s="4"/>
      <c r="T5235" s="4"/>
      <c r="V5235" s="4"/>
      <c r="W5235" s="4"/>
      <c r="X5235" s="4"/>
      <c r="Y5235" s="4"/>
      <c r="Z5235" s="4"/>
      <c r="AA5235" s="4"/>
      <c r="AG5235" s="4"/>
    </row>
    <row r="5236" spans="1:33" x14ac:dyDescent="0.25">
      <c r="A5236" s="4"/>
      <c r="F5236" s="4"/>
      <c r="H5236" s="4"/>
      <c r="I5236" s="4"/>
      <c r="J5236" s="4"/>
      <c r="K5236" s="4"/>
      <c r="L5236" s="4"/>
      <c r="M5236" s="4"/>
      <c r="N5236" s="4"/>
      <c r="P5236" s="4"/>
      <c r="R5236" s="4"/>
      <c r="S5236" s="4"/>
      <c r="T5236" s="4"/>
      <c r="V5236" s="4"/>
      <c r="W5236" s="4"/>
      <c r="X5236" s="4"/>
      <c r="Y5236" s="4"/>
      <c r="Z5236" s="4"/>
      <c r="AA5236" s="4"/>
      <c r="AG5236" s="4"/>
    </row>
    <row r="5237" spans="1:33" x14ac:dyDescent="0.25">
      <c r="A5237" s="4"/>
      <c r="F5237" s="4"/>
      <c r="H5237" s="4"/>
      <c r="I5237" s="4"/>
      <c r="J5237" s="4"/>
      <c r="K5237" s="4"/>
      <c r="L5237" s="4"/>
      <c r="M5237" s="4"/>
      <c r="N5237" s="4"/>
      <c r="P5237" s="4"/>
      <c r="R5237" s="4"/>
      <c r="S5237" s="4"/>
      <c r="T5237" s="4"/>
      <c r="V5237" s="4"/>
      <c r="W5237" s="4"/>
      <c r="X5237" s="4"/>
      <c r="Y5237" s="4"/>
      <c r="Z5237" s="4"/>
      <c r="AA5237" s="4"/>
      <c r="AG5237" s="4"/>
    </row>
    <row r="5238" spans="1:33" x14ac:dyDescent="0.25">
      <c r="A5238" s="4"/>
      <c r="F5238" s="4"/>
      <c r="H5238" s="4"/>
      <c r="I5238" s="4"/>
      <c r="J5238" s="4"/>
      <c r="K5238" s="4"/>
      <c r="L5238" s="4"/>
      <c r="M5238" s="4"/>
      <c r="N5238" s="4"/>
      <c r="P5238" s="4"/>
      <c r="R5238" s="4"/>
      <c r="S5238" s="4"/>
      <c r="T5238" s="4"/>
      <c r="V5238" s="4"/>
      <c r="W5238" s="4"/>
      <c r="X5238" s="4"/>
      <c r="Y5238" s="4"/>
      <c r="Z5238" s="4"/>
      <c r="AA5238" s="4"/>
      <c r="AG5238" s="4"/>
    </row>
    <row r="5239" spans="1:33" x14ac:dyDescent="0.25">
      <c r="A5239" s="4"/>
      <c r="F5239" s="4"/>
      <c r="H5239" s="4"/>
      <c r="I5239" s="4"/>
      <c r="J5239" s="4"/>
      <c r="K5239" s="4"/>
      <c r="L5239" s="4"/>
      <c r="M5239" s="4"/>
      <c r="N5239" s="4"/>
      <c r="P5239" s="4"/>
      <c r="R5239" s="4"/>
      <c r="S5239" s="4"/>
      <c r="T5239" s="4"/>
      <c r="V5239" s="4"/>
      <c r="W5239" s="4"/>
      <c r="X5239" s="4"/>
      <c r="Y5239" s="4"/>
      <c r="Z5239" s="4"/>
      <c r="AA5239" s="4"/>
      <c r="AG5239" s="4"/>
    </row>
    <row r="5240" spans="1:33" x14ac:dyDescent="0.25">
      <c r="A5240" s="4"/>
      <c r="F5240" s="4"/>
      <c r="H5240" s="4"/>
      <c r="I5240" s="4"/>
      <c r="J5240" s="4"/>
      <c r="K5240" s="4"/>
      <c r="L5240" s="4"/>
      <c r="M5240" s="4"/>
      <c r="N5240" s="4"/>
      <c r="P5240" s="4"/>
      <c r="R5240" s="4"/>
      <c r="S5240" s="4"/>
      <c r="T5240" s="4"/>
      <c r="V5240" s="4"/>
      <c r="W5240" s="4"/>
      <c r="X5240" s="4"/>
      <c r="Y5240" s="4"/>
      <c r="Z5240" s="4"/>
      <c r="AA5240" s="4"/>
      <c r="AG5240" s="4"/>
    </row>
    <row r="5241" spans="1:33" x14ac:dyDescent="0.25">
      <c r="A5241" s="4"/>
      <c r="F5241" s="4"/>
      <c r="H5241" s="4"/>
      <c r="I5241" s="4"/>
      <c r="J5241" s="4"/>
      <c r="K5241" s="4"/>
      <c r="L5241" s="4"/>
      <c r="M5241" s="4"/>
      <c r="N5241" s="4"/>
      <c r="P5241" s="4"/>
      <c r="R5241" s="4"/>
      <c r="S5241" s="4"/>
      <c r="T5241" s="4"/>
      <c r="V5241" s="4"/>
      <c r="W5241" s="4"/>
      <c r="X5241" s="4"/>
      <c r="Y5241" s="4"/>
      <c r="Z5241" s="4"/>
      <c r="AA5241" s="4"/>
      <c r="AG5241" s="4"/>
    </row>
    <row r="5242" spans="1:33" x14ac:dyDescent="0.25">
      <c r="A5242" s="4"/>
      <c r="F5242" s="4"/>
      <c r="H5242" s="4"/>
      <c r="I5242" s="4"/>
      <c r="J5242" s="4"/>
      <c r="K5242" s="4"/>
      <c r="L5242" s="4"/>
      <c r="M5242" s="4"/>
      <c r="N5242" s="4"/>
      <c r="P5242" s="4"/>
      <c r="R5242" s="4"/>
      <c r="S5242" s="4"/>
      <c r="T5242" s="4"/>
      <c r="V5242" s="4"/>
      <c r="W5242" s="4"/>
      <c r="X5242" s="4"/>
      <c r="Y5242" s="4"/>
      <c r="Z5242" s="4"/>
      <c r="AA5242" s="4"/>
      <c r="AG5242" s="4"/>
    </row>
    <row r="5243" spans="1:33" x14ac:dyDescent="0.25">
      <c r="A5243" s="4"/>
      <c r="F5243" s="4"/>
      <c r="H5243" s="4"/>
      <c r="I5243" s="4"/>
      <c r="J5243" s="4"/>
      <c r="K5243" s="4"/>
      <c r="L5243" s="4"/>
      <c r="M5243" s="4"/>
      <c r="N5243" s="4"/>
      <c r="P5243" s="4"/>
      <c r="R5243" s="4"/>
      <c r="S5243" s="4"/>
      <c r="T5243" s="4"/>
      <c r="V5243" s="4"/>
      <c r="W5243" s="4"/>
      <c r="X5243" s="4"/>
      <c r="Y5243" s="4"/>
      <c r="Z5243" s="4"/>
      <c r="AA5243" s="4"/>
      <c r="AG5243" s="4"/>
    </row>
    <row r="5244" spans="1:33" x14ac:dyDescent="0.25">
      <c r="A5244" s="4"/>
      <c r="F5244" s="4"/>
      <c r="H5244" s="4"/>
      <c r="I5244" s="4"/>
      <c r="J5244" s="4"/>
      <c r="K5244" s="4"/>
      <c r="L5244" s="4"/>
      <c r="M5244" s="4"/>
      <c r="N5244" s="4"/>
      <c r="P5244" s="4"/>
      <c r="R5244" s="4"/>
      <c r="S5244" s="4"/>
      <c r="T5244" s="4"/>
      <c r="V5244" s="4"/>
      <c r="W5244" s="4"/>
      <c r="X5244" s="4"/>
      <c r="Y5244" s="4"/>
      <c r="Z5244" s="4"/>
      <c r="AA5244" s="4"/>
      <c r="AG5244" s="4"/>
    </row>
    <row r="5245" spans="1:33" x14ac:dyDescent="0.25">
      <c r="A5245" s="4"/>
      <c r="F5245" s="4"/>
      <c r="H5245" s="4"/>
      <c r="I5245" s="4"/>
      <c r="J5245" s="4"/>
      <c r="K5245" s="4"/>
      <c r="L5245" s="4"/>
      <c r="M5245" s="4"/>
      <c r="N5245" s="4"/>
      <c r="P5245" s="4"/>
      <c r="R5245" s="4"/>
      <c r="S5245" s="4"/>
      <c r="T5245" s="4"/>
      <c r="V5245" s="4"/>
      <c r="W5245" s="4"/>
      <c r="X5245" s="4"/>
      <c r="Y5245" s="4"/>
      <c r="Z5245" s="4"/>
      <c r="AA5245" s="4"/>
      <c r="AG5245" s="4"/>
    </row>
    <row r="5246" spans="1:33" x14ac:dyDescent="0.25">
      <c r="A5246" s="4"/>
      <c r="F5246" s="4"/>
      <c r="H5246" s="4"/>
      <c r="I5246" s="4"/>
      <c r="J5246" s="4"/>
      <c r="K5246" s="4"/>
      <c r="L5246" s="4"/>
      <c r="M5246" s="4"/>
      <c r="N5246" s="4"/>
      <c r="P5246" s="4"/>
      <c r="R5246" s="4"/>
      <c r="S5246" s="4"/>
      <c r="T5246" s="4"/>
      <c r="V5246" s="4"/>
      <c r="W5246" s="4"/>
      <c r="X5246" s="4"/>
      <c r="Y5246" s="4"/>
      <c r="Z5246" s="4"/>
      <c r="AA5246" s="4"/>
      <c r="AG5246" s="4"/>
    </row>
    <row r="5247" spans="1:33" x14ac:dyDescent="0.25">
      <c r="A5247" s="4"/>
      <c r="F5247" s="4"/>
      <c r="H5247" s="4"/>
      <c r="I5247" s="4"/>
      <c r="J5247" s="4"/>
      <c r="K5247" s="4"/>
      <c r="L5247" s="4"/>
      <c r="M5247" s="4"/>
      <c r="N5247" s="4"/>
      <c r="P5247" s="4"/>
      <c r="R5247" s="4"/>
      <c r="S5247" s="4"/>
      <c r="T5247" s="4"/>
      <c r="V5247" s="4"/>
      <c r="W5247" s="4"/>
      <c r="X5247" s="4"/>
      <c r="Y5247" s="4"/>
      <c r="Z5247" s="4"/>
      <c r="AA5247" s="4"/>
      <c r="AG5247" s="4"/>
    </row>
    <row r="5248" spans="1:33" x14ac:dyDescent="0.25">
      <c r="A5248" s="4"/>
      <c r="F5248" s="4"/>
      <c r="H5248" s="4"/>
      <c r="I5248" s="4"/>
      <c r="J5248" s="4"/>
      <c r="K5248" s="4"/>
      <c r="L5248" s="4"/>
      <c r="M5248" s="4"/>
      <c r="N5248" s="4"/>
      <c r="P5248" s="4"/>
      <c r="R5248" s="4"/>
      <c r="S5248" s="4"/>
      <c r="T5248" s="4"/>
      <c r="V5248" s="4"/>
      <c r="W5248" s="4"/>
      <c r="X5248" s="4"/>
      <c r="Y5248" s="4"/>
      <c r="Z5248" s="4"/>
      <c r="AA5248" s="4"/>
      <c r="AG5248" s="4"/>
    </row>
    <row r="5249" spans="1:33" x14ac:dyDescent="0.25">
      <c r="A5249" s="4"/>
      <c r="F5249" s="4"/>
      <c r="H5249" s="4"/>
      <c r="I5249" s="4"/>
      <c r="J5249" s="4"/>
      <c r="K5249" s="4"/>
      <c r="L5249" s="4"/>
      <c r="M5249" s="4"/>
      <c r="N5249" s="4"/>
      <c r="P5249" s="4"/>
      <c r="R5249" s="4"/>
      <c r="S5249" s="4"/>
      <c r="T5249" s="4"/>
      <c r="V5249" s="4"/>
      <c r="W5249" s="4"/>
      <c r="X5249" s="4"/>
      <c r="Y5249" s="4"/>
      <c r="Z5249" s="4"/>
      <c r="AA5249" s="4"/>
      <c r="AG5249" s="4"/>
    </row>
    <row r="5250" spans="1:33" x14ac:dyDescent="0.25">
      <c r="A5250" s="4"/>
      <c r="F5250" s="4"/>
      <c r="H5250" s="4"/>
      <c r="I5250" s="4"/>
      <c r="J5250" s="4"/>
      <c r="K5250" s="4"/>
      <c r="L5250" s="4"/>
      <c r="M5250" s="4"/>
      <c r="N5250" s="4"/>
      <c r="P5250" s="4"/>
      <c r="R5250" s="4"/>
      <c r="S5250" s="4"/>
      <c r="T5250" s="4"/>
      <c r="V5250" s="4"/>
      <c r="W5250" s="4"/>
      <c r="X5250" s="4"/>
      <c r="Y5250" s="4"/>
      <c r="Z5250" s="4"/>
      <c r="AA5250" s="4"/>
      <c r="AG5250" s="4"/>
    </row>
    <row r="5251" spans="1:33" x14ac:dyDescent="0.25">
      <c r="A5251" s="4"/>
      <c r="F5251" s="4"/>
      <c r="H5251" s="4"/>
      <c r="I5251" s="4"/>
      <c r="J5251" s="4"/>
      <c r="K5251" s="4"/>
      <c r="L5251" s="4"/>
      <c r="M5251" s="4"/>
      <c r="N5251" s="4"/>
      <c r="P5251" s="4"/>
      <c r="R5251" s="4"/>
      <c r="S5251" s="4"/>
      <c r="T5251" s="4"/>
      <c r="V5251" s="4"/>
      <c r="W5251" s="4"/>
      <c r="X5251" s="4"/>
      <c r="Y5251" s="4"/>
      <c r="Z5251" s="4"/>
      <c r="AA5251" s="4"/>
      <c r="AG5251" s="4"/>
    </row>
    <row r="5252" spans="1:33" x14ac:dyDescent="0.25">
      <c r="A5252" s="4"/>
      <c r="F5252" s="4"/>
      <c r="H5252" s="4"/>
      <c r="I5252" s="4"/>
      <c r="J5252" s="4"/>
      <c r="K5252" s="4"/>
      <c r="L5252" s="4"/>
      <c r="M5252" s="4"/>
      <c r="N5252" s="4"/>
      <c r="P5252" s="4"/>
      <c r="R5252" s="4"/>
      <c r="S5252" s="4"/>
      <c r="T5252" s="4"/>
      <c r="V5252" s="4"/>
      <c r="W5252" s="4"/>
      <c r="X5252" s="4"/>
      <c r="Y5252" s="4"/>
      <c r="Z5252" s="4"/>
      <c r="AA5252" s="4"/>
      <c r="AG5252" s="4"/>
    </row>
    <row r="5253" spans="1:33" x14ac:dyDescent="0.25">
      <c r="A5253" s="4"/>
      <c r="F5253" s="4"/>
      <c r="H5253" s="4"/>
      <c r="I5253" s="4"/>
      <c r="J5253" s="4"/>
      <c r="K5253" s="4"/>
      <c r="L5253" s="4"/>
      <c r="M5253" s="4"/>
      <c r="N5253" s="4"/>
      <c r="P5253" s="4"/>
      <c r="R5253" s="4"/>
      <c r="S5253" s="4"/>
      <c r="T5253" s="4"/>
      <c r="V5253" s="4"/>
      <c r="W5253" s="4"/>
      <c r="X5253" s="4"/>
      <c r="Y5253" s="4"/>
      <c r="Z5253" s="4"/>
      <c r="AA5253" s="4"/>
      <c r="AG5253" s="4"/>
    </row>
    <row r="5254" spans="1:33" x14ac:dyDescent="0.25">
      <c r="A5254" s="4"/>
      <c r="F5254" s="4"/>
      <c r="H5254" s="4"/>
      <c r="I5254" s="4"/>
      <c r="J5254" s="4"/>
      <c r="K5254" s="4"/>
      <c r="L5254" s="4"/>
      <c r="M5254" s="4"/>
      <c r="N5254" s="4"/>
      <c r="P5254" s="4"/>
      <c r="R5254" s="4"/>
      <c r="S5254" s="4"/>
      <c r="T5254" s="4"/>
      <c r="V5254" s="4"/>
      <c r="W5254" s="4"/>
      <c r="X5254" s="4"/>
      <c r="Y5254" s="4"/>
      <c r="Z5254" s="4"/>
      <c r="AA5254" s="4"/>
      <c r="AG5254" s="4"/>
    </row>
    <row r="5255" spans="1:33" x14ac:dyDescent="0.25">
      <c r="A5255" s="4"/>
      <c r="F5255" s="4"/>
      <c r="H5255" s="4"/>
      <c r="I5255" s="4"/>
      <c r="J5255" s="4"/>
      <c r="K5255" s="4"/>
      <c r="L5255" s="4"/>
      <c r="M5255" s="4"/>
      <c r="N5255" s="4"/>
      <c r="P5255" s="4"/>
      <c r="R5255" s="4"/>
      <c r="S5255" s="4"/>
      <c r="T5255" s="4"/>
      <c r="V5255" s="4"/>
      <c r="W5255" s="4"/>
      <c r="X5255" s="4"/>
      <c r="Y5255" s="4"/>
      <c r="Z5255" s="4"/>
      <c r="AA5255" s="4"/>
      <c r="AG5255" s="4"/>
    </row>
    <row r="5256" spans="1:33" x14ac:dyDescent="0.25">
      <c r="A5256" s="4"/>
      <c r="F5256" s="4"/>
      <c r="H5256" s="4"/>
      <c r="I5256" s="4"/>
      <c r="J5256" s="4"/>
      <c r="K5256" s="4"/>
      <c r="L5256" s="4"/>
      <c r="M5256" s="4"/>
      <c r="N5256" s="4"/>
      <c r="P5256" s="4"/>
      <c r="R5256" s="4"/>
      <c r="S5256" s="4"/>
      <c r="T5256" s="4"/>
      <c r="V5256" s="4"/>
      <c r="W5256" s="4"/>
      <c r="X5256" s="4"/>
      <c r="Y5256" s="4"/>
      <c r="Z5256" s="4"/>
      <c r="AA5256" s="4"/>
      <c r="AG5256" s="4"/>
    </row>
    <row r="5257" spans="1:33" x14ac:dyDescent="0.25">
      <c r="A5257" s="4"/>
      <c r="F5257" s="4"/>
      <c r="H5257" s="4"/>
      <c r="I5257" s="4"/>
      <c r="J5257" s="4"/>
      <c r="K5257" s="4"/>
      <c r="L5257" s="4"/>
      <c r="M5257" s="4"/>
      <c r="N5257" s="4"/>
      <c r="P5257" s="4"/>
      <c r="R5257" s="4"/>
      <c r="S5257" s="4"/>
      <c r="T5257" s="4"/>
      <c r="V5257" s="4"/>
      <c r="W5257" s="4"/>
      <c r="X5257" s="4"/>
      <c r="Y5257" s="4"/>
      <c r="Z5257" s="4"/>
      <c r="AA5257" s="4"/>
      <c r="AG5257" s="4"/>
    </row>
    <row r="5258" spans="1:33" x14ac:dyDescent="0.25">
      <c r="A5258" s="4"/>
      <c r="F5258" s="4"/>
      <c r="H5258" s="4"/>
      <c r="I5258" s="4"/>
      <c r="J5258" s="4"/>
      <c r="K5258" s="4"/>
      <c r="L5258" s="4"/>
      <c r="M5258" s="4"/>
      <c r="N5258" s="4"/>
      <c r="P5258" s="4"/>
      <c r="R5258" s="4"/>
      <c r="S5258" s="4"/>
      <c r="T5258" s="4"/>
      <c r="V5258" s="4"/>
      <c r="W5258" s="4"/>
      <c r="X5258" s="4"/>
      <c r="Y5258" s="4"/>
      <c r="Z5258" s="4"/>
      <c r="AA5258" s="4"/>
      <c r="AG5258" s="4"/>
    </row>
    <row r="5259" spans="1:33" x14ac:dyDescent="0.25">
      <c r="A5259" s="4"/>
      <c r="F5259" s="4"/>
      <c r="H5259" s="4"/>
      <c r="I5259" s="4"/>
      <c r="J5259" s="4"/>
      <c r="K5259" s="4"/>
      <c r="L5259" s="4"/>
      <c r="M5259" s="4"/>
      <c r="N5259" s="4"/>
      <c r="P5259" s="4"/>
      <c r="R5259" s="4"/>
      <c r="S5259" s="4"/>
      <c r="T5259" s="4"/>
      <c r="V5259" s="4"/>
      <c r="W5259" s="4"/>
      <c r="X5259" s="4"/>
      <c r="Y5259" s="4"/>
      <c r="Z5259" s="4"/>
      <c r="AA5259" s="4"/>
      <c r="AG5259" s="4"/>
    </row>
    <row r="5260" spans="1:33" x14ac:dyDescent="0.25">
      <c r="A5260" s="4"/>
      <c r="F5260" s="4"/>
      <c r="H5260" s="4"/>
      <c r="I5260" s="4"/>
      <c r="J5260" s="4"/>
      <c r="K5260" s="4"/>
      <c r="L5260" s="4"/>
      <c r="M5260" s="4"/>
      <c r="N5260" s="4"/>
      <c r="P5260" s="4"/>
      <c r="R5260" s="4"/>
      <c r="S5260" s="4"/>
      <c r="T5260" s="4"/>
      <c r="V5260" s="4"/>
      <c r="W5260" s="4"/>
      <c r="X5260" s="4"/>
      <c r="Y5260" s="4"/>
      <c r="Z5260" s="4"/>
      <c r="AA5260" s="4"/>
      <c r="AG5260" s="4"/>
    </row>
    <row r="5261" spans="1:33" x14ac:dyDescent="0.25">
      <c r="A5261" s="4"/>
      <c r="F5261" s="4"/>
      <c r="H5261" s="4"/>
      <c r="I5261" s="4"/>
      <c r="J5261" s="4"/>
      <c r="K5261" s="4"/>
      <c r="L5261" s="4"/>
      <c r="M5261" s="4"/>
      <c r="N5261" s="4"/>
      <c r="P5261" s="4"/>
      <c r="R5261" s="4"/>
      <c r="S5261" s="4"/>
      <c r="T5261" s="4"/>
      <c r="V5261" s="4"/>
      <c r="W5261" s="4"/>
      <c r="X5261" s="4"/>
      <c r="Y5261" s="4"/>
      <c r="Z5261" s="4"/>
      <c r="AA5261" s="4"/>
      <c r="AG5261" s="4"/>
    </row>
    <row r="5262" spans="1:33" x14ac:dyDescent="0.25">
      <c r="A5262" s="4"/>
      <c r="F5262" s="4"/>
      <c r="H5262" s="4"/>
      <c r="I5262" s="4"/>
      <c r="J5262" s="4"/>
      <c r="K5262" s="4"/>
      <c r="L5262" s="4"/>
      <c r="M5262" s="4"/>
      <c r="N5262" s="4"/>
      <c r="P5262" s="4"/>
      <c r="R5262" s="4"/>
      <c r="S5262" s="4"/>
      <c r="T5262" s="4"/>
      <c r="V5262" s="4"/>
      <c r="W5262" s="4"/>
      <c r="X5262" s="4"/>
      <c r="Y5262" s="4"/>
      <c r="Z5262" s="4"/>
      <c r="AA5262" s="4"/>
      <c r="AG5262" s="4"/>
    </row>
    <row r="5263" spans="1:33" x14ac:dyDescent="0.25">
      <c r="A5263" s="4"/>
      <c r="F5263" s="4"/>
      <c r="H5263" s="4"/>
      <c r="I5263" s="4"/>
      <c r="J5263" s="4"/>
      <c r="K5263" s="4"/>
      <c r="L5263" s="4"/>
      <c r="M5263" s="4"/>
      <c r="N5263" s="4"/>
      <c r="P5263" s="4"/>
      <c r="R5263" s="4"/>
      <c r="S5263" s="4"/>
      <c r="T5263" s="4"/>
      <c r="V5263" s="4"/>
      <c r="W5263" s="4"/>
      <c r="X5263" s="4"/>
      <c r="Y5263" s="4"/>
      <c r="Z5263" s="4"/>
      <c r="AA5263" s="4"/>
      <c r="AG5263" s="4"/>
    </row>
    <row r="5264" spans="1:33" x14ac:dyDescent="0.25">
      <c r="A5264" s="4"/>
      <c r="F5264" s="4"/>
      <c r="H5264" s="4"/>
      <c r="I5264" s="4"/>
      <c r="J5264" s="4"/>
      <c r="K5264" s="4"/>
      <c r="L5264" s="4"/>
      <c r="M5264" s="4"/>
      <c r="N5264" s="4"/>
      <c r="P5264" s="4"/>
      <c r="R5264" s="4"/>
      <c r="S5264" s="4"/>
      <c r="T5264" s="4"/>
      <c r="V5264" s="4"/>
      <c r="W5264" s="4"/>
      <c r="X5264" s="4"/>
      <c r="Y5264" s="4"/>
      <c r="Z5264" s="4"/>
      <c r="AA5264" s="4"/>
      <c r="AG5264" s="4"/>
    </row>
    <row r="5265" spans="1:33" x14ac:dyDescent="0.25">
      <c r="A5265" s="4"/>
      <c r="F5265" s="4"/>
      <c r="H5265" s="4"/>
      <c r="I5265" s="4"/>
      <c r="J5265" s="4"/>
      <c r="K5265" s="4"/>
      <c r="L5265" s="4"/>
      <c r="M5265" s="4"/>
      <c r="N5265" s="4"/>
      <c r="P5265" s="4"/>
      <c r="R5265" s="4"/>
      <c r="S5265" s="4"/>
      <c r="T5265" s="4"/>
      <c r="V5265" s="4"/>
      <c r="W5265" s="4"/>
      <c r="X5265" s="4"/>
      <c r="Y5265" s="4"/>
      <c r="Z5265" s="4"/>
      <c r="AA5265" s="4"/>
      <c r="AG5265" s="4"/>
    </row>
    <row r="5266" spans="1:33" x14ac:dyDescent="0.25">
      <c r="A5266" s="4"/>
      <c r="F5266" s="4"/>
      <c r="H5266" s="4"/>
      <c r="I5266" s="4"/>
      <c r="J5266" s="4"/>
      <c r="K5266" s="4"/>
      <c r="L5266" s="4"/>
      <c r="M5266" s="4"/>
      <c r="N5266" s="4"/>
      <c r="P5266" s="4"/>
      <c r="R5266" s="4"/>
      <c r="S5266" s="4"/>
      <c r="T5266" s="4"/>
      <c r="V5266" s="4"/>
      <c r="W5266" s="4"/>
      <c r="X5266" s="4"/>
      <c r="Y5266" s="4"/>
      <c r="Z5266" s="4"/>
      <c r="AA5266" s="4"/>
      <c r="AG5266" s="4"/>
    </row>
    <row r="5267" spans="1:33" x14ac:dyDescent="0.25">
      <c r="A5267" s="4"/>
      <c r="F5267" s="4"/>
      <c r="H5267" s="4"/>
      <c r="I5267" s="4"/>
      <c r="J5267" s="4"/>
      <c r="K5267" s="4"/>
      <c r="L5267" s="4"/>
      <c r="M5267" s="4"/>
      <c r="N5267" s="4"/>
      <c r="P5267" s="4"/>
      <c r="R5267" s="4"/>
      <c r="S5267" s="4"/>
      <c r="T5267" s="4"/>
      <c r="V5267" s="4"/>
      <c r="W5267" s="4"/>
      <c r="X5267" s="4"/>
      <c r="Y5267" s="4"/>
      <c r="Z5267" s="4"/>
      <c r="AA5267" s="4"/>
      <c r="AG5267" s="4"/>
    </row>
    <row r="5268" spans="1:33" x14ac:dyDescent="0.25">
      <c r="A5268" s="4"/>
      <c r="F5268" s="4"/>
      <c r="H5268" s="4"/>
      <c r="I5268" s="4"/>
      <c r="J5268" s="4"/>
      <c r="K5268" s="4"/>
      <c r="L5268" s="4"/>
      <c r="M5268" s="4"/>
      <c r="N5268" s="4"/>
      <c r="P5268" s="4"/>
      <c r="R5268" s="4"/>
      <c r="S5268" s="4"/>
      <c r="T5268" s="4"/>
      <c r="V5268" s="4"/>
      <c r="W5268" s="4"/>
      <c r="X5268" s="4"/>
      <c r="Y5268" s="4"/>
      <c r="Z5268" s="4"/>
      <c r="AA5268" s="4"/>
      <c r="AG5268" s="4"/>
    </row>
    <row r="5269" spans="1:33" x14ac:dyDescent="0.25">
      <c r="A5269" s="4"/>
      <c r="F5269" s="4"/>
      <c r="H5269" s="4"/>
      <c r="I5269" s="4"/>
      <c r="J5269" s="4"/>
      <c r="K5269" s="4"/>
      <c r="L5269" s="4"/>
      <c r="M5269" s="4"/>
      <c r="N5269" s="4"/>
      <c r="P5269" s="4"/>
      <c r="R5269" s="4"/>
      <c r="S5269" s="4"/>
      <c r="T5269" s="4"/>
      <c r="V5269" s="4"/>
      <c r="W5269" s="4"/>
      <c r="X5269" s="4"/>
      <c r="Y5269" s="4"/>
      <c r="Z5269" s="4"/>
      <c r="AA5269" s="4"/>
      <c r="AG5269" s="4"/>
    </row>
    <row r="5270" spans="1:33" x14ac:dyDescent="0.25">
      <c r="A5270" s="4"/>
      <c r="F5270" s="4"/>
      <c r="H5270" s="4"/>
      <c r="I5270" s="4"/>
      <c r="J5270" s="4"/>
      <c r="K5270" s="4"/>
      <c r="L5270" s="4"/>
      <c r="M5270" s="4"/>
      <c r="N5270" s="4"/>
      <c r="P5270" s="4"/>
      <c r="R5270" s="4"/>
      <c r="S5270" s="4"/>
      <c r="T5270" s="4"/>
      <c r="V5270" s="4"/>
      <c r="W5270" s="4"/>
      <c r="X5270" s="4"/>
      <c r="Y5270" s="4"/>
      <c r="Z5270" s="4"/>
      <c r="AA5270" s="4"/>
      <c r="AG5270" s="4"/>
    </row>
    <row r="5271" spans="1:33" x14ac:dyDescent="0.25">
      <c r="A5271" s="4"/>
      <c r="F5271" s="4"/>
      <c r="H5271" s="4"/>
      <c r="I5271" s="4"/>
      <c r="J5271" s="4"/>
      <c r="K5271" s="4"/>
      <c r="L5271" s="4"/>
      <c r="M5271" s="4"/>
      <c r="N5271" s="4"/>
      <c r="P5271" s="4"/>
      <c r="R5271" s="4"/>
      <c r="S5271" s="4"/>
      <c r="T5271" s="4"/>
      <c r="V5271" s="4"/>
      <c r="W5271" s="4"/>
      <c r="X5271" s="4"/>
      <c r="Y5271" s="4"/>
      <c r="Z5271" s="4"/>
      <c r="AA5271" s="4"/>
      <c r="AG5271" s="4"/>
    </row>
    <row r="5272" spans="1:33" x14ac:dyDescent="0.25">
      <c r="A5272" s="4"/>
      <c r="F5272" s="4"/>
      <c r="H5272" s="4"/>
      <c r="I5272" s="4"/>
      <c r="J5272" s="4"/>
      <c r="K5272" s="4"/>
      <c r="L5272" s="4"/>
      <c r="M5272" s="4"/>
      <c r="N5272" s="4"/>
      <c r="P5272" s="4"/>
      <c r="R5272" s="4"/>
      <c r="S5272" s="4"/>
      <c r="T5272" s="4"/>
      <c r="V5272" s="4"/>
      <c r="W5272" s="4"/>
      <c r="X5272" s="4"/>
      <c r="Y5272" s="4"/>
      <c r="Z5272" s="4"/>
      <c r="AA5272" s="4"/>
      <c r="AG5272" s="4"/>
    </row>
    <row r="5273" spans="1:33" x14ac:dyDescent="0.25">
      <c r="A5273" s="4"/>
      <c r="F5273" s="4"/>
      <c r="H5273" s="4"/>
      <c r="I5273" s="4"/>
      <c r="J5273" s="4"/>
      <c r="K5273" s="4"/>
      <c r="L5273" s="4"/>
      <c r="M5273" s="4"/>
      <c r="N5273" s="4"/>
      <c r="P5273" s="4"/>
      <c r="R5273" s="4"/>
      <c r="S5273" s="4"/>
      <c r="T5273" s="4"/>
      <c r="V5273" s="4"/>
      <c r="W5273" s="4"/>
      <c r="X5273" s="4"/>
      <c r="Y5273" s="4"/>
      <c r="Z5273" s="4"/>
      <c r="AA5273" s="4"/>
      <c r="AG5273" s="4"/>
    </row>
    <row r="5274" spans="1:33" x14ac:dyDescent="0.25">
      <c r="A5274" s="4"/>
      <c r="F5274" s="4"/>
      <c r="H5274" s="4"/>
      <c r="I5274" s="4"/>
      <c r="J5274" s="4"/>
      <c r="K5274" s="4"/>
      <c r="L5274" s="4"/>
      <c r="M5274" s="4"/>
      <c r="N5274" s="4"/>
      <c r="P5274" s="4"/>
      <c r="R5274" s="4"/>
      <c r="S5274" s="4"/>
      <c r="T5274" s="4"/>
      <c r="V5274" s="4"/>
      <c r="W5274" s="4"/>
      <c r="X5274" s="4"/>
      <c r="Y5274" s="4"/>
      <c r="Z5274" s="4"/>
      <c r="AA5274" s="4"/>
      <c r="AG5274" s="4"/>
    </row>
    <row r="5275" spans="1:33" x14ac:dyDescent="0.25">
      <c r="A5275" s="4"/>
      <c r="F5275" s="4"/>
      <c r="H5275" s="4"/>
      <c r="I5275" s="4"/>
      <c r="J5275" s="4"/>
      <c r="K5275" s="4"/>
      <c r="L5275" s="4"/>
      <c r="M5275" s="4"/>
      <c r="N5275" s="4"/>
      <c r="P5275" s="4"/>
      <c r="R5275" s="4"/>
      <c r="S5275" s="4"/>
      <c r="T5275" s="4"/>
      <c r="V5275" s="4"/>
      <c r="W5275" s="4"/>
      <c r="X5275" s="4"/>
      <c r="Y5275" s="4"/>
      <c r="Z5275" s="4"/>
      <c r="AA5275" s="4"/>
      <c r="AG5275" s="4"/>
    </row>
    <row r="5276" spans="1:33" x14ac:dyDescent="0.25">
      <c r="A5276" s="4"/>
      <c r="F5276" s="4"/>
      <c r="H5276" s="4"/>
      <c r="I5276" s="4"/>
      <c r="J5276" s="4"/>
      <c r="K5276" s="4"/>
      <c r="L5276" s="4"/>
      <c r="M5276" s="4"/>
      <c r="N5276" s="4"/>
      <c r="P5276" s="4"/>
      <c r="R5276" s="4"/>
      <c r="S5276" s="4"/>
      <c r="T5276" s="4"/>
      <c r="V5276" s="4"/>
      <c r="W5276" s="4"/>
      <c r="X5276" s="4"/>
      <c r="Y5276" s="4"/>
      <c r="Z5276" s="4"/>
      <c r="AA5276" s="4"/>
      <c r="AG5276" s="4"/>
    </row>
    <row r="5277" spans="1:33" x14ac:dyDescent="0.25">
      <c r="A5277" s="4"/>
      <c r="F5277" s="4"/>
      <c r="H5277" s="4"/>
      <c r="I5277" s="4"/>
      <c r="J5277" s="4"/>
      <c r="K5277" s="4"/>
      <c r="L5277" s="4"/>
      <c r="M5277" s="4"/>
      <c r="N5277" s="4"/>
      <c r="P5277" s="4"/>
      <c r="R5277" s="4"/>
      <c r="S5277" s="4"/>
      <c r="T5277" s="4"/>
      <c r="V5277" s="4"/>
      <c r="W5277" s="4"/>
      <c r="X5277" s="4"/>
      <c r="Y5277" s="4"/>
      <c r="Z5277" s="4"/>
      <c r="AA5277" s="4"/>
      <c r="AG5277" s="4"/>
    </row>
    <row r="5278" spans="1:33" x14ac:dyDescent="0.25">
      <c r="A5278" s="4"/>
      <c r="F5278" s="4"/>
      <c r="H5278" s="4"/>
      <c r="I5278" s="4"/>
      <c r="J5278" s="4"/>
      <c r="K5278" s="4"/>
      <c r="L5278" s="4"/>
      <c r="M5278" s="4"/>
      <c r="N5278" s="4"/>
      <c r="P5278" s="4"/>
      <c r="R5278" s="4"/>
      <c r="S5278" s="4"/>
      <c r="T5278" s="4"/>
      <c r="V5278" s="4"/>
      <c r="W5278" s="4"/>
      <c r="X5278" s="4"/>
      <c r="Y5278" s="4"/>
      <c r="Z5278" s="4"/>
      <c r="AA5278" s="4"/>
      <c r="AG5278" s="4"/>
    </row>
    <row r="5279" spans="1:33" x14ac:dyDescent="0.25">
      <c r="A5279" s="4"/>
      <c r="F5279" s="4"/>
      <c r="H5279" s="4"/>
      <c r="I5279" s="4"/>
      <c r="J5279" s="4"/>
      <c r="K5279" s="4"/>
      <c r="L5279" s="4"/>
      <c r="M5279" s="4"/>
      <c r="N5279" s="4"/>
      <c r="P5279" s="4"/>
      <c r="R5279" s="4"/>
      <c r="S5279" s="4"/>
      <c r="T5279" s="4"/>
      <c r="V5279" s="4"/>
      <c r="W5279" s="4"/>
      <c r="X5279" s="4"/>
      <c r="Y5279" s="4"/>
      <c r="Z5279" s="4"/>
      <c r="AA5279" s="4"/>
      <c r="AG5279" s="4"/>
    </row>
    <row r="5280" spans="1:33" x14ac:dyDescent="0.25">
      <c r="A5280" s="4"/>
      <c r="F5280" s="4"/>
      <c r="H5280" s="4"/>
      <c r="I5280" s="4"/>
      <c r="J5280" s="4"/>
      <c r="K5280" s="4"/>
      <c r="L5280" s="4"/>
      <c r="M5280" s="4"/>
      <c r="N5280" s="4"/>
      <c r="P5280" s="4"/>
      <c r="R5280" s="4"/>
      <c r="S5280" s="4"/>
      <c r="T5280" s="4"/>
      <c r="V5280" s="4"/>
      <c r="W5280" s="4"/>
      <c r="X5280" s="4"/>
      <c r="Y5280" s="4"/>
      <c r="Z5280" s="4"/>
      <c r="AA5280" s="4"/>
      <c r="AG5280" s="4"/>
    </row>
    <row r="5281" spans="1:33" x14ac:dyDescent="0.25">
      <c r="A5281" s="4"/>
      <c r="F5281" s="4"/>
      <c r="H5281" s="4"/>
      <c r="I5281" s="4"/>
      <c r="J5281" s="4"/>
      <c r="K5281" s="4"/>
      <c r="L5281" s="4"/>
      <c r="M5281" s="4"/>
      <c r="N5281" s="4"/>
      <c r="P5281" s="4"/>
      <c r="R5281" s="4"/>
      <c r="S5281" s="4"/>
      <c r="T5281" s="4"/>
      <c r="V5281" s="4"/>
      <c r="W5281" s="4"/>
      <c r="X5281" s="4"/>
      <c r="Y5281" s="4"/>
      <c r="Z5281" s="4"/>
      <c r="AA5281" s="4"/>
      <c r="AG5281" s="4"/>
    </row>
    <row r="5282" spans="1:33" x14ac:dyDescent="0.25">
      <c r="A5282" s="4"/>
      <c r="F5282" s="4"/>
      <c r="H5282" s="4"/>
      <c r="I5282" s="4"/>
      <c r="J5282" s="4"/>
      <c r="K5282" s="4"/>
      <c r="L5282" s="4"/>
      <c r="M5282" s="4"/>
      <c r="N5282" s="4"/>
      <c r="P5282" s="4"/>
      <c r="R5282" s="4"/>
      <c r="S5282" s="4"/>
      <c r="T5282" s="4"/>
      <c r="V5282" s="4"/>
      <c r="W5282" s="4"/>
      <c r="X5282" s="4"/>
      <c r="Y5282" s="4"/>
      <c r="Z5282" s="4"/>
      <c r="AA5282" s="4"/>
      <c r="AG5282" s="4"/>
    </row>
    <row r="5283" spans="1:33" x14ac:dyDescent="0.25">
      <c r="A5283" s="4"/>
      <c r="F5283" s="4"/>
      <c r="H5283" s="4"/>
      <c r="I5283" s="4"/>
      <c r="J5283" s="4"/>
      <c r="K5283" s="4"/>
      <c r="L5283" s="4"/>
      <c r="M5283" s="4"/>
      <c r="N5283" s="4"/>
      <c r="P5283" s="4"/>
      <c r="R5283" s="4"/>
      <c r="S5283" s="4"/>
      <c r="T5283" s="4"/>
      <c r="V5283" s="4"/>
      <c r="W5283" s="4"/>
      <c r="X5283" s="4"/>
      <c r="Y5283" s="4"/>
      <c r="Z5283" s="4"/>
      <c r="AA5283" s="4"/>
      <c r="AG5283" s="4"/>
    </row>
    <row r="5284" spans="1:33" x14ac:dyDescent="0.25">
      <c r="A5284" s="4"/>
      <c r="F5284" s="4"/>
      <c r="H5284" s="4"/>
      <c r="I5284" s="4"/>
      <c r="J5284" s="4"/>
      <c r="K5284" s="4"/>
      <c r="L5284" s="4"/>
      <c r="M5284" s="4"/>
      <c r="N5284" s="4"/>
      <c r="P5284" s="4"/>
      <c r="R5284" s="4"/>
      <c r="S5284" s="4"/>
      <c r="T5284" s="4"/>
      <c r="V5284" s="4"/>
      <c r="W5284" s="4"/>
      <c r="X5284" s="4"/>
      <c r="Y5284" s="4"/>
      <c r="Z5284" s="4"/>
      <c r="AA5284" s="4"/>
      <c r="AG5284" s="4"/>
    </row>
    <row r="5285" spans="1:33" x14ac:dyDescent="0.25">
      <c r="A5285" s="4"/>
      <c r="F5285" s="4"/>
      <c r="H5285" s="4"/>
      <c r="I5285" s="4"/>
      <c r="J5285" s="4"/>
      <c r="K5285" s="4"/>
      <c r="L5285" s="4"/>
      <c r="M5285" s="4"/>
      <c r="N5285" s="4"/>
      <c r="P5285" s="4"/>
      <c r="R5285" s="4"/>
      <c r="S5285" s="4"/>
      <c r="T5285" s="4"/>
      <c r="V5285" s="4"/>
      <c r="W5285" s="4"/>
      <c r="X5285" s="4"/>
      <c r="Y5285" s="4"/>
      <c r="Z5285" s="4"/>
      <c r="AA5285" s="4"/>
      <c r="AG5285" s="4"/>
    </row>
    <row r="5286" spans="1:33" x14ac:dyDescent="0.25">
      <c r="A5286" s="4"/>
      <c r="F5286" s="4"/>
      <c r="H5286" s="4"/>
      <c r="I5286" s="4"/>
      <c r="J5286" s="4"/>
      <c r="K5286" s="4"/>
      <c r="L5286" s="4"/>
      <c r="M5286" s="4"/>
      <c r="N5286" s="4"/>
      <c r="P5286" s="4"/>
      <c r="R5286" s="4"/>
      <c r="S5286" s="4"/>
      <c r="T5286" s="4"/>
      <c r="V5286" s="4"/>
      <c r="W5286" s="4"/>
      <c r="X5286" s="4"/>
      <c r="Y5286" s="4"/>
      <c r="Z5286" s="4"/>
      <c r="AA5286" s="4"/>
      <c r="AG5286" s="4"/>
    </row>
    <row r="5287" spans="1:33" x14ac:dyDescent="0.25">
      <c r="A5287" s="4"/>
      <c r="F5287" s="4"/>
      <c r="H5287" s="4"/>
      <c r="I5287" s="4"/>
      <c r="J5287" s="4"/>
      <c r="K5287" s="4"/>
      <c r="L5287" s="4"/>
      <c r="M5287" s="4"/>
      <c r="N5287" s="4"/>
      <c r="P5287" s="4"/>
      <c r="R5287" s="4"/>
      <c r="S5287" s="4"/>
      <c r="T5287" s="4"/>
      <c r="V5287" s="4"/>
      <c r="W5287" s="4"/>
      <c r="X5287" s="4"/>
      <c r="Y5287" s="4"/>
      <c r="Z5287" s="4"/>
      <c r="AA5287" s="4"/>
      <c r="AG5287" s="4"/>
    </row>
    <row r="5288" spans="1:33" x14ac:dyDescent="0.25">
      <c r="A5288" s="4"/>
      <c r="F5288" s="4"/>
      <c r="H5288" s="4"/>
      <c r="I5288" s="4"/>
      <c r="J5288" s="4"/>
      <c r="K5288" s="4"/>
      <c r="L5288" s="4"/>
      <c r="M5288" s="4"/>
      <c r="N5288" s="4"/>
      <c r="P5288" s="4"/>
      <c r="R5288" s="4"/>
      <c r="S5288" s="4"/>
      <c r="T5288" s="4"/>
      <c r="V5288" s="4"/>
      <c r="W5288" s="4"/>
      <c r="X5288" s="4"/>
      <c r="Y5288" s="4"/>
      <c r="Z5288" s="4"/>
      <c r="AA5288" s="4"/>
      <c r="AG5288" s="4"/>
    </row>
    <row r="5289" spans="1:33" x14ac:dyDescent="0.25">
      <c r="A5289" s="4"/>
      <c r="F5289" s="4"/>
      <c r="H5289" s="4"/>
      <c r="I5289" s="4"/>
      <c r="J5289" s="4"/>
      <c r="K5289" s="4"/>
      <c r="L5289" s="4"/>
      <c r="M5289" s="4"/>
      <c r="N5289" s="4"/>
      <c r="P5289" s="4"/>
      <c r="R5289" s="4"/>
      <c r="S5289" s="4"/>
      <c r="T5289" s="4"/>
      <c r="V5289" s="4"/>
      <c r="W5289" s="4"/>
      <c r="X5289" s="4"/>
      <c r="Y5289" s="4"/>
      <c r="Z5289" s="4"/>
      <c r="AA5289" s="4"/>
      <c r="AG5289" s="4"/>
    </row>
    <row r="5290" spans="1:33" x14ac:dyDescent="0.25">
      <c r="A5290" s="4"/>
      <c r="F5290" s="4"/>
      <c r="H5290" s="4"/>
      <c r="I5290" s="4"/>
      <c r="J5290" s="4"/>
      <c r="K5290" s="4"/>
      <c r="L5290" s="4"/>
      <c r="M5290" s="4"/>
      <c r="N5290" s="4"/>
      <c r="P5290" s="4"/>
      <c r="R5290" s="4"/>
      <c r="S5290" s="4"/>
      <c r="T5290" s="4"/>
      <c r="V5290" s="4"/>
      <c r="W5290" s="4"/>
      <c r="X5290" s="4"/>
      <c r="Y5290" s="4"/>
      <c r="Z5290" s="4"/>
      <c r="AA5290" s="4"/>
      <c r="AG5290" s="4"/>
    </row>
    <row r="5291" spans="1:33" x14ac:dyDescent="0.25">
      <c r="A5291" s="4"/>
      <c r="F5291" s="4"/>
      <c r="H5291" s="4"/>
      <c r="I5291" s="4"/>
      <c r="J5291" s="4"/>
      <c r="K5291" s="4"/>
      <c r="L5291" s="4"/>
      <c r="M5291" s="4"/>
      <c r="N5291" s="4"/>
      <c r="P5291" s="4"/>
      <c r="R5291" s="4"/>
      <c r="S5291" s="4"/>
      <c r="T5291" s="4"/>
      <c r="V5291" s="4"/>
      <c r="W5291" s="4"/>
      <c r="X5291" s="4"/>
      <c r="Y5291" s="4"/>
      <c r="Z5291" s="4"/>
      <c r="AA5291" s="4"/>
      <c r="AG5291" s="4"/>
    </row>
    <row r="5292" spans="1:33" x14ac:dyDescent="0.25">
      <c r="A5292" s="4"/>
      <c r="F5292" s="4"/>
      <c r="H5292" s="4"/>
      <c r="I5292" s="4"/>
      <c r="J5292" s="4"/>
      <c r="K5292" s="4"/>
      <c r="L5292" s="4"/>
      <c r="M5292" s="4"/>
      <c r="N5292" s="4"/>
      <c r="P5292" s="4"/>
      <c r="R5292" s="4"/>
      <c r="S5292" s="4"/>
      <c r="T5292" s="4"/>
      <c r="V5292" s="4"/>
      <c r="W5292" s="4"/>
      <c r="X5292" s="4"/>
      <c r="Y5292" s="4"/>
      <c r="Z5292" s="4"/>
      <c r="AA5292" s="4"/>
      <c r="AG5292" s="4"/>
    </row>
    <row r="5293" spans="1:33" x14ac:dyDescent="0.25">
      <c r="A5293" s="4"/>
      <c r="F5293" s="4"/>
      <c r="H5293" s="4"/>
      <c r="I5293" s="4"/>
      <c r="J5293" s="4"/>
      <c r="K5293" s="4"/>
      <c r="L5293" s="4"/>
      <c r="M5293" s="4"/>
      <c r="N5293" s="4"/>
      <c r="P5293" s="4"/>
      <c r="R5293" s="4"/>
      <c r="S5293" s="4"/>
      <c r="T5293" s="4"/>
      <c r="V5293" s="4"/>
      <c r="W5293" s="4"/>
      <c r="X5293" s="4"/>
      <c r="Y5293" s="4"/>
      <c r="Z5293" s="4"/>
      <c r="AA5293" s="4"/>
      <c r="AG5293" s="4"/>
    </row>
    <row r="5294" spans="1:33" x14ac:dyDescent="0.25">
      <c r="A5294" s="4"/>
      <c r="F5294" s="4"/>
      <c r="H5294" s="4"/>
      <c r="I5294" s="4"/>
      <c r="J5294" s="4"/>
      <c r="K5294" s="4"/>
      <c r="L5294" s="4"/>
      <c r="M5294" s="4"/>
      <c r="N5294" s="4"/>
      <c r="P5294" s="4"/>
      <c r="R5294" s="4"/>
      <c r="S5294" s="4"/>
      <c r="T5294" s="4"/>
      <c r="V5294" s="4"/>
      <c r="W5294" s="4"/>
      <c r="X5294" s="4"/>
      <c r="Y5294" s="4"/>
      <c r="Z5294" s="4"/>
      <c r="AA5294" s="4"/>
      <c r="AG5294" s="4"/>
    </row>
    <row r="5295" spans="1:33" x14ac:dyDescent="0.25">
      <c r="A5295" s="4"/>
      <c r="F5295" s="4"/>
      <c r="H5295" s="4"/>
      <c r="I5295" s="4"/>
      <c r="J5295" s="4"/>
      <c r="K5295" s="4"/>
      <c r="L5295" s="4"/>
      <c r="M5295" s="4"/>
      <c r="N5295" s="4"/>
      <c r="P5295" s="4"/>
      <c r="R5295" s="4"/>
      <c r="S5295" s="4"/>
      <c r="T5295" s="4"/>
      <c r="V5295" s="4"/>
      <c r="W5295" s="4"/>
      <c r="X5295" s="4"/>
      <c r="Y5295" s="4"/>
      <c r="Z5295" s="4"/>
      <c r="AA5295" s="4"/>
      <c r="AG5295" s="4"/>
    </row>
    <row r="5296" spans="1:33" x14ac:dyDescent="0.25">
      <c r="A5296" s="4"/>
      <c r="F5296" s="4"/>
      <c r="H5296" s="4"/>
      <c r="I5296" s="4"/>
      <c r="J5296" s="4"/>
      <c r="K5296" s="4"/>
      <c r="L5296" s="4"/>
      <c r="M5296" s="4"/>
      <c r="N5296" s="4"/>
      <c r="P5296" s="4"/>
      <c r="R5296" s="4"/>
      <c r="S5296" s="4"/>
      <c r="T5296" s="4"/>
      <c r="V5296" s="4"/>
      <c r="W5296" s="4"/>
      <c r="X5296" s="4"/>
      <c r="Y5296" s="4"/>
      <c r="Z5296" s="4"/>
      <c r="AA5296" s="4"/>
      <c r="AG5296" s="4"/>
    </row>
    <row r="5297" spans="1:33" x14ac:dyDescent="0.25">
      <c r="A5297" s="4"/>
      <c r="F5297" s="4"/>
      <c r="H5297" s="4"/>
      <c r="I5297" s="4"/>
      <c r="J5297" s="4"/>
      <c r="K5297" s="4"/>
      <c r="L5297" s="4"/>
      <c r="M5297" s="4"/>
      <c r="N5297" s="4"/>
      <c r="P5297" s="4"/>
      <c r="R5297" s="4"/>
      <c r="S5297" s="4"/>
      <c r="T5297" s="4"/>
      <c r="V5297" s="4"/>
      <c r="W5297" s="4"/>
      <c r="X5297" s="4"/>
      <c r="Y5297" s="4"/>
      <c r="Z5297" s="4"/>
      <c r="AA5297" s="4"/>
      <c r="AG5297" s="4"/>
    </row>
    <row r="5298" spans="1:33" x14ac:dyDescent="0.25">
      <c r="A5298" s="4"/>
      <c r="F5298" s="4"/>
      <c r="H5298" s="4"/>
      <c r="I5298" s="4"/>
      <c r="J5298" s="4"/>
      <c r="K5298" s="4"/>
      <c r="L5298" s="4"/>
      <c r="M5298" s="4"/>
      <c r="N5298" s="4"/>
      <c r="P5298" s="4"/>
      <c r="R5298" s="4"/>
      <c r="S5298" s="4"/>
      <c r="T5298" s="4"/>
      <c r="V5298" s="4"/>
      <c r="W5298" s="4"/>
      <c r="X5298" s="4"/>
      <c r="Y5298" s="4"/>
      <c r="Z5298" s="4"/>
      <c r="AA5298" s="4"/>
      <c r="AG5298" s="4"/>
    </row>
    <row r="5299" spans="1:33" x14ac:dyDescent="0.25">
      <c r="A5299" s="4"/>
      <c r="F5299" s="4"/>
      <c r="H5299" s="4"/>
      <c r="I5299" s="4"/>
      <c r="J5299" s="4"/>
      <c r="K5299" s="4"/>
      <c r="L5299" s="4"/>
      <c r="M5299" s="4"/>
      <c r="N5299" s="4"/>
      <c r="P5299" s="4"/>
      <c r="R5299" s="4"/>
      <c r="S5299" s="4"/>
      <c r="T5299" s="4"/>
      <c r="V5299" s="4"/>
      <c r="W5299" s="4"/>
      <c r="X5299" s="4"/>
      <c r="Y5299" s="4"/>
      <c r="Z5299" s="4"/>
      <c r="AA5299" s="4"/>
      <c r="AG5299" s="4"/>
    </row>
    <row r="5300" spans="1:33" x14ac:dyDescent="0.25">
      <c r="A5300" s="4"/>
      <c r="F5300" s="4"/>
      <c r="H5300" s="4"/>
      <c r="I5300" s="4"/>
      <c r="J5300" s="4"/>
      <c r="K5300" s="4"/>
      <c r="L5300" s="4"/>
      <c r="M5300" s="4"/>
      <c r="N5300" s="4"/>
      <c r="P5300" s="4"/>
      <c r="R5300" s="4"/>
      <c r="S5300" s="4"/>
      <c r="T5300" s="4"/>
      <c r="V5300" s="4"/>
      <c r="W5300" s="4"/>
      <c r="X5300" s="4"/>
      <c r="Y5300" s="4"/>
      <c r="Z5300" s="4"/>
      <c r="AA5300" s="4"/>
      <c r="AG5300" s="4"/>
    </row>
    <row r="5301" spans="1:33" x14ac:dyDescent="0.25">
      <c r="A5301" s="4"/>
      <c r="F5301" s="4"/>
      <c r="H5301" s="4"/>
      <c r="I5301" s="4"/>
      <c r="J5301" s="4"/>
      <c r="K5301" s="4"/>
      <c r="L5301" s="4"/>
      <c r="M5301" s="4"/>
      <c r="N5301" s="4"/>
      <c r="P5301" s="4"/>
      <c r="R5301" s="4"/>
      <c r="S5301" s="4"/>
      <c r="T5301" s="4"/>
      <c r="V5301" s="4"/>
      <c r="W5301" s="4"/>
      <c r="X5301" s="4"/>
      <c r="Y5301" s="4"/>
      <c r="Z5301" s="4"/>
      <c r="AA5301" s="4"/>
      <c r="AG5301" s="4"/>
    </row>
    <row r="5302" spans="1:33" x14ac:dyDescent="0.25">
      <c r="A5302" s="4"/>
      <c r="F5302" s="4"/>
      <c r="H5302" s="4"/>
      <c r="I5302" s="4"/>
      <c r="J5302" s="4"/>
      <c r="K5302" s="4"/>
      <c r="L5302" s="4"/>
      <c r="M5302" s="4"/>
      <c r="N5302" s="4"/>
      <c r="P5302" s="4"/>
      <c r="R5302" s="4"/>
      <c r="S5302" s="4"/>
      <c r="T5302" s="4"/>
      <c r="V5302" s="4"/>
      <c r="W5302" s="4"/>
      <c r="X5302" s="4"/>
      <c r="Y5302" s="4"/>
      <c r="Z5302" s="4"/>
      <c r="AA5302" s="4"/>
      <c r="AG5302" s="4"/>
    </row>
    <row r="5303" spans="1:33" x14ac:dyDescent="0.25">
      <c r="A5303" s="4"/>
      <c r="F5303" s="4"/>
      <c r="H5303" s="4"/>
      <c r="I5303" s="4"/>
      <c r="J5303" s="4"/>
      <c r="K5303" s="4"/>
      <c r="L5303" s="4"/>
      <c r="M5303" s="4"/>
      <c r="N5303" s="4"/>
      <c r="P5303" s="4"/>
      <c r="R5303" s="4"/>
      <c r="S5303" s="4"/>
      <c r="T5303" s="4"/>
      <c r="V5303" s="4"/>
      <c r="W5303" s="4"/>
      <c r="X5303" s="4"/>
      <c r="Y5303" s="4"/>
      <c r="Z5303" s="4"/>
      <c r="AA5303" s="4"/>
      <c r="AG5303" s="4"/>
    </row>
    <row r="5304" spans="1:33" x14ac:dyDescent="0.25">
      <c r="A5304" s="4"/>
      <c r="F5304" s="4"/>
      <c r="H5304" s="4"/>
      <c r="I5304" s="4"/>
      <c r="J5304" s="4"/>
      <c r="K5304" s="4"/>
      <c r="L5304" s="4"/>
      <c r="M5304" s="4"/>
      <c r="N5304" s="4"/>
      <c r="P5304" s="4"/>
      <c r="R5304" s="4"/>
      <c r="S5304" s="4"/>
      <c r="T5304" s="4"/>
      <c r="V5304" s="4"/>
      <c r="W5304" s="4"/>
      <c r="X5304" s="4"/>
      <c r="Y5304" s="4"/>
      <c r="Z5304" s="4"/>
      <c r="AA5304" s="4"/>
      <c r="AG5304" s="4"/>
    </row>
    <row r="5305" spans="1:33" x14ac:dyDescent="0.25">
      <c r="A5305" s="4"/>
      <c r="F5305" s="4"/>
      <c r="H5305" s="4"/>
      <c r="I5305" s="4"/>
      <c r="J5305" s="4"/>
      <c r="K5305" s="4"/>
      <c r="L5305" s="4"/>
      <c r="M5305" s="4"/>
      <c r="N5305" s="4"/>
      <c r="P5305" s="4"/>
      <c r="R5305" s="4"/>
      <c r="S5305" s="4"/>
      <c r="T5305" s="4"/>
      <c r="V5305" s="4"/>
      <c r="W5305" s="4"/>
      <c r="X5305" s="4"/>
      <c r="Y5305" s="4"/>
      <c r="Z5305" s="4"/>
      <c r="AA5305" s="4"/>
      <c r="AG5305" s="4"/>
    </row>
    <row r="5306" spans="1:33" x14ac:dyDescent="0.25">
      <c r="A5306" s="4"/>
      <c r="F5306" s="4"/>
      <c r="H5306" s="4"/>
      <c r="I5306" s="4"/>
      <c r="J5306" s="4"/>
      <c r="K5306" s="4"/>
      <c r="L5306" s="4"/>
      <c r="M5306" s="4"/>
      <c r="N5306" s="4"/>
      <c r="P5306" s="4"/>
      <c r="R5306" s="4"/>
      <c r="S5306" s="4"/>
      <c r="T5306" s="4"/>
      <c r="V5306" s="4"/>
      <c r="W5306" s="4"/>
      <c r="X5306" s="4"/>
      <c r="Y5306" s="4"/>
      <c r="Z5306" s="4"/>
      <c r="AA5306" s="4"/>
      <c r="AG5306" s="4"/>
    </row>
    <row r="5307" spans="1:33" x14ac:dyDescent="0.25">
      <c r="A5307" s="4"/>
      <c r="F5307" s="4"/>
      <c r="H5307" s="4"/>
      <c r="I5307" s="4"/>
      <c r="J5307" s="4"/>
      <c r="K5307" s="4"/>
      <c r="L5307" s="4"/>
      <c r="M5307" s="4"/>
      <c r="N5307" s="4"/>
      <c r="P5307" s="4"/>
      <c r="R5307" s="4"/>
      <c r="S5307" s="4"/>
      <c r="T5307" s="4"/>
      <c r="V5307" s="4"/>
      <c r="W5307" s="4"/>
      <c r="X5307" s="4"/>
      <c r="Y5307" s="4"/>
      <c r="Z5307" s="4"/>
      <c r="AA5307" s="4"/>
      <c r="AG5307" s="4"/>
    </row>
    <row r="5308" spans="1:33" x14ac:dyDescent="0.25">
      <c r="A5308" s="4"/>
      <c r="F5308" s="4"/>
      <c r="H5308" s="4"/>
      <c r="I5308" s="4"/>
      <c r="J5308" s="4"/>
      <c r="K5308" s="4"/>
      <c r="L5308" s="4"/>
      <c r="M5308" s="4"/>
      <c r="N5308" s="4"/>
      <c r="P5308" s="4"/>
      <c r="R5308" s="4"/>
      <c r="S5308" s="4"/>
      <c r="T5308" s="4"/>
      <c r="V5308" s="4"/>
      <c r="W5308" s="4"/>
      <c r="X5308" s="4"/>
      <c r="Y5308" s="4"/>
      <c r="Z5308" s="4"/>
      <c r="AA5308" s="4"/>
      <c r="AG5308" s="4"/>
    </row>
    <row r="5309" spans="1:33" x14ac:dyDescent="0.25">
      <c r="A5309" s="4"/>
      <c r="F5309" s="4"/>
      <c r="H5309" s="4"/>
      <c r="I5309" s="4"/>
      <c r="J5309" s="4"/>
      <c r="K5309" s="4"/>
      <c r="L5309" s="4"/>
      <c r="M5309" s="4"/>
      <c r="N5309" s="4"/>
      <c r="P5309" s="4"/>
      <c r="R5309" s="4"/>
      <c r="S5309" s="4"/>
      <c r="T5309" s="4"/>
      <c r="V5309" s="4"/>
      <c r="W5309" s="4"/>
      <c r="X5309" s="4"/>
      <c r="Y5309" s="4"/>
      <c r="Z5309" s="4"/>
      <c r="AA5309" s="4"/>
      <c r="AG5309" s="4"/>
    </row>
    <row r="5310" spans="1:33" x14ac:dyDescent="0.25">
      <c r="A5310" s="4"/>
      <c r="F5310" s="4"/>
      <c r="H5310" s="4"/>
      <c r="I5310" s="4"/>
      <c r="J5310" s="4"/>
      <c r="K5310" s="4"/>
      <c r="L5310" s="4"/>
      <c r="M5310" s="4"/>
      <c r="N5310" s="4"/>
      <c r="P5310" s="4"/>
      <c r="R5310" s="4"/>
      <c r="S5310" s="4"/>
      <c r="T5310" s="4"/>
      <c r="V5310" s="4"/>
      <c r="W5310" s="4"/>
      <c r="X5310" s="4"/>
      <c r="Y5310" s="4"/>
      <c r="Z5310" s="4"/>
      <c r="AA5310" s="4"/>
      <c r="AG5310" s="4"/>
    </row>
    <row r="5311" spans="1:33" x14ac:dyDescent="0.25">
      <c r="A5311" s="4"/>
      <c r="F5311" s="4"/>
      <c r="H5311" s="4"/>
      <c r="I5311" s="4"/>
      <c r="J5311" s="4"/>
      <c r="K5311" s="4"/>
      <c r="L5311" s="4"/>
      <c r="M5311" s="4"/>
      <c r="N5311" s="4"/>
      <c r="P5311" s="4"/>
      <c r="R5311" s="4"/>
      <c r="S5311" s="4"/>
      <c r="T5311" s="4"/>
      <c r="V5311" s="4"/>
      <c r="W5311" s="4"/>
      <c r="X5311" s="4"/>
      <c r="Y5311" s="4"/>
      <c r="Z5311" s="4"/>
      <c r="AA5311" s="4"/>
      <c r="AG5311" s="4"/>
    </row>
    <row r="5312" spans="1:33" x14ac:dyDescent="0.25">
      <c r="A5312" s="4"/>
      <c r="F5312" s="4"/>
      <c r="H5312" s="4"/>
      <c r="I5312" s="4"/>
      <c r="J5312" s="4"/>
      <c r="K5312" s="4"/>
      <c r="L5312" s="4"/>
      <c r="M5312" s="4"/>
      <c r="N5312" s="4"/>
      <c r="P5312" s="4"/>
      <c r="R5312" s="4"/>
      <c r="S5312" s="4"/>
      <c r="T5312" s="4"/>
      <c r="V5312" s="4"/>
      <c r="W5312" s="4"/>
      <c r="X5312" s="4"/>
      <c r="Y5312" s="4"/>
      <c r="Z5312" s="4"/>
      <c r="AA5312" s="4"/>
      <c r="AG5312" s="4"/>
    </row>
    <row r="5313" spans="1:33" x14ac:dyDescent="0.25">
      <c r="A5313" s="4"/>
      <c r="F5313" s="4"/>
      <c r="H5313" s="4"/>
      <c r="I5313" s="4"/>
      <c r="J5313" s="4"/>
      <c r="K5313" s="4"/>
      <c r="L5313" s="4"/>
      <c r="M5313" s="4"/>
      <c r="N5313" s="4"/>
      <c r="P5313" s="4"/>
      <c r="R5313" s="4"/>
      <c r="S5313" s="4"/>
      <c r="T5313" s="4"/>
      <c r="V5313" s="4"/>
      <c r="W5313" s="4"/>
      <c r="X5313" s="4"/>
      <c r="Y5313" s="4"/>
      <c r="Z5313" s="4"/>
      <c r="AA5313" s="4"/>
      <c r="AG5313" s="4"/>
    </row>
    <row r="5314" spans="1:33" x14ac:dyDescent="0.25">
      <c r="A5314" s="4"/>
      <c r="F5314" s="4"/>
      <c r="H5314" s="4"/>
      <c r="I5314" s="4"/>
      <c r="J5314" s="4"/>
      <c r="K5314" s="4"/>
      <c r="L5314" s="4"/>
      <c r="M5314" s="4"/>
      <c r="N5314" s="4"/>
      <c r="P5314" s="4"/>
      <c r="R5314" s="4"/>
      <c r="S5314" s="4"/>
      <c r="T5314" s="4"/>
      <c r="V5314" s="4"/>
      <c r="W5314" s="4"/>
      <c r="X5314" s="4"/>
      <c r="Y5314" s="4"/>
      <c r="Z5314" s="4"/>
      <c r="AA5314" s="4"/>
      <c r="AG5314" s="4"/>
    </row>
    <row r="5315" spans="1:33" x14ac:dyDescent="0.25">
      <c r="A5315" s="4"/>
      <c r="F5315" s="4"/>
      <c r="H5315" s="4"/>
      <c r="I5315" s="4"/>
      <c r="J5315" s="4"/>
      <c r="K5315" s="4"/>
      <c r="L5315" s="4"/>
      <c r="M5315" s="4"/>
      <c r="N5315" s="4"/>
      <c r="P5315" s="4"/>
      <c r="R5315" s="4"/>
      <c r="S5315" s="4"/>
      <c r="T5315" s="4"/>
      <c r="V5315" s="4"/>
      <c r="W5315" s="4"/>
      <c r="X5315" s="4"/>
      <c r="Y5315" s="4"/>
      <c r="Z5315" s="4"/>
      <c r="AA5315" s="4"/>
      <c r="AG5315" s="4"/>
    </row>
    <row r="5316" spans="1:33" x14ac:dyDescent="0.25">
      <c r="A5316" s="4"/>
      <c r="F5316" s="4"/>
      <c r="H5316" s="4"/>
      <c r="I5316" s="4"/>
      <c r="J5316" s="4"/>
      <c r="K5316" s="4"/>
      <c r="L5316" s="4"/>
      <c r="M5316" s="4"/>
      <c r="N5316" s="4"/>
      <c r="P5316" s="4"/>
      <c r="R5316" s="4"/>
      <c r="S5316" s="4"/>
      <c r="T5316" s="4"/>
      <c r="V5316" s="4"/>
      <c r="W5316" s="4"/>
      <c r="X5316" s="4"/>
      <c r="Y5316" s="4"/>
      <c r="Z5316" s="4"/>
      <c r="AA5316" s="4"/>
      <c r="AG5316" s="4"/>
    </row>
    <row r="5317" spans="1:33" x14ac:dyDescent="0.25">
      <c r="A5317" s="4"/>
      <c r="F5317" s="4"/>
      <c r="H5317" s="4"/>
      <c r="I5317" s="4"/>
      <c r="J5317" s="4"/>
      <c r="K5317" s="4"/>
      <c r="L5317" s="4"/>
      <c r="M5317" s="4"/>
      <c r="N5317" s="4"/>
      <c r="P5317" s="4"/>
      <c r="R5317" s="4"/>
      <c r="S5317" s="4"/>
      <c r="T5317" s="4"/>
      <c r="V5317" s="4"/>
      <c r="W5317" s="4"/>
      <c r="X5317" s="4"/>
      <c r="Y5317" s="4"/>
      <c r="Z5317" s="4"/>
      <c r="AA5317" s="4"/>
      <c r="AG5317" s="4"/>
    </row>
    <row r="5318" spans="1:33" x14ac:dyDescent="0.25">
      <c r="A5318" s="4"/>
      <c r="F5318" s="4"/>
      <c r="H5318" s="4"/>
      <c r="I5318" s="4"/>
      <c r="J5318" s="4"/>
      <c r="K5318" s="4"/>
      <c r="L5318" s="4"/>
      <c r="M5318" s="4"/>
      <c r="N5318" s="4"/>
      <c r="P5318" s="4"/>
      <c r="R5318" s="4"/>
      <c r="S5318" s="4"/>
      <c r="T5318" s="4"/>
      <c r="V5318" s="4"/>
      <c r="W5318" s="4"/>
      <c r="X5318" s="4"/>
      <c r="Y5318" s="4"/>
      <c r="Z5318" s="4"/>
      <c r="AA5318" s="4"/>
      <c r="AG5318" s="4"/>
    </row>
    <row r="5319" spans="1:33" x14ac:dyDescent="0.25">
      <c r="A5319" s="4"/>
      <c r="F5319" s="4"/>
      <c r="H5319" s="4"/>
      <c r="I5319" s="4"/>
      <c r="J5319" s="4"/>
      <c r="K5319" s="4"/>
      <c r="L5319" s="4"/>
      <c r="M5319" s="4"/>
      <c r="N5319" s="4"/>
      <c r="P5319" s="4"/>
      <c r="R5319" s="4"/>
      <c r="S5319" s="4"/>
      <c r="T5319" s="4"/>
      <c r="V5319" s="4"/>
      <c r="W5319" s="4"/>
      <c r="X5319" s="4"/>
      <c r="Y5319" s="4"/>
      <c r="Z5319" s="4"/>
      <c r="AA5319" s="4"/>
      <c r="AG5319" s="4"/>
    </row>
    <row r="5320" spans="1:33" x14ac:dyDescent="0.25">
      <c r="A5320" s="4"/>
      <c r="F5320" s="4"/>
      <c r="H5320" s="4"/>
      <c r="I5320" s="4"/>
      <c r="J5320" s="4"/>
      <c r="K5320" s="4"/>
      <c r="L5320" s="4"/>
      <c r="M5320" s="4"/>
      <c r="N5320" s="4"/>
      <c r="P5320" s="4"/>
      <c r="R5320" s="4"/>
      <c r="S5320" s="4"/>
      <c r="T5320" s="4"/>
      <c r="V5320" s="4"/>
      <c r="W5320" s="4"/>
      <c r="X5320" s="4"/>
      <c r="Y5320" s="4"/>
      <c r="Z5320" s="4"/>
      <c r="AA5320" s="4"/>
      <c r="AG5320" s="4"/>
    </row>
    <row r="5321" spans="1:33" x14ac:dyDescent="0.25">
      <c r="A5321" s="4"/>
      <c r="F5321" s="4"/>
      <c r="H5321" s="4"/>
      <c r="I5321" s="4"/>
      <c r="J5321" s="4"/>
      <c r="K5321" s="4"/>
      <c r="L5321" s="4"/>
      <c r="M5321" s="4"/>
      <c r="N5321" s="4"/>
      <c r="P5321" s="4"/>
      <c r="R5321" s="4"/>
      <c r="S5321" s="4"/>
      <c r="T5321" s="4"/>
      <c r="V5321" s="4"/>
      <c r="W5321" s="4"/>
      <c r="X5321" s="4"/>
      <c r="Y5321" s="4"/>
      <c r="Z5321" s="4"/>
      <c r="AA5321" s="4"/>
      <c r="AG5321" s="4"/>
    </row>
    <row r="5322" spans="1:33" x14ac:dyDescent="0.25">
      <c r="A5322" s="4"/>
      <c r="F5322" s="4"/>
      <c r="H5322" s="4"/>
      <c r="I5322" s="4"/>
      <c r="J5322" s="4"/>
      <c r="K5322" s="4"/>
      <c r="L5322" s="4"/>
      <c r="M5322" s="4"/>
      <c r="N5322" s="4"/>
      <c r="P5322" s="4"/>
      <c r="R5322" s="4"/>
      <c r="S5322" s="4"/>
      <c r="T5322" s="4"/>
      <c r="V5322" s="4"/>
      <c r="W5322" s="4"/>
      <c r="X5322" s="4"/>
      <c r="Y5322" s="4"/>
      <c r="Z5322" s="4"/>
      <c r="AA5322" s="4"/>
      <c r="AG5322" s="4"/>
    </row>
    <row r="5323" spans="1:33" x14ac:dyDescent="0.25">
      <c r="A5323" s="4"/>
      <c r="F5323" s="4"/>
      <c r="H5323" s="4"/>
      <c r="I5323" s="4"/>
      <c r="J5323" s="4"/>
      <c r="K5323" s="4"/>
      <c r="L5323" s="4"/>
      <c r="M5323" s="4"/>
      <c r="N5323" s="4"/>
      <c r="P5323" s="4"/>
      <c r="R5323" s="4"/>
      <c r="S5323" s="4"/>
      <c r="T5323" s="4"/>
      <c r="V5323" s="4"/>
      <c r="W5323" s="4"/>
      <c r="X5323" s="4"/>
      <c r="Y5323" s="4"/>
      <c r="Z5323" s="4"/>
      <c r="AA5323" s="4"/>
      <c r="AG5323" s="4"/>
    </row>
    <row r="5324" spans="1:33" x14ac:dyDescent="0.25">
      <c r="A5324" s="4"/>
      <c r="F5324" s="4"/>
      <c r="H5324" s="4"/>
      <c r="I5324" s="4"/>
      <c r="J5324" s="4"/>
      <c r="K5324" s="4"/>
      <c r="L5324" s="4"/>
      <c r="M5324" s="4"/>
      <c r="N5324" s="4"/>
      <c r="P5324" s="4"/>
      <c r="R5324" s="4"/>
      <c r="S5324" s="4"/>
      <c r="T5324" s="4"/>
      <c r="V5324" s="4"/>
      <c r="W5324" s="4"/>
      <c r="X5324" s="4"/>
      <c r="Y5324" s="4"/>
      <c r="Z5324" s="4"/>
      <c r="AA5324" s="4"/>
      <c r="AG5324" s="4"/>
    </row>
    <row r="5325" spans="1:33" x14ac:dyDescent="0.25">
      <c r="A5325" s="4"/>
      <c r="F5325" s="4"/>
      <c r="H5325" s="4"/>
      <c r="I5325" s="4"/>
      <c r="J5325" s="4"/>
      <c r="K5325" s="4"/>
      <c r="L5325" s="4"/>
      <c r="M5325" s="4"/>
      <c r="N5325" s="4"/>
      <c r="P5325" s="4"/>
      <c r="R5325" s="4"/>
      <c r="S5325" s="4"/>
      <c r="T5325" s="4"/>
      <c r="V5325" s="4"/>
      <c r="W5325" s="4"/>
      <c r="X5325" s="4"/>
      <c r="Y5325" s="4"/>
      <c r="Z5325" s="4"/>
      <c r="AA5325" s="4"/>
      <c r="AG5325" s="4"/>
    </row>
    <row r="5326" spans="1:33" x14ac:dyDescent="0.25">
      <c r="A5326" s="4"/>
      <c r="F5326" s="4"/>
      <c r="H5326" s="4"/>
      <c r="I5326" s="4"/>
      <c r="J5326" s="4"/>
      <c r="K5326" s="4"/>
      <c r="L5326" s="4"/>
      <c r="M5326" s="4"/>
      <c r="N5326" s="4"/>
      <c r="P5326" s="4"/>
      <c r="R5326" s="4"/>
      <c r="S5326" s="4"/>
      <c r="T5326" s="4"/>
      <c r="V5326" s="4"/>
      <c r="W5326" s="4"/>
      <c r="X5326" s="4"/>
      <c r="Y5326" s="4"/>
      <c r="Z5326" s="4"/>
      <c r="AA5326" s="4"/>
      <c r="AG5326" s="4"/>
    </row>
    <row r="5327" spans="1:33" x14ac:dyDescent="0.25">
      <c r="A5327" s="4"/>
      <c r="F5327" s="4"/>
      <c r="H5327" s="4"/>
      <c r="I5327" s="4"/>
      <c r="J5327" s="4"/>
      <c r="K5327" s="4"/>
      <c r="L5327" s="4"/>
      <c r="M5327" s="4"/>
      <c r="N5327" s="4"/>
      <c r="P5327" s="4"/>
      <c r="R5327" s="4"/>
      <c r="S5327" s="4"/>
      <c r="T5327" s="4"/>
      <c r="V5327" s="4"/>
      <c r="W5327" s="4"/>
      <c r="X5327" s="4"/>
      <c r="Y5327" s="4"/>
      <c r="Z5327" s="4"/>
      <c r="AA5327" s="4"/>
      <c r="AG5327" s="4"/>
    </row>
    <row r="5328" spans="1:33" x14ac:dyDescent="0.25">
      <c r="A5328" s="4"/>
      <c r="F5328" s="4"/>
      <c r="H5328" s="4"/>
      <c r="I5328" s="4"/>
      <c r="J5328" s="4"/>
      <c r="K5328" s="4"/>
      <c r="L5328" s="4"/>
      <c r="M5328" s="4"/>
      <c r="N5328" s="4"/>
      <c r="P5328" s="4"/>
      <c r="R5328" s="4"/>
      <c r="S5328" s="4"/>
      <c r="T5328" s="4"/>
      <c r="V5328" s="4"/>
      <c r="W5328" s="4"/>
      <c r="X5328" s="4"/>
      <c r="Y5328" s="4"/>
      <c r="Z5328" s="4"/>
      <c r="AA5328" s="4"/>
      <c r="AG5328" s="4"/>
    </row>
    <row r="5329" spans="1:33" x14ac:dyDescent="0.25">
      <c r="A5329" s="4"/>
      <c r="F5329" s="4"/>
      <c r="H5329" s="4"/>
      <c r="I5329" s="4"/>
      <c r="J5329" s="4"/>
      <c r="K5329" s="4"/>
      <c r="L5329" s="4"/>
      <c r="M5329" s="4"/>
      <c r="N5329" s="4"/>
      <c r="P5329" s="4"/>
      <c r="R5329" s="4"/>
      <c r="S5329" s="4"/>
      <c r="T5329" s="4"/>
      <c r="V5329" s="4"/>
      <c r="W5329" s="4"/>
      <c r="X5329" s="4"/>
      <c r="Y5329" s="4"/>
      <c r="Z5329" s="4"/>
      <c r="AA5329" s="4"/>
      <c r="AG5329" s="4"/>
    </row>
    <row r="5330" spans="1:33" x14ac:dyDescent="0.25">
      <c r="A5330" s="4"/>
      <c r="F5330" s="4"/>
      <c r="H5330" s="4"/>
      <c r="I5330" s="4"/>
      <c r="J5330" s="4"/>
      <c r="K5330" s="4"/>
      <c r="L5330" s="4"/>
      <c r="M5330" s="4"/>
      <c r="N5330" s="4"/>
      <c r="P5330" s="4"/>
      <c r="R5330" s="4"/>
      <c r="S5330" s="4"/>
      <c r="T5330" s="4"/>
      <c r="V5330" s="4"/>
      <c r="W5330" s="4"/>
      <c r="X5330" s="4"/>
      <c r="Y5330" s="4"/>
      <c r="Z5330" s="4"/>
      <c r="AA5330" s="4"/>
      <c r="AG5330" s="4"/>
    </row>
    <row r="5331" spans="1:33" x14ac:dyDescent="0.25">
      <c r="A5331" s="4"/>
      <c r="F5331" s="4"/>
      <c r="H5331" s="4"/>
      <c r="I5331" s="4"/>
      <c r="J5331" s="4"/>
      <c r="K5331" s="4"/>
      <c r="L5331" s="4"/>
      <c r="M5331" s="4"/>
      <c r="N5331" s="4"/>
      <c r="P5331" s="4"/>
      <c r="R5331" s="4"/>
      <c r="S5331" s="4"/>
      <c r="T5331" s="4"/>
      <c r="V5331" s="4"/>
      <c r="W5331" s="4"/>
      <c r="X5331" s="4"/>
      <c r="Y5331" s="4"/>
      <c r="Z5331" s="4"/>
      <c r="AA5331" s="4"/>
      <c r="AG5331" s="4"/>
    </row>
    <row r="5332" spans="1:33" x14ac:dyDescent="0.25">
      <c r="A5332" s="4"/>
      <c r="F5332" s="4"/>
      <c r="H5332" s="4"/>
      <c r="I5332" s="4"/>
      <c r="J5332" s="4"/>
      <c r="K5332" s="4"/>
      <c r="L5332" s="4"/>
      <c r="M5332" s="4"/>
      <c r="N5332" s="4"/>
      <c r="P5332" s="4"/>
      <c r="R5332" s="4"/>
      <c r="S5332" s="4"/>
      <c r="T5332" s="4"/>
      <c r="V5332" s="4"/>
      <c r="W5332" s="4"/>
      <c r="X5332" s="4"/>
      <c r="Y5332" s="4"/>
      <c r="Z5332" s="4"/>
      <c r="AA5332" s="4"/>
      <c r="AG5332" s="4"/>
    </row>
    <row r="5333" spans="1:33" x14ac:dyDescent="0.25">
      <c r="A5333" s="4"/>
      <c r="F5333" s="4"/>
      <c r="H5333" s="4"/>
      <c r="I5333" s="4"/>
      <c r="J5333" s="4"/>
      <c r="K5333" s="4"/>
      <c r="L5333" s="4"/>
      <c r="M5333" s="4"/>
      <c r="N5333" s="4"/>
      <c r="P5333" s="4"/>
      <c r="R5333" s="4"/>
      <c r="S5333" s="4"/>
      <c r="T5333" s="4"/>
      <c r="V5333" s="4"/>
      <c r="W5333" s="4"/>
      <c r="X5333" s="4"/>
      <c r="Y5333" s="4"/>
      <c r="Z5333" s="4"/>
      <c r="AA5333" s="4"/>
      <c r="AG5333" s="4"/>
    </row>
    <row r="5334" spans="1:33" x14ac:dyDescent="0.25">
      <c r="A5334" s="4"/>
      <c r="F5334" s="4"/>
      <c r="H5334" s="4"/>
      <c r="I5334" s="4"/>
      <c r="J5334" s="4"/>
      <c r="K5334" s="4"/>
      <c r="L5334" s="4"/>
      <c r="M5334" s="4"/>
      <c r="N5334" s="4"/>
      <c r="P5334" s="4"/>
      <c r="R5334" s="4"/>
      <c r="S5334" s="4"/>
      <c r="T5334" s="4"/>
      <c r="V5334" s="4"/>
      <c r="W5334" s="4"/>
      <c r="X5334" s="4"/>
      <c r="Y5334" s="4"/>
      <c r="Z5334" s="4"/>
      <c r="AA5334" s="4"/>
      <c r="AG5334" s="4"/>
    </row>
    <row r="5335" spans="1:33" x14ac:dyDescent="0.25">
      <c r="A5335" s="4"/>
      <c r="F5335" s="4"/>
      <c r="H5335" s="4"/>
      <c r="I5335" s="4"/>
      <c r="J5335" s="4"/>
      <c r="K5335" s="4"/>
      <c r="L5335" s="4"/>
      <c r="M5335" s="4"/>
      <c r="N5335" s="4"/>
      <c r="P5335" s="4"/>
      <c r="R5335" s="4"/>
      <c r="S5335" s="4"/>
      <c r="T5335" s="4"/>
      <c r="V5335" s="4"/>
      <c r="W5335" s="4"/>
      <c r="X5335" s="4"/>
      <c r="Y5335" s="4"/>
      <c r="Z5335" s="4"/>
      <c r="AA5335" s="4"/>
      <c r="AG5335" s="4"/>
    </row>
    <row r="5336" spans="1:33" x14ac:dyDescent="0.25">
      <c r="A5336" s="4"/>
      <c r="F5336" s="4"/>
      <c r="H5336" s="4"/>
      <c r="I5336" s="4"/>
      <c r="J5336" s="4"/>
      <c r="K5336" s="4"/>
      <c r="L5336" s="4"/>
      <c r="M5336" s="4"/>
      <c r="N5336" s="4"/>
      <c r="P5336" s="4"/>
      <c r="R5336" s="4"/>
      <c r="S5336" s="4"/>
      <c r="T5336" s="4"/>
      <c r="V5336" s="4"/>
      <c r="W5336" s="4"/>
      <c r="X5336" s="4"/>
      <c r="Y5336" s="4"/>
      <c r="Z5336" s="4"/>
      <c r="AA5336" s="4"/>
      <c r="AG5336" s="4"/>
    </row>
    <row r="5337" spans="1:33" x14ac:dyDescent="0.25">
      <c r="A5337" s="4"/>
      <c r="F5337" s="4"/>
      <c r="H5337" s="4"/>
      <c r="I5337" s="4"/>
      <c r="J5337" s="4"/>
      <c r="K5337" s="4"/>
      <c r="L5337" s="4"/>
      <c r="M5337" s="4"/>
      <c r="N5337" s="4"/>
      <c r="P5337" s="4"/>
      <c r="R5337" s="4"/>
      <c r="S5337" s="4"/>
      <c r="T5337" s="4"/>
      <c r="V5337" s="4"/>
      <c r="W5337" s="4"/>
      <c r="X5337" s="4"/>
      <c r="Y5337" s="4"/>
      <c r="Z5337" s="4"/>
      <c r="AA5337" s="4"/>
      <c r="AG5337" s="4"/>
    </row>
    <row r="5338" spans="1:33" x14ac:dyDescent="0.25">
      <c r="A5338" s="4"/>
      <c r="F5338" s="4"/>
      <c r="H5338" s="4"/>
      <c r="I5338" s="4"/>
      <c r="J5338" s="4"/>
      <c r="K5338" s="4"/>
      <c r="L5338" s="4"/>
      <c r="M5338" s="4"/>
      <c r="N5338" s="4"/>
      <c r="P5338" s="4"/>
      <c r="R5338" s="4"/>
      <c r="S5338" s="4"/>
      <c r="T5338" s="4"/>
      <c r="V5338" s="4"/>
      <c r="W5338" s="4"/>
      <c r="X5338" s="4"/>
      <c r="Y5338" s="4"/>
      <c r="Z5338" s="4"/>
      <c r="AA5338" s="4"/>
      <c r="AG5338" s="4"/>
    </row>
    <row r="5339" spans="1:33" x14ac:dyDescent="0.25">
      <c r="A5339" s="4"/>
      <c r="F5339" s="4"/>
      <c r="H5339" s="4"/>
      <c r="I5339" s="4"/>
      <c r="J5339" s="4"/>
      <c r="K5339" s="4"/>
      <c r="L5339" s="4"/>
      <c r="M5339" s="4"/>
      <c r="N5339" s="4"/>
      <c r="P5339" s="4"/>
      <c r="R5339" s="4"/>
      <c r="S5339" s="4"/>
      <c r="T5339" s="4"/>
      <c r="V5339" s="4"/>
      <c r="W5339" s="4"/>
      <c r="X5339" s="4"/>
      <c r="Y5339" s="4"/>
      <c r="Z5339" s="4"/>
      <c r="AA5339" s="4"/>
      <c r="AG5339" s="4"/>
    </row>
    <row r="5340" spans="1:33" x14ac:dyDescent="0.25">
      <c r="A5340" s="4"/>
      <c r="F5340" s="4"/>
      <c r="H5340" s="4"/>
      <c r="I5340" s="4"/>
      <c r="J5340" s="4"/>
      <c r="K5340" s="4"/>
      <c r="L5340" s="4"/>
      <c r="M5340" s="4"/>
      <c r="N5340" s="4"/>
      <c r="P5340" s="4"/>
      <c r="R5340" s="4"/>
      <c r="S5340" s="4"/>
      <c r="T5340" s="4"/>
      <c r="V5340" s="4"/>
      <c r="W5340" s="4"/>
      <c r="X5340" s="4"/>
      <c r="Y5340" s="4"/>
      <c r="Z5340" s="4"/>
      <c r="AA5340" s="4"/>
      <c r="AG5340" s="4"/>
    </row>
    <row r="5341" spans="1:33" x14ac:dyDescent="0.25">
      <c r="A5341" s="4"/>
      <c r="F5341" s="4"/>
      <c r="H5341" s="4"/>
      <c r="I5341" s="4"/>
      <c r="J5341" s="4"/>
      <c r="K5341" s="4"/>
      <c r="L5341" s="4"/>
      <c r="M5341" s="4"/>
      <c r="N5341" s="4"/>
      <c r="P5341" s="4"/>
      <c r="R5341" s="4"/>
      <c r="S5341" s="4"/>
      <c r="T5341" s="4"/>
      <c r="V5341" s="4"/>
      <c r="W5341" s="4"/>
      <c r="X5341" s="4"/>
      <c r="Y5341" s="4"/>
      <c r="Z5341" s="4"/>
      <c r="AA5341" s="4"/>
      <c r="AG5341" s="4"/>
    </row>
    <row r="5342" spans="1:33" x14ac:dyDescent="0.25">
      <c r="A5342" s="4"/>
      <c r="F5342" s="4"/>
      <c r="H5342" s="4"/>
      <c r="I5342" s="4"/>
      <c r="J5342" s="4"/>
      <c r="K5342" s="4"/>
      <c r="L5342" s="4"/>
      <c r="M5342" s="4"/>
      <c r="N5342" s="4"/>
      <c r="P5342" s="4"/>
      <c r="R5342" s="4"/>
      <c r="S5342" s="4"/>
      <c r="T5342" s="4"/>
      <c r="V5342" s="4"/>
      <c r="W5342" s="4"/>
      <c r="X5342" s="4"/>
      <c r="Y5342" s="4"/>
      <c r="Z5342" s="4"/>
      <c r="AA5342" s="4"/>
      <c r="AG5342" s="4"/>
    </row>
    <row r="5343" spans="1:33" x14ac:dyDescent="0.25">
      <c r="A5343" s="4"/>
      <c r="F5343" s="4"/>
      <c r="H5343" s="4"/>
      <c r="I5343" s="4"/>
      <c r="J5343" s="4"/>
      <c r="K5343" s="4"/>
      <c r="L5343" s="4"/>
      <c r="M5343" s="4"/>
      <c r="N5343" s="4"/>
      <c r="P5343" s="4"/>
      <c r="R5343" s="4"/>
      <c r="S5343" s="4"/>
      <c r="T5343" s="4"/>
      <c r="V5343" s="4"/>
      <c r="W5343" s="4"/>
      <c r="X5343" s="4"/>
      <c r="Y5343" s="4"/>
      <c r="Z5343" s="4"/>
      <c r="AA5343" s="4"/>
      <c r="AG5343" s="4"/>
    </row>
    <row r="5344" spans="1:33" x14ac:dyDescent="0.25">
      <c r="A5344" s="4"/>
      <c r="F5344" s="4"/>
      <c r="H5344" s="4"/>
      <c r="I5344" s="4"/>
      <c r="J5344" s="4"/>
      <c r="K5344" s="4"/>
      <c r="L5344" s="4"/>
      <c r="M5344" s="4"/>
      <c r="N5344" s="4"/>
      <c r="P5344" s="4"/>
      <c r="R5344" s="4"/>
      <c r="S5344" s="4"/>
      <c r="T5344" s="4"/>
      <c r="V5344" s="4"/>
      <c r="W5344" s="4"/>
      <c r="X5344" s="4"/>
      <c r="Y5344" s="4"/>
      <c r="Z5344" s="4"/>
      <c r="AA5344" s="4"/>
      <c r="AG5344" s="4"/>
    </row>
    <row r="5345" spans="1:33" x14ac:dyDescent="0.25">
      <c r="A5345" s="4"/>
      <c r="F5345" s="4"/>
      <c r="H5345" s="4"/>
      <c r="I5345" s="4"/>
      <c r="J5345" s="4"/>
      <c r="K5345" s="4"/>
      <c r="L5345" s="4"/>
      <c r="M5345" s="4"/>
      <c r="N5345" s="4"/>
      <c r="P5345" s="4"/>
      <c r="R5345" s="4"/>
      <c r="S5345" s="4"/>
      <c r="T5345" s="4"/>
      <c r="V5345" s="4"/>
      <c r="W5345" s="4"/>
      <c r="X5345" s="4"/>
      <c r="Y5345" s="4"/>
      <c r="Z5345" s="4"/>
      <c r="AA5345" s="4"/>
      <c r="AG5345" s="4"/>
    </row>
    <row r="5346" spans="1:33" x14ac:dyDescent="0.25">
      <c r="A5346" s="4"/>
      <c r="F5346" s="4"/>
      <c r="H5346" s="4"/>
      <c r="I5346" s="4"/>
      <c r="J5346" s="4"/>
      <c r="K5346" s="4"/>
      <c r="L5346" s="4"/>
      <c r="M5346" s="4"/>
      <c r="N5346" s="4"/>
      <c r="P5346" s="4"/>
      <c r="R5346" s="4"/>
      <c r="S5346" s="4"/>
      <c r="T5346" s="4"/>
      <c r="V5346" s="4"/>
      <c r="W5346" s="4"/>
      <c r="X5346" s="4"/>
      <c r="Y5346" s="4"/>
      <c r="Z5346" s="4"/>
      <c r="AA5346" s="4"/>
      <c r="AG5346" s="4"/>
    </row>
    <row r="5347" spans="1:33" x14ac:dyDescent="0.25">
      <c r="A5347" s="4"/>
      <c r="F5347" s="4"/>
      <c r="H5347" s="4"/>
      <c r="I5347" s="4"/>
      <c r="J5347" s="4"/>
      <c r="K5347" s="4"/>
      <c r="L5347" s="4"/>
      <c r="M5347" s="4"/>
      <c r="N5347" s="4"/>
      <c r="P5347" s="4"/>
      <c r="R5347" s="4"/>
      <c r="S5347" s="4"/>
      <c r="T5347" s="4"/>
      <c r="V5347" s="4"/>
      <c r="W5347" s="4"/>
      <c r="X5347" s="4"/>
      <c r="Y5347" s="4"/>
      <c r="Z5347" s="4"/>
      <c r="AA5347" s="4"/>
      <c r="AG5347" s="4"/>
    </row>
    <row r="5348" spans="1:33" x14ac:dyDescent="0.25">
      <c r="A5348" s="4"/>
      <c r="F5348" s="4"/>
      <c r="H5348" s="4"/>
      <c r="I5348" s="4"/>
      <c r="J5348" s="4"/>
      <c r="K5348" s="4"/>
      <c r="L5348" s="4"/>
      <c r="M5348" s="4"/>
      <c r="N5348" s="4"/>
      <c r="P5348" s="4"/>
      <c r="R5348" s="4"/>
      <c r="S5348" s="4"/>
      <c r="T5348" s="4"/>
      <c r="V5348" s="4"/>
      <c r="W5348" s="4"/>
      <c r="X5348" s="4"/>
      <c r="Y5348" s="4"/>
      <c r="Z5348" s="4"/>
      <c r="AA5348" s="4"/>
      <c r="AG5348" s="4"/>
    </row>
    <row r="5349" spans="1:33" x14ac:dyDescent="0.25">
      <c r="A5349" s="4"/>
      <c r="F5349" s="4"/>
      <c r="H5349" s="4"/>
      <c r="I5349" s="4"/>
      <c r="J5349" s="4"/>
      <c r="K5349" s="4"/>
      <c r="L5349" s="4"/>
      <c r="M5349" s="4"/>
      <c r="N5349" s="4"/>
      <c r="P5349" s="4"/>
      <c r="R5349" s="4"/>
      <c r="S5349" s="4"/>
      <c r="T5349" s="4"/>
      <c r="V5349" s="4"/>
      <c r="W5349" s="4"/>
      <c r="X5349" s="4"/>
      <c r="Y5349" s="4"/>
      <c r="Z5349" s="4"/>
      <c r="AA5349" s="4"/>
      <c r="AG5349" s="4"/>
    </row>
    <row r="5350" spans="1:33" x14ac:dyDescent="0.25">
      <c r="A5350" s="4"/>
      <c r="F5350" s="4"/>
      <c r="H5350" s="4"/>
      <c r="I5350" s="4"/>
      <c r="J5350" s="4"/>
      <c r="K5350" s="4"/>
      <c r="L5350" s="4"/>
      <c r="M5350" s="4"/>
      <c r="N5350" s="4"/>
      <c r="P5350" s="4"/>
      <c r="R5350" s="4"/>
      <c r="S5350" s="4"/>
      <c r="T5350" s="4"/>
      <c r="V5350" s="4"/>
      <c r="W5350" s="4"/>
      <c r="X5350" s="4"/>
      <c r="Y5350" s="4"/>
      <c r="Z5350" s="4"/>
      <c r="AA5350" s="4"/>
      <c r="AG5350" s="4"/>
    </row>
    <row r="5351" spans="1:33" x14ac:dyDescent="0.25">
      <c r="A5351" s="4"/>
      <c r="F5351" s="4"/>
      <c r="H5351" s="4"/>
      <c r="I5351" s="4"/>
      <c r="J5351" s="4"/>
      <c r="K5351" s="4"/>
      <c r="L5351" s="4"/>
      <c r="M5351" s="4"/>
      <c r="N5351" s="4"/>
      <c r="P5351" s="4"/>
      <c r="R5351" s="4"/>
      <c r="S5351" s="4"/>
      <c r="T5351" s="4"/>
      <c r="V5351" s="4"/>
      <c r="W5351" s="4"/>
      <c r="X5351" s="4"/>
      <c r="Y5351" s="4"/>
      <c r="Z5351" s="4"/>
      <c r="AA5351" s="4"/>
      <c r="AG5351" s="4"/>
    </row>
    <row r="5352" spans="1:33" x14ac:dyDescent="0.25">
      <c r="A5352" s="4"/>
      <c r="F5352" s="4"/>
      <c r="H5352" s="4"/>
      <c r="I5352" s="4"/>
      <c r="J5352" s="4"/>
      <c r="K5352" s="4"/>
      <c r="L5352" s="4"/>
      <c r="M5352" s="4"/>
      <c r="N5352" s="4"/>
      <c r="P5352" s="4"/>
      <c r="R5352" s="4"/>
      <c r="S5352" s="4"/>
      <c r="T5352" s="4"/>
      <c r="V5352" s="4"/>
      <c r="W5352" s="4"/>
      <c r="X5352" s="4"/>
      <c r="Y5352" s="4"/>
      <c r="Z5352" s="4"/>
      <c r="AA5352" s="4"/>
      <c r="AG5352" s="4"/>
    </row>
    <row r="5353" spans="1:33" x14ac:dyDescent="0.25">
      <c r="A5353" s="4"/>
      <c r="F5353" s="4"/>
      <c r="H5353" s="4"/>
      <c r="I5353" s="4"/>
      <c r="J5353" s="4"/>
      <c r="K5353" s="4"/>
      <c r="L5353" s="4"/>
      <c r="M5353" s="4"/>
      <c r="N5353" s="4"/>
      <c r="P5353" s="4"/>
      <c r="R5353" s="4"/>
      <c r="S5353" s="4"/>
      <c r="T5353" s="4"/>
      <c r="V5353" s="4"/>
      <c r="W5353" s="4"/>
      <c r="X5353" s="4"/>
      <c r="Y5353" s="4"/>
      <c r="Z5353" s="4"/>
      <c r="AA5353" s="4"/>
      <c r="AG5353" s="4"/>
    </row>
    <row r="5354" spans="1:33" x14ac:dyDescent="0.25">
      <c r="A5354" s="4"/>
      <c r="F5354" s="4"/>
      <c r="H5354" s="4"/>
      <c r="I5354" s="4"/>
      <c r="J5354" s="4"/>
      <c r="K5354" s="4"/>
      <c r="L5354" s="4"/>
      <c r="M5354" s="4"/>
      <c r="N5354" s="4"/>
      <c r="P5354" s="4"/>
      <c r="R5354" s="4"/>
      <c r="S5354" s="4"/>
      <c r="T5354" s="4"/>
      <c r="V5354" s="4"/>
      <c r="W5354" s="4"/>
      <c r="X5354" s="4"/>
      <c r="Y5354" s="4"/>
      <c r="Z5354" s="4"/>
      <c r="AA5354" s="4"/>
      <c r="AG5354" s="4"/>
    </row>
    <row r="5355" spans="1:33" x14ac:dyDescent="0.25">
      <c r="A5355" s="4"/>
      <c r="F5355" s="4"/>
      <c r="H5355" s="4"/>
      <c r="I5355" s="4"/>
      <c r="J5355" s="4"/>
      <c r="K5355" s="4"/>
      <c r="L5355" s="4"/>
      <c r="M5355" s="4"/>
      <c r="N5355" s="4"/>
      <c r="P5355" s="4"/>
      <c r="R5355" s="4"/>
      <c r="S5355" s="4"/>
      <c r="T5355" s="4"/>
      <c r="V5355" s="4"/>
      <c r="W5355" s="4"/>
      <c r="X5355" s="4"/>
      <c r="Y5355" s="4"/>
      <c r="Z5355" s="4"/>
      <c r="AA5355" s="4"/>
      <c r="AG5355" s="4"/>
    </row>
    <row r="5356" spans="1:33" x14ac:dyDescent="0.25">
      <c r="A5356" s="4"/>
      <c r="F5356" s="4"/>
      <c r="H5356" s="4"/>
      <c r="I5356" s="4"/>
      <c r="J5356" s="4"/>
      <c r="K5356" s="4"/>
      <c r="L5356" s="4"/>
      <c r="M5356" s="4"/>
      <c r="N5356" s="4"/>
      <c r="P5356" s="4"/>
      <c r="R5356" s="4"/>
      <c r="S5356" s="4"/>
      <c r="T5356" s="4"/>
      <c r="V5356" s="4"/>
      <c r="W5356" s="4"/>
      <c r="X5356" s="4"/>
      <c r="Y5356" s="4"/>
      <c r="Z5356" s="4"/>
      <c r="AA5356" s="4"/>
      <c r="AG5356" s="4"/>
    </row>
    <row r="5357" spans="1:33" x14ac:dyDescent="0.25">
      <c r="A5357" s="4"/>
      <c r="F5357" s="4"/>
      <c r="H5357" s="4"/>
      <c r="I5357" s="4"/>
      <c r="J5357" s="4"/>
      <c r="K5357" s="4"/>
      <c r="L5357" s="4"/>
      <c r="M5357" s="4"/>
      <c r="N5357" s="4"/>
      <c r="P5357" s="4"/>
      <c r="R5357" s="4"/>
      <c r="S5357" s="4"/>
      <c r="T5357" s="4"/>
      <c r="V5357" s="4"/>
      <c r="W5357" s="4"/>
      <c r="X5357" s="4"/>
      <c r="Y5357" s="4"/>
      <c r="Z5357" s="4"/>
      <c r="AA5357" s="4"/>
      <c r="AG5357" s="4"/>
    </row>
    <row r="5358" spans="1:33" x14ac:dyDescent="0.25">
      <c r="A5358" s="4"/>
      <c r="F5358" s="4"/>
      <c r="H5358" s="4"/>
      <c r="I5358" s="4"/>
      <c r="J5358" s="4"/>
      <c r="K5358" s="4"/>
      <c r="L5358" s="4"/>
      <c r="M5358" s="4"/>
      <c r="N5358" s="4"/>
      <c r="P5358" s="4"/>
      <c r="R5358" s="4"/>
      <c r="S5358" s="4"/>
      <c r="T5358" s="4"/>
      <c r="V5358" s="4"/>
      <c r="W5358" s="4"/>
      <c r="X5358" s="4"/>
      <c r="Y5358" s="4"/>
      <c r="Z5358" s="4"/>
      <c r="AA5358" s="4"/>
      <c r="AG5358" s="4"/>
    </row>
    <row r="5359" spans="1:33" x14ac:dyDescent="0.25">
      <c r="A5359" s="4"/>
      <c r="F5359" s="4"/>
      <c r="H5359" s="4"/>
      <c r="I5359" s="4"/>
      <c r="J5359" s="4"/>
      <c r="K5359" s="4"/>
      <c r="L5359" s="4"/>
      <c r="M5359" s="4"/>
      <c r="N5359" s="4"/>
      <c r="P5359" s="4"/>
      <c r="R5359" s="4"/>
      <c r="S5359" s="4"/>
      <c r="T5359" s="4"/>
      <c r="V5359" s="4"/>
      <c r="W5359" s="4"/>
      <c r="X5359" s="4"/>
      <c r="Y5359" s="4"/>
      <c r="Z5359" s="4"/>
      <c r="AA5359" s="4"/>
      <c r="AG5359" s="4"/>
    </row>
    <row r="5360" spans="1:33" x14ac:dyDescent="0.25">
      <c r="A5360" s="4"/>
      <c r="F5360" s="4"/>
      <c r="H5360" s="4"/>
      <c r="I5360" s="4"/>
      <c r="J5360" s="4"/>
      <c r="K5360" s="4"/>
      <c r="L5360" s="4"/>
      <c r="M5360" s="4"/>
      <c r="N5360" s="4"/>
      <c r="P5360" s="4"/>
      <c r="R5360" s="4"/>
      <c r="S5360" s="4"/>
      <c r="T5360" s="4"/>
      <c r="V5360" s="4"/>
      <c r="W5360" s="4"/>
      <c r="X5360" s="4"/>
      <c r="Y5360" s="4"/>
      <c r="Z5360" s="4"/>
      <c r="AA5360" s="4"/>
      <c r="AG5360" s="4"/>
    </row>
    <row r="5361" spans="1:33" x14ac:dyDescent="0.25">
      <c r="A5361" s="4"/>
      <c r="F5361" s="4"/>
      <c r="H5361" s="4"/>
      <c r="I5361" s="4"/>
      <c r="J5361" s="4"/>
      <c r="K5361" s="4"/>
      <c r="L5361" s="4"/>
      <c r="M5361" s="4"/>
      <c r="N5361" s="4"/>
      <c r="P5361" s="4"/>
      <c r="R5361" s="4"/>
      <c r="S5361" s="4"/>
      <c r="T5361" s="4"/>
      <c r="V5361" s="4"/>
      <c r="W5361" s="4"/>
      <c r="X5361" s="4"/>
      <c r="Y5361" s="4"/>
      <c r="Z5361" s="4"/>
      <c r="AA5361" s="4"/>
      <c r="AG5361" s="4"/>
    </row>
    <row r="5362" spans="1:33" x14ac:dyDescent="0.25">
      <c r="A5362" s="4"/>
      <c r="F5362" s="4"/>
      <c r="H5362" s="4"/>
      <c r="I5362" s="4"/>
      <c r="J5362" s="4"/>
      <c r="K5362" s="4"/>
      <c r="L5362" s="4"/>
      <c r="M5362" s="4"/>
      <c r="N5362" s="4"/>
      <c r="P5362" s="4"/>
      <c r="R5362" s="4"/>
      <c r="S5362" s="4"/>
      <c r="T5362" s="4"/>
      <c r="V5362" s="4"/>
      <c r="W5362" s="4"/>
      <c r="X5362" s="4"/>
      <c r="Y5362" s="4"/>
      <c r="Z5362" s="4"/>
      <c r="AA5362" s="4"/>
      <c r="AG5362" s="4"/>
    </row>
    <row r="5363" spans="1:33" x14ac:dyDescent="0.25">
      <c r="A5363" s="4"/>
      <c r="F5363" s="4"/>
      <c r="H5363" s="4"/>
      <c r="I5363" s="4"/>
      <c r="J5363" s="4"/>
      <c r="K5363" s="4"/>
      <c r="L5363" s="4"/>
      <c r="M5363" s="4"/>
      <c r="N5363" s="4"/>
      <c r="P5363" s="4"/>
      <c r="R5363" s="4"/>
      <c r="S5363" s="4"/>
      <c r="T5363" s="4"/>
      <c r="V5363" s="4"/>
      <c r="W5363" s="4"/>
      <c r="X5363" s="4"/>
      <c r="Y5363" s="4"/>
      <c r="Z5363" s="4"/>
      <c r="AA5363" s="4"/>
      <c r="AG5363" s="4"/>
    </row>
    <row r="5364" spans="1:33" x14ac:dyDescent="0.25">
      <c r="A5364" s="4"/>
      <c r="F5364" s="4"/>
      <c r="H5364" s="4"/>
      <c r="I5364" s="4"/>
      <c r="J5364" s="4"/>
      <c r="K5364" s="4"/>
      <c r="L5364" s="4"/>
      <c r="M5364" s="4"/>
      <c r="N5364" s="4"/>
      <c r="P5364" s="4"/>
      <c r="R5364" s="4"/>
      <c r="S5364" s="4"/>
      <c r="T5364" s="4"/>
      <c r="V5364" s="4"/>
      <c r="W5364" s="4"/>
      <c r="X5364" s="4"/>
      <c r="Y5364" s="4"/>
      <c r="Z5364" s="4"/>
      <c r="AA5364" s="4"/>
      <c r="AG5364" s="4"/>
    </row>
    <row r="5365" spans="1:33" x14ac:dyDescent="0.25">
      <c r="A5365" s="4"/>
      <c r="F5365" s="4"/>
      <c r="H5365" s="4"/>
      <c r="I5365" s="4"/>
      <c r="J5365" s="4"/>
      <c r="K5365" s="4"/>
      <c r="L5365" s="4"/>
      <c r="M5365" s="4"/>
      <c r="N5365" s="4"/>
      <c r="P5365" s="4"/>
      <c r="R5365" s="4"/>
      <c r="S5365" s="4"/>
      <c r="T5365" s="4"/>
      <c r="V5365" s="4"/>
      <c r="W5365" s="4"/>
      <c r="X5365" s="4"/>
      <c r="Y5365" s="4"/>
      <c r="Z5365" s="4"/>
      <c r="AA5365" s="4"/>
      <c r="AG5365" s="4"/>
    </row>
    <row r="5366" spans="1:33" x14ac:dyDescent="0.25">
      <c r="A5366" s="4"/>
      <c r="F5366" s="4"/>
      <c r="H5366" s="4"/>
      <c r="I5366" s="4"/>
      <c r="J5366" s="4"/>
      <c r="K5366" s="4"/>
      <c r="L5366" s="4"/>
      <c r="M5366" s="4"/>
      <c r="N5366" s="4"/>
      <c r="P5366" s="4"/>
      <c r="R5366" s="4"/>
      <c r="S5366" s="4"/>
      <c r="T5366" s="4"/>
      <c r="V5366" s="4"/>
      <c r="W5366" s="4"/>
      <c r="X5366" s="4"/>
      <c r="Y5366" s="4"/>
      <c r="Z5366" s="4"/>
      <c r="AA5366" s="4"/>
      <c r="AG5366" s="4"/>
    </row>
    <row r="5367" spans="1:33" x14ac:dyDescent="0.25">
      <c r="A5367" s="4"/>
      <c r="F5367" s="4"/>
      <c r="H5367" s="4"/>
      <c r="I5367" s="4"/>
      <c r="J5367" s="4"/>
      <c r="K5367" s="4"/>
      <c r="L5367" s="4"/>
      <c r="M5367" s="4"/>
      <c r="N5367" s="4"/>
      <c r="P5367" s="4"/>
      <c r="R5367" s="4"/>
      <c r="S5367" s="4"/>
      <c r="T5367" s="4"/>
      <c r="V5367" s="4"/>
      <c r="W5367" s="4"/>
      <c r="X5367" s="4"/>
      <c r="Y5367" s="4"/>
      <c r="Z5367" s="4"/>
      <c r="AA5367" s="4"/>
      <c r="AG5367" s="4"/>
    </row>
    <row r="5368" spans="1:33" x14ac:dyDescent="0.25">
      <c r="A5368" s="4"/>
      <c r="F5368" s="4"/>
      <c r="H5368" s="4"/>
      <c r="I5368" s="4"/>
      <c r="J5368" s="4"/>
      <c r="K5368" s="4"/>
      <c r="L5368" s="4"/>
      <c r="M5368" s="4"/>
      <c r="N5368" s="4"/>
      <c r="P5368" s="4"/>
      <c r="R5368" s="4"/>
      <c r="S5368" s="4"/>
      <c r="T5368" s="4"/>
      <c r="V5368" s="4"/>
      <c r="W5368" s="4"/>
      <c r="X5368" s="4"/>
      <c r="Y5368" s="4"/>
      <c r="Z5368" s="4"/>
      <c r="AA5368" s="4"/>
      <c r="AG5368" s="4"/>
    </row>
    <row r="5369" spans="1:33" x14ac:dyDescent="0.25">
      <c r="A5369" s="4"/>
      <c r="F5369" s="4"/>
      <c r="H5369" s="4"/>
      <c r="I5369" s="4"/>
      <c r="J5369" s="4"/>
      <c r="K5369" s="4"/>
      <c r="L5369" s="4"/>
      <c r="M5369" s="4"/>
      <c r="N5369" s="4"/>
      <c r="P5369" s="4"/>
      <c r="R5369" s="4"/>
      <c r="S5369" s="4"/>
      <c r="T5369" s="4"/>
      <c r="V5369" s="4"/>
      <c r="W5369" s="4"/>
      <c r="X5369" s="4"/>
      <c r="Y5369" s="4"/>
      <c r="Z5369" s="4"/>
      <c r="AA5369" s="4"/>
      <c r="AG5369" s="4"/>
    </row>
    <row r="5370" spans="1:33" x14ac:dyDescent="0.25">
      <c r="A5370" s="4"/>
      <c r="F5370" s="4"/>
      <c r="H5370" s="4"/>
      <c r="I5370" s="4"/>
      <c r="J5370" s="4"/>
      <c r="K5370" s="4"/>
      <c r="L5370" s="4"/>
      <c r="M5370" s="4"/>
      <c r="N5370" s="4"/>
      <c r="P5370" s="4"/>
      <c r="R5370" s="4"/>
      <c r="S5370" s="4"/>
      <c r="T5370" s="4"/>
      <c r="V5370" s="4"/>
      <c r="W5370" s="4"/>
      <c r="X5370" s="4"/>
      <c r="Y5370" s="4"/>
      <c r="Z5370" s="4"/>
      <c r="AA5370" s="4"/>
      <c r="AG5370" s="4"/>
    </row>
    <row r="5371" spans="1:33" x14ac:dyDescent="0.25">
      <c r="A5371" s="4"/>
      <c r="F5371" s="4"/>
      <c r="H5371" s="4"/>
      <c r="I5371" s="4"/>
      <c r="J5371" s="4"/>
      <c r="K5371" s="4"/>
      <c r="L5371" s="4"/>
      <c r="M5371" s="4"/>
      <c r="N5371" s="4"/>
      <c r="P5371" s="4"/>
      <c r="R5371" s="4"/>
      <c r="S5371" s="4"/>
      <c r="T5371" s="4"/>
      <c r="V5371" s="4"/>
      <c r="W5371" s="4"/>
      <c r="X5371" s="4"/>
      <c r="Y5371" s="4"/>
      <c r="Z5371" s="4"/>
      <c r="AA5371" s="4"/>
      <c r="AG5371" s="4"/>
    </row>
    <row r="5372" spans="1:33" x14ac:dyDescent="0.25">
      <c r="A5372" s="4"/>
      <c r="F5372" s="4"/>
      <c r="H5372" s="4"/>
      <c r="I5372" s="4"/>
      <c r="J5372" s="4"/>
      <c r="K5372" s="4"/>
      <c r="L5372" s="4"/>
      <c r="M5372" s="4"/>
      <c r="N5372" s="4"/>
      <c r="P5372" s="4"/>
      <c r="R5372" s="4"/>
      <c r="S5372" s="4"/>
      <c r="T5372" s="4"/>
      <c r="V5372" s="4"/>
      <c r="W5372" s="4"/>
      <c r="X5372" s="4"/>
      <c r="Y5372" s="4"/>
      <c r="Z5372" s="4"/>
      <c r="AA5372" s="4"/>
      <c r="AG5372" s="4"/>
    </row>
    <row r="5373" spans="1:33" x14ac:dyDescent="0.25">
      <c r="A5373" s="4"/>
      <c r="F5373" s="4"/>
      <c r="H5373" s="4"/>
      <c r="I5373" s="4"/>
      <c r="J5373" s="4"/>
      <c r="K5373" s="4"/>
      <c r="L5373" s="4"/>
      <c r="M5373" s="4"/>
      <c r="N5373" s="4"/>
      <c r="P5373" s="4"/>
      <c r="R5373" s="4"/>
      <c r="S5373" s="4"/>
      <c r="T5373" s="4"/>
      <c r="V5373" s="4"/>
      <c r="W5373" s="4"/>
      <c r="X5373" s="4"/>
      <c r="Y5373" s="4"/>
      <c r="Z5373" s="4"/>
      <c r="AA5373" s="4"/>
      <c r="AG5373" s="4"/>
    </row>
    <row r="5374" spans="1:33" x14ac:dyDescent="0.25">
      <c r="A5374" s="4"/>
      <c r="F5374" s="4"/>
      <c r="H5374" s="4"/>
      <c r="I5374" s="4"/>
      <c r="J5374" s="4"/>
      <c r="K5374" s="4"/>
      <c r="L5374" s="4"/>
      <c r="M5374" s="4"/>
      <c r="N5374" s="4"/>
      <c r="P5374" s="4"/>
      <c r="R5374" s="4"/>
      <c r="S5374" s="4"/>
      <c r="T5374" s="4"/>
      <c r="V5374" s="4"/>
      <c r="W5374" s="4"/>
      <c r="X5374" s="4"/>
      <c r="Y5374" s="4"/>
      <c r="Z5374" s="4"/>
      <c r="AA5374" s="4"/>
      <c r="AG5374" s="4"/>
    </row>
    <row r="5375" spans="1:33" x14ac:dyDescent="0.25">
      <c r="A5375" s="4"/>
      <c r="F5375" s="4"/>
      <c r="H5375" s="4"/>
      <c r="I5375" s="4"/>
      <c r="J5375" s="4"/>
      <c r="K5375" s="4"/>
      <c r="L5375" s="4"/>
      <c r="M5375" s="4"/>
      <c r="N5375" s="4"/>
      <c r="P5375" s="4"/>
      <c r="R5375" s="4"/>
      <c r="S5375" s="4"/>
      <c r="T5375" s="4"/>
      <c r="V5375" s="4"/>
      <c r="W5375" s="4"/>
      <c r="X5375" s="4"/>
      <c r="Y5375" s="4"/>
      <c r="Z5375" s="4"/>
      <c r="AA5375" s="4"/>
      <c r="AG5375" s="4"/>
    </row>
    <row r="5376" spans="1:33" x14ac:dyDescent="0.25">
      <c r="A5376" s="4"/>
      <c r="F5376" s="4"/>
      <c r="H5376" s="4"/>
      <c r="I5376" s="4"/>
      <c r="J5376" s="4"/>
      <c r="K5376" s="4"/>
      <c r="L5376" s="4"/>
      <c r="M5376" s="4"/>
      <c r="N5376" s="4"/>
      <c r="P5376" s="4"/>
      <c r="R5376" s="4"/>
      <c r="S5376" s="4"/>
      <c r="T5376" s="4"/>
      <c r="V5376" s="4"/>
      <c r="W5376" s="4"/>
      <c r="X5376" s="4"/>
      <c r="Y5376" s="4"/>
      <c r="Z5376" s="4"/>
      <c r="AA5376" s="4"/>
      <c r="AG5376" s="4"/>
    </row>
    <row r="5377" spans="1:33" x14ac:dyDescent="0.25">
      <c r="A5377" s="4"/>
      <c r="F5377" s="4"/>
      <c r="H5377" s="4"/>
      <c r="I5377" s="4"/>
      <c r="J5377" s="4"/>
      <c r="K5377" s="4"/>
      <c r="L5377" s="4"/>
      <c r="M5377" s="4"/>
      <c r="N5377" s="4"/>
      <c r="P5377" s="4"/>
      <c r="R5377" s="4"/>
      <c r="S5377" s="4"/>
      <c r="T5377" s="4"/>
      <c r="V5377" s="4"/>
      <c r="W5377" s="4"/>
      <c r="X5377" s="4"/>
      <c r="Y5377" s="4"/>
      <c r="Z5377" s="4"/>
      <c r="AA5377" s="4"/>
      <c r="AG5377" s="4"/>
    </row>
    <row r="5378" spans="1:33" x14ac:dyDescent="0.25">
      <c r="A5378" s="4"/>
      <c r="F5378" s="4"/>
      <c r="H5378" s="4"/>
      <c r="I5378" s="4"/>
      <c r="J5378" s="4"/>
      <c r="K5378" s="4"/>
      <c r="L5378" s="4"/>
      <c r="M5378" s="4"/>
      <c r="N5378" s="4"/>
      <c r="P5378" s="4"/>
      <c r="R5378" s="4"/>
      <c r="S5378" s="4"/>
      <c r="T5378" s="4"/>
      <c r="V5378" s="4"/>
      <c r="W5378" s="4"/>
      <c r="X5378" s="4"/>
      <c r="Y5378" s="4"/>
      <c r="Z5378" s="4"/>
      <c r="AA5378" s="4"/>
      <c r="AG5378" s="4"/>
    </row>
    <row r="5379" spans="1:33" x14ac:dyDescent="0.25">
      <c r="A5379" s="4"/>
      <c r="F5379" s="4"/>
      <c r="H5379" s="4"/>
      <c r="I5379" s="4"/>
      <c r="J5379" s="4"/>
      <c r="K5379" s="4"/>
      <c r="L5379" s="4"/>
      <c r="M5379" s="4"/>
      <c r="N5379" s="4"/>
      <c r="P5379" s="4"/>
      <c r="R5379" s="4"/>
      <c r="S5379" s="4"/>
      <c r="T5379" s="4"/>
      <c r="V5379" s="4"/>
      <c r="W5379" s="4"/>
      <c r="X5379" s="4"/>
      <c r="Y5379" s="4"/>
      <c r="Z5379" s="4"/>
      <c r="AA5379" s="4"/>
      <c r="AG5379" s="4"/>
    </row>
    <row r="5380" spans="1:33" x14ac:dyDescent="0.25">
      <c r="A5380" s="4"/>
      <c r="F5380" s="4"/>
      <c r="H5380" s="4"/>
      <c r="I5380" s="4"/>
      <c r="J5380" s="4"/>
      <c r="K5380" s="4"/>
      <c r="L5380" s="4"/>
      <c r="M5380" s="4"/>
      <c r="N5380" s="4"/>
      <c r="P5380" s="4"/>
      <c r="R5380" s="4"/>
      <c r="S5380" s="4"/>
      <c r="T5380" s="4"/>
      <c r="V5380" s="4"/>
      <c r="W5380" s="4"/>
      <c r="X5380" s="4"/>
      <c r="Y5380" s="4"/>
      <c r="Z5380" s="4"/>
      <c r="AA5380" s="4"/>
      <c r="AG5380" s="4"/>
    </row>
    <row r="5381" spans="1:33" x14ac:dyDescent="0.25">
      <c r="A5381" s="4"/>
      <c r="F5381" s="4"/>
      <c r="H5381" s="4"/>
      <c r="I5381" s="4"/>
      <c r="J5381" s="4"/>
      <c r="K5381" s="4"/>
      <c r="L5381" s="4"/>
      <c r="M5381" s="4"/>
      <c r="N5381" s="4"/>
      <c r="P5381" s="4"/>
      <c r="R5381" s="4"/>
      <c r="S5381" s="4"/>
      <c r="T5381" s="4"/>
      <c r="V5381" s="4"/>
      <c r="W5381" s="4"/>
      <c r="X5381" s="4"/>
      <c r="Y5381" s="4"/>
      <c r="Z5381" s="4"/>
      <c r="AA5381" s="4"/>
      <c r="AG5381" s="4"/>
    </row>
    <row r="5382" spans="1:33" x14ac:dyDescent="0.25">
      <c r="A5382" s="4"/>
      <c r="F5382" s="4"/>
      <c r="H5382" s="4"/>
      <c r="I5382" s="4"/>
      <c r="J5382" s="4"/>
      <c r="K5382" s="4"/>
      <c r="L5382" s="4"/>
      <c r="M5382" s="4"/>
      <c r="N5382" s="4"/>
      <c r="P5382" s="4"/>
      <c r="R5382" s="4"/>
      <c r="S5382" s="4"/>
      <c r="T5382" s="4"/>
      <c r="V5382" s="4"/>
      <c r="W5382" s="4"/>
      <c r="X5382" s="4"/>
      <c r="Y5382" s="4"/>
      <c r="Z5382" s="4"/>
      <c r="AA5382" s="4"/>
      <c r="AG5382" s="4"/>
    </row>
    <row r="5383" spans="1:33" x14ac:dyDescent="0.25">
      <c r="A5383" s="4"/>
      <c r="F5383" s="4"/>
      <c r="H5383" s="4"/>
      <c r="I5383" s="4"/>
      <c r="J5383" s="4"/>
      <c r="K5383" s="4"/>
      <c r="L5383" s="4"/>
      <c r="M5383" s="4"/>
      <c r="N5383" s="4"/>
      <c r="P5383" s="4"/>
      <c r="R5383" s="4"/>
      <c r="S5383" s="4"/>
      <c r="T5383" s="4"/>
      <c r="V5383" s="4"/>
      <c r="W5383" s="4"/>
      <c r="X5383" s="4"/>
      <c r="Y5383" s="4"/>
      <c r="Z5383" s="4"/>
      <c r="AA5383" s="4"/>
      <c r="AG5383" s="4"/>
    </row>
    <row r="5384" spans="1:33" x14ac:dyDescent="0.25">
      <c r="A5384" s="4"/>
      <c r="F5384" s="4"/>
      <c r="H5384" s="4"/>
      <c r="I5384" s="4"/>
      <c r="J5384" s="4"/>
      <c r="K5384" s="4"/>
      <c r="L5384" s="4"/>
      <c r="M5384" s="4"/>
      <c r="N5384" s="4"/>
      <c r="P5384" s="4"/>
      <c r="R5384" s="4"/>
      <c r="S5384" s="4"/>
      <c r="T5384" s="4"/>
      <c r="V5384" s="4"/>
      <c r="W5384" s="4"/>
      <c r="X5384" s="4"/>
      <c r="Y5384" s="4"/>
      <c r="Z5384" s="4"/>
      <c r="AA5384" s="4"/>
      <c r="AG5384" s="4"/>
    </row>
    <row r="5385" spans="1:33" x14ac:dyDescent="0.25">
      <c r="A5385" s="4"/>
      <c r="F5385" s="4"/>
      <c r="H5385" s="4"/>
      <c r="I5385" s="4"/>
      <c r="J5385" s="4"/>
      <c r="K5385" s="4"/>
      <c r="L5385" s="4"/>
      <c r="M5385" s="4"/>
      <c r="N5385" s="4"/>
      <c r="P5385" s="4"/>
      <c r="R5385" s="4"/>
      <c r="S5385" s="4"/>
      <c r="T5385" s="4"/>
      <c r="V5385" s="4"/>
      <c r="W5385" s="4"/>
      <c r="X5385" s="4"/>
      <c r="Y5385" s="4"/>
      <c r="Z5385" s="4"/>
      <c r="AA5385" s="4"/>
      <c r="AG5385" s="4"/>
    </row>
    <row r="5386" spans="1:33" x14ac:dyDescent="0.25">
      <c r="A5386" s="4"/>
      <c r="F5386" s="4"/>
      <c r="H5386" s="4"/>
      <c r="I5386" s="4"/>
      <c r="J5386" s="4"/>
      <c r="K5386" s="4"/>
      <c r="L5386" s="4"/>
      <c r="M5386" s="4"/>
      <c r="N5386" s="4"/>
      <c r="P5386" s="4"/>
      <c r="R5386" s="4"/>
      <c r="S5386" s="4"/>
      <c r="T5386" s="4"/>
      <c r="V5386" s="4"/>
      <c r="W5386" s="4"/>
      <c r="X5386" s="4"/>
      <c r="Y5386" s="4"/>
      <c r="Z5386" s="4"/>
      <c r="AA5386" s="4"/>
      <c r="AG5386" s="4"/>
    </row>
    <row r="5387" spans="1:33" x14ac:dyDescent="0.25">
      <c r="A5387" s="4"/>
      <c r="F5387" s="4"/>
      <c r="H5387" s="4"/>
      <c r="I5387" s="4"/>
      <c r="J5387" s="4"/>
      <c r="K5387" s="4"/>
      <c r="L5387" s="4"/>
      <c r="M5387" s="4"/>
      <c r="N5387" s="4"/>
      <c r="P5387" s="4"/>
      <c r="R5387" s="4"/>
      <c r="S5387" s="4"/>
      <c r="T5387" s="4"/>
      <c r="V5387" s="4"/>
      <c r="W5387" s="4"/>
      <c r="X5387" s="4"/>
      <c r="Y5387" s="4"/>
      <c r="Z5387" s="4"/>
      <c r="AA5387" s="4"/>
      <c r="AG5387" s="4"/>
    </row>
    <row r="5388" spans="1:33" x14ac:dyDescent="0.25">
      <c r="A5388" s="4"/>
      <c r="F5388" s="4"/>
      <c r="H5388" s="4"/>
      <c r="I5388" s="4"/>
      <c r="J5388" s="4"/>
      <c r="K5388" s="4"/>
      <c r="L5388" s="4"/>
      <c r="M5388" s="4"/>
      <c r="N5388" s="4"/>
      <c r="P5388" s="4"/>
      <c r="R5388" s="4"/>
      <c r="S5388" s="4"/>
      <c r="T5388" s="4"/>
      <c r="V5388" s="4"/>
      <c r="W5388" s="4"/>
      <c r="X5388" s="4"/>
      <c r="Y5388" s="4"/>
      <c r="Z5388" s="4"/>
      <c r="AA5388" s="4"/>
      <c r="AG5388" s="4"/>
    </row>
    <row r="5389" spans="1:33" x14ac:dyDescent="0.25">
      <c r="A5389" s="4"/>
      <c r="F5389" s="4"/>
      <c r="H5389" s="4"/>
      <c r="I5389" s="4"/>
      <c r="J5389" s="4"/>
      <c r="K5389" s="4"/>
      <c r="L5389" s="4"/>
      <c r="M5389" s="4"/>
      <c r="N5389" s="4"/>
      <c r="P5389" s="4"/>
      <c r="R5389" s="4"/>
      <c r="S5389" s="4"/>
      <c r="T5389" s="4"/>
      <c r="V5389" s="4"/>
      <c r="W5389" s="4"/>
      <c r="X5389" s="4"/>
      <c r="Y5389" s="4"/>
      <c r="Z5389" s="4"/>
      <c r="AA5389" s="4"/>
      <c r="AG5389" s="4"/>
    </row>
    <row r="5390" spans="1:33" x14ac:dyDescent="0.25">
      <c r="A5390" s="4"/>
      <c r="F5390" s="4"/>
      <c r="H5390" s="4"/>
      <c r="I5390" s="4"/>
      <c r="J5390" s="4"/>
      <c r="K5390" s="4"/>
      <c r="L5390" s="4"/>
      <c r="M5390" s="4"/>
      <c r="N5390" s="4"/>
      <c r="P5390" s="4"/>
      <c r="R5390" s="4"/>
      <c r="S5390" s="4"/>
      <c r="T5390" s="4"/>
      <c r="V5390" s="4"/>
      <c r="W5390" s="4"/>
      <c r="X5390" s="4"/>
      <c r="Y5390" s="4"/>
      <c r="Z5390" s="4"/>
      <c r="AA5390" s="4"/>
      <c r="AG5390" s="4"/>
    </row>
    <row r="5391" spans="1:33" x14ac:dyDescent="0.25">
      <c r="A5391" s="4"/>
      <c r="F5391" s="4"/>
      <c r="H5391" s="4"/>
      <c r="I5391" s="4"/>
      <c r="J5391" s="4"/>
      <c r="K5391" s="4"/>
      <c r="L5391" s="4"/>
      <c r="M5391" s="4"/>
      <c r="N5391" s="4"/>
      <c r="P5391" s="4"/>
      <c r="R5391" s="4"/>
      <c r="S5391" s="4"/>
      <c r="T5391" s="4"/>
      <c r="V5391" s="4"/>
      <c r="W5391" s="4"/>
      <c r="X5391" s="4"/>
      <c r="Y5391" s="4"/>
      <c r="Z5391" s="4"/>
      <c r="AA5391" s="4"/>
      <c r="AG5391" s="4"/>
    </row>
    <row r="5392" spans="1:33" x14ac:dyDescent="0.25">
      <c r="A5392" s="4"/>
      <c r="F5392" s="4"/>
      <c r="H5392" s="4"/>
      <c r="I5392" s="4"/>
      <c r="J5392" s="4"/>
      <c r="K5392" s="4"/>
      <c r="L5392" s="4"/>
      <c r="M5392" s="4"/>
      <c r="N5392" s="4"/>
      <c r="P5392" s="4"/>
      <c r="R5392" s="4"/>
      <c r="S5392" s="4"/>
      <c r="T5392" s="4"/>
      <c r="V5392" s="4"/>
      <c r="W5392" s="4"/>
      <c r="X5392" s="4"/>
      <c r="Y5392" s="4"/>
      <c r="Z5392" s="4"/>
      <c r="AA5392" s="4"/>
      <c r="AG5392" s="4"/>
    </row>
    <row r="5393" spans="1:33" x14ac:dyDescent="0.25">
      <c r="A5393" s="4"/>
      <c r="F5393" s="4"/>
      <c r="H5393" s="4"/>
      <c r="I5393" s="4"/>
      <c r="J5393" s="4"/>
      <c r="K5393" s="4"/>
      <c r="L5393" s="4"/>
      <c r="M5393" s="4"/>
      <c r="N5393" s="4"/>
      <c r="P5393" s="4"/>
      <c r="R5393" s="4"/>
      <c r="S5393" s="4"/>
      <c r="T5393" s="4"/>
      <c r="V5393" s="4"/>
      <c r="W5393" s="4"/>
      <c r="X5393" s="4"/>
      <c r="Y5393" s="4"/>
      <c r="Z5393" s="4"/>
      <c r="AA5393" s="4"/>
      <c r="AG5393" s="4"/>
    </row>
    <row r="5394" spans="1:33" x14ac:dyDescent="0.25">
      <c r="A5394" s="4"/>
      <c r="F5394" s="4"/>
      <c r="H5394" s="4"/>
      <c r="I5394" s="4"/>
      <c r="J5394" s="4"/>
      <c r="K5394" s="4"/>
      <c r="L5394" s="4"/>
      <c r="M5394" s="4"/>
      <c r="N5394" s="4"/>
      <c r="P5394" s="4"/>
      <c r="R5394" s="4"/>
      <c r="S5394" s="4"/>
      <c r="T5394" s="4"/>
      <c r="V5394" s="4"/>
      <c r="W5394" s="4"/>
      <c r="X5394" s="4"/>
      <c r="Y5394" s="4"/>
      <c r="Z5394" s="4"/>
      <c r="AA5394" s="4"/>
      <c r="AG5394" s="4"/>
    </row>
    <row r="5395" spans="1:33" x14ac:dyDescent="0.25">
      <c r="A5395" s="4"/>
      <c r="F5395" s="4"/>
      <c r="H5395" s="4"/>
      <c r="I5395" s="4"/>
      <c r="J5395" s="4"/>
      <c r="K5395" s="4"/>
      <c r="L5395" s="4"/>
      <c r="M5395" s="4"/>
      <c r="N5395" s="4"/>
      <c r="P5395" s="4"/>
      <c r="R5395" s="4"/>
      <c r="S5395" s="4"/>
      <c r="T5395" s="4"/>
      <c r="V5395" s="4"/>
      <c r="W5395" s="4"/>
      <c r="X5395" s="4"/>
      <c r="Y5395" s="4"/>
      <c r="Z5395" s="4"/>
      <c r="AA5395" s="4"/>
      <c r="AG5395" s="4"/>
    </row>
    <row r="5396" spans="1:33" x14ac:dyDescent="0.25">
      <c r="A5396" s="4"/>
      <c r="F5396" s="4"/>
      <c r="H5396" s="4"/>
      <c r="I5396" s="4"/>
      <c r="J5396" s="4"/>
      <c r="K5396" s="4"/>
      <c r="L5396" s="4"/>
      <c r="M5396" s="4"/>
      <c r="N5396" s="4"/>
      <c r="P5396" s="4"/>
      <c r="R5396" s="4"/>
      <c r="S5396" s="4"/>
      <c r="T5396" s="4"/>
      <c r="V5396" s="4"/>
      <c r="W5396" s="4"/>
      <c r="X5396" s="4"/>
      <c r="Y5396" s="4"/>
      <c r="Z5396" s="4"/>
      <c r="AA5396" s="4"/>
      <c r="AG5396" s="4"/>
    </row>
    <row r="5397" spans="1:33" x14ac:dyDescent="0.25">
      <c r="A5397" s="4"/>
      <c r="F5397" s="4"/>
      <c r="H5397" s="4"/>
      <c r="I5397" s="4"/>
      <c r="J5397" s="4"/>
      <c r="K5397" s="4"/>
      <c r="L5397" s="4"/>
      <c r="M5397" s="4"/>
      <c r="N5397" s="4"/>
      <c r="P5397" s="4"/>
      <c r="R5397" s="4"/>
      <c r="S5397" s="4"/>
      <c r="T5397" s="4"/>
      <c r="V5397" s="4"/>
      <c r="W5397" s="4"/>
      <c r="X5397" s="4"/>
      <c r="Y5397" s="4"/>
      <c r="Z5397" s="4"/>
      <c r="AA5397" s="4"/>
      <c r="AG5397" s="4"/>
    </row>
    <row r="5398" spans="1:33" x14ac:dyDescent="0.25">
      <c r="A5398" s="4"/>
      <c r="F5398" s="4"/>
      <c r="H5398" s="4"/>
      <c r="I5398" s="4"/>
      <c r="J5398" s="4"/>
      <c r="K5398" s="4"/>
      <c r="L5398" s="4"/>
      <c r="M5398" s="4"/>
      <c r="N5398" s="4"/>
      <c r="P5398" s="4"/>
      <c r="R5398" s="4"/>
      <c r="S5398" s="4"/>
      <c r="T5398" s="4"/>
      <c r="V5398" s="4"/>
      <c r="W5398" s="4"/>
      <c r="X5398" s="4"/>
      <c r="Y5398" s="4"/>
      <c r="Z5398" s="4"/>
      <c r="AA5398" s="4"/>
      <c r="AG5398" s="4"/>
    </row>
    <row r="5399" spans="1:33" x14ac:dyDescent="0.25">
      <c r="A5399" s="4"/>
      <c r="F5399" s="4"/>
      <c r="H5399" s="4"/>
      <c r="I5399" s="4"/>
      <c r="J5399" s="4"/>
      <c r="K5399" s="4"/>
      <c r="L5399" s="4"/>
      <c r="M5399" s="4"/>
      <c r="N5399" s="4"/>
      <c r="P5399" s="4"/>
      <c r="R5399" s="4"/>
      <c r="S5399" s="4"/>
      <c r="T5399" s="4"/>
      <c r="V5399" s="4"/>
      <c r="W5399" s="4"/>
      <c r="X5399" s="4"/>
      <c r="Y5399" s="4"/>
      <c r="Z5399" s="4"/>
      <c r="AA5399" s="4"/>
      <c r="AG5399" s="4"/>
    </row>
    <row r="5400" spans="1:33" x14ac:dyDescent="0.25">
      <c r="A5400" s="4"/>
      <c r="F5400" s="4"/>
      <c r="H5400" s="4"/>
      <c r="I5400" s="4"/>
      <c r="J5400" s="4"/>
      <c r="K5400" s="4"/>
      <c r="L5400" s="4"/>
      <c r="M5400" s="4"/>
      <c r="N5400" s="4"/>
      <c r="P5400" s="4"/>
      <c r="R5400" s="4"/>
      <c r="S5400" s="4"/>
      <c r="T5400" s="4"/>
      <c r="V5400" s="4"/>
      <c r="W5400" s="4"/>
      <c r="X5400" s="4"/>
      <c r="Y5400" s="4"/>
      <c r="Z5400" s="4"/>
      <c r="AA5400" s="4"/>
      <c r="AG5400" s="4"/>
    </row>
    <row r="5401" spans="1:33" x14ac:dyDescent="0.25">
      <c r="A5401" s="4"/>
      <c r="F5401" s="4"/>
      <c r="H5401" s="4"/>
      <c r="I5401" s="4"/>
      <c r="J5401" s="4"/>
      <c r="K5401" s="4"/>
      <c r="L5401" s="4"/>
      <c r="M5401" s="4"/>
      <c r="N5401" s="4"/>
      <c r="P5401" s="4"/>
      <c r="R5401" s="4"/>
      <c r="S5401" s="4"/>
      <c r="T5401" s="4"/>
      <c r="V5401" s="4"/>
      <c r="W5401" s="4"/>
      <c r="X5401" s="4"/>
      <c r="Y5401" s="4"/>
      <c r="Z5401" s="4"/>
      <c r="AA5401" s="4"/>
      <c r="AG5401" s="4"/>
    </row>
    <row r="5402" spans="1:33" x14ac:dyDescent="0.25">
      <c r="A5402" s="4"/>
      <c r="F5402" s="4"/>
      <c r="H5402" s="4"/>
      <c r="I5402" s="4"/>
      <c r="J5402" s="4"/>
      <c r="K5402" s="4"/>
      <c r="L5402" s="4"/>
      <c r="M5402" s="4"/>
      <c r="N5402" s="4"/>
      <c r="P5402" s="4"/>
      <c r="R5402" s="4"/>
      <c r="S5402" s="4"/>
      <c r="T5402" s="4"/>
      <c r="V5402" s="4"/>
      <c r="W5402" s="4"/>
      <c r="X5402" s="4"/>
      <c r="Y5402" s="4"/>
      <c r="Z5402" s="4"/>
      <c r="AA5402" s="4"/>
      <c r="AG5402" s="4"/>
    </row>
    <row r="5403" spans="1:33" x14ac:dyDescent="0.25">
      <c r="A5403" s="4"/>
      <c r="F5403" s="4"/>
      <c r="H5403" s="4"/>
      <c r="I5403" s="4"/>
      <c r="J5403" s="4"/>
      <c r="K5403" s="4"/>
      <c r="L5403" s="4"/>
      <c r="M5403" s="4"/>
      <c r="N5403" s="4"/>
      <c r="P5403" s="4"/>
      <c r="R5403" s="4"/>
      <c r="S5403" s="4"/>
      <c r="T5403" s="4"/>
      <c r="V5403" s="4"/>
      <c r="W5403" s="4"/>
      <c r="X5403" s="4"/>
      <c r="Y5403" s="4"/>
      <c r="Z5403" s="4"/>
      <c r="AA5403" s="4"/>
      <c r="AG5403" s="4"/>
    </row>
    <row r="5404" spans="1:33" x14ac:dyDescent="0.25">
      <c r="A5404" s="4"/>
      <c r="F5404" s="4"/>
      <c r="H5404" s="4"/>
      <c r="I5404" s="4"/>
      <c r="J5404" s="4"/>
      <c r="K5404" s="4"/>
      <c r="L5404" s="4"/>
      <c r="M5404" s="4"/>
      <c r="N5404" s="4"/>
      <c r="P5404" s="4"/>
      <c r="R5404" s="4"/>
      <c r="S5404" s="4"/>
      <c r="T5404" s="4"/>
      <c r="V5404" s="4"/>
      <c r="W5404" s="4"/>
      <c r="X5404" s="4"/>
      <c r="Y5404" s="4"/>
      <c r="Z5404" s="4"/>
      <c r="AA5404" s="4"/>
      <c r="AG5404" s="4"/>
    </row>
    <row r="5405" spans="1:33" x14ac:dyDescent="0.25">
      <c r="A5405" s="4"/>
      <c r="F5405" s="4"/>
      <c r="H5405" s="4"/>
      <c r="I5405" s="4"/>
      <c r="J5405" s="4"/>
      <c r="K5405" s="4"/>
      <c r="L5405" s="4"/>
      <c r="M5405" s="4"/>
      <c r="N5405" s="4"/>
      <c r="P5405" s="4"/>
      <c r="R5405" s="4"/>
      <c r="S5405" s="4"/>
      <c r="T5405" s="4"/>
      <c r="V5405" s="4"/>
      <c r="W5405" s="4"/>
      <c r="X5405" s="4"/>
      <c r="Y5405" s="4"/>
      <c r="Z5405" s="4"/>
      <c r="AA5405" s="4"/>
      <c r="AG5405" s="4"/>
    </row>
    <row r="5406" spans="1:33" x14ac:dyDescent="0.25">
      <c r="A5406" s="4"/>
      <c r="F5406" s="4"/>
      <c r="H5406" s="4"/>
      <c r="I5406" s="4"/>
      <c r="J5406" s="4"/>
      <c r="K5406" s="4"/>
      <c r="L5406" s="4"/>
      <c r="M5406" s="4"/>
      <c r="N5406" s="4"/>
      <c r="P5406" s="4"/>
      <c r="R5406" s="4"/>
      <c r="S5406" s="4"/>
      <c r="T5406" s="4"/>
      <c r="V5406" s="4"/>
      <c r="W5406" s="4"/>
      <c r="X5406" s="4"/>
      <c r="Y5406" s="4"/>
      <c r="Z5406" s="4"/>
      <c r="AA5406" s="4"/>
      <c r="AG5406" s="4"/>
    </row>
    <row r="5407" spans="1:33" x14ac:dyDescent="0.25">
      <c r="A5407" s="4"/>
      <c r="F5407" s="4"/>
      <c r="H5407" s="4"/>
      <c r="I5407" s="4"/>
      <c r="J5407" s="4"/>
      <c r="K5407" s="4"/>
      <c r="L5407" s="4"/>
      <c r="M5407" s="4"/>
      <c r="N5407" s="4"/>
      <c r="P5407" s="4"/>
      <c r="R5407" s="4"/>
      <c r="S5407" s="4"/>
      <c r="T5407" s="4"/>
      <c r="V5407" s="4"/>
      <c r="W5407" s="4"/>
      <c r="X5407" s="4"/>
      <c r="Y5407" s="4"/>
      <c r="Z5407" s="4"/>
      <c r="AA5407" s="4"/>
      <c r="AG5407" s="4"/>
    </row>
    <row r="5408" spans="1:33" x14ac:dyDescent="0.25">
      <c r="A5408" s="4"/>
      <c r="F5408" s="4"/>
      <c r="H5408" s="4"/>
      <c r="I5408" s="4"/>
      <c r="J5408" s="4"/>
      <c r="K5408" s="4"/>
      <c r="L5408" s="4"/>
      <c r="M5408" s="4"/>
      <c r="N5408" s="4"/>
      <c r="P5408" s="4"/>
      <c r="R5408" s="4"/>
      <c r="S5408" s="4"/>
      <c r="T5408" s="4"/>
      <c r="V5408" s="4"/>
      <c r="W5408" s="4"/>
      <c r="X5408" s="4"/>
      <c r="Y5408" s="4"/>
      <c r="Z5408" s="4"/>
      <c r="AA5408" s="4"/>
      <c r="AG5408" s="4"/>
    </row>
    <row r="5409" spans="1:33" x14ac:dyDescent="0.25">
      <c r="A5409" s="4"/>
      <c r="F5409" s="4"/>
      <c r="H5409" s="4"/>
      <c r="I5409" s="4"/>
      <c r="J5409" s="4"/>
      <c r="K5409" s="4"/>
      <c r="L5409" s="4"/>
      <c r="M5409" s="4"/>
      <c r="N5409" s="4"/>
      <c r="P5409" s="4"/>
      <c r="R5409" s="4"/>
      <c r="S5409" s="4"/>
      <c r="T5409" s="4"/>
      <c r="V5409" s="4"/>
      <c r="W5409" s="4"/>
      <c r="X5409" s="4"/>
      <c r="Y5409" s="4"/>
      <c r="Z5409" s="4"/>
      <c r="AA5409" s="4"/>
      <c r="AG5409" s="4"/>
    </row>
    <row r="5410" spans="1:33" x14ac:dyDescent="0.25">
      <c r="A5410" s="4"/>
      <c r="F5410" s="4"/>
      <c r="H5410" s="4"/>
      <c r="I5410" s="4"/>
      <c r="J5410" s="4"/>
      <c r="K5410" s="4"/>
      <c r="L5410" s="4"/>
      <c r="M5410" s="4"/>
      <c r="N5410" s="4"/>
      <c r="P5410" s="4"/>
      <c r="R5410" s="4"/>
      <c r="S5410" s="4"/>
      <c r="T5410" s="4"/>
      <c r="V5410" s="4"/>
      <c r="W5410" s="4"/>
      <c r="X5410" s="4"/>
      <c r="Y5410" s="4"/>
      <c r="Z5410" s="4"/>
      <c r="AA5410" s="4"/>
      <c r="AG5410" s="4"/>
    </row>
    <row r="5411" spans="1:33" x14ac:dyDescent="0.25">
      <c r="A5411" s="4"/>
      <c r="F5411" s="4"/>
      <c r="H5411" s="4"/>
      <c r="I5411" s="4"/>
      <c r="J5411" s="4"/>
      <c r="K5411" s="4"/>
      <c r="L5411" s="4"/>
      <c r="M5411" s="4"/>
      <c r="N5411" s="4"/>
      <c r="P5411" s="4"/>
      <c r="R5411" s="4"/>
      <c r="S5411" s="4"/>
      <c r="T5411" s="4"/>
      <c r="V5411" s="4"/>
      <c r="W5411" s="4"/>
      <c r="X5411" s="4"/>
      <c r="Y5411" s="4"/>
      <c r="Z5411" s="4"/>
      <c r="AA5411" s="4"/>
      <c r="AG5411" s="4"/>
    </row>
    <row r="5412" spans="1:33" x14ac:dyDescent="0.25">
      <c r="A5412" s="4"/>
      <c r="F5412" s="4"/>
      <c r="H5412" s="4"/>
      <c r="I5412" s="4"/>
      <c r="J5412" s="4"/>
      <c r="K5412" s="4"/>
      <c r="L5412" s="4"/>
      <c r="M5412" s="4"/>
      <c r="N5412" s="4"/>
      <c r="P5412" s="4"/>
      <c r="R5412" s="4"/>
      <c r="S5412" s="4"/>
      <c r="T5412" s="4"/>
      <c r="V5412" s="4"/>
      <c r="W5412" s="4"/>
      <c r="X5412" s="4"/>
      <c r="Y5412" s="4"/>
      <c r="Z5412" s="4"/>
      <c r="AA5412" s="4"/>
      <c r="AG5412" s="4"/>
    </row>
    <row r="5413" spans="1:33" x14ac:dyDescent="0.25">
      <c r="A5413" s="4"/>
      <c r="F5413" s="4"/>
      <c r="H5413" s="4"/>
      <c r="I5413" s="4"/>
      <c r="J5413" s="4"/>
      <c r="K5413" s="4"/>
      <c r="L5413" s="4"/>
      <c r="M5413" s="4"/>
      <c r="N5413" s="4"/>
      <c r="P5413" s="4"/>
      <c r="R5413" s="4"/>
      <c r="S5413" s="4"/>
      <c r="T5413" s="4"/>
      <c r="V5413" s="4"/>
      <c r="W5413" s="4"/>
      <c r="X5413" s="4"/>
      <c r="Y5413" s="4"/>
      <c r="Z5413" s="4"/>
      <c r="AA5413" s="4"/>
      <c r="AG5413" s="4"/>
    </row>
    <row r="5414" spans="1:33" x14ac:dyDescent="0.25">
      <c r="A5414" s="4"/>
      <c r="F5414" s="4"/>
      <c r="H5414" s="4"/>
      <c r="I5414" s="4"/>
      <c r="J5414" s="4"/>
      <c r="K5414" s="4"/>
      <c r="L5414" s="4"/>
      <c r="M5414" s="4"/>
      <c r="N5414" s="4"/>
      <c r="P5414" s="4"/>
      <c r="R5414" s="4"/>
      <c r="S5414" s="4"/>
      <c r="T5414" s="4"/>
      <c r="V5414" s="4"/>
      <c r="W5414" s="4"/>
      <c r="X5414" s="4"/>
      <c r="Y5414" s="4"/>
      <c r="Z5414" s="4"/>
      <c r="AA5414" s="4"/>
      <c r="AG5414" s="4"/>
    </row>
    <row r="5415" spans="1:33" x14ac:dyDescent="0.25">
      <c r="A5415" s="4"/>
      <c r="F5415" s="4"/>
      <c r="H5415" s="4"/>
      <c r="I5415" s="4"/>
      <c r="J5415" s="4"/>
      <c r="K5415" s="4"/>
      <c r="L5415" s="4"/>
      <c r="M5415" s="4"/>
      <c r="N5415" s="4"/>
      <c r="P5415" s="4"/>
      <c r="R5415" s="4"/>
      <c r="S5415" s="4"/>
      <c r="T5415" s="4"/>
      <c r="V5415" s="4"/>
      <c r="W5415" s="4"/>
      <c r="X5415" s="4"/>
      <c r="Y5415" s="4"/>
      <c r="Z5415" s="4"/>
      <c r="AA5415" s="4"/>
      <c r="AG5415" s="4"/>
    </row>
    <row r="5416" spans="1:33" x14ac:dyDescent="0.25">
      <c r="A5416" s="4"/>
      <c r="F5416" s="4"/>
      <c r="H5416" s="4"/>
      <c r="I5416" s="4"/>
      <c r="J5416" s="4"/>
      <c r="K5416" s="4"/>
      <c r="L5416" s="4"/>
      <c r="M5416" s="4"/>
      <c r="N5416" s="4"/>
      <c r="P5416" s="4"/>
      <c r="R5416" s="4"/>
      <c r="S5416" s="4"/>
      <c r="T5416" s="4"/>
      <c r="V5416" s="4"/>
      <c r="W5416" s="4"/>
      <c r="X5416" s="4"/>
      <c r="Y5416" s="4"/>
      <c r="Z5416" s="4"/>
      <c r="AA5416" s="4"/>
      <c r="AG5416" s="4"/>
    </row>
    <row r="5417" spans="1:33" x14ac:dyDescent="0.25">
      <c r="A5417" s="4"/>
      <c r="F5417" s="4"/>
      <c r="H5417" s="4"/>
      <c r="I5417" s="4"/>
      <c r="J5417" s="4"/>
      <c r="K5417" s="4"/>
      <c r="L5417" s="4"/>
      <c r="M5417" s="4"/>
      <c r="N5417" s="4"/>
      <c r="P5417" s="4"/>
      <c r="R5417" s="4"/>
      <c r="S5417" s="4"/>
      <c r="T5417" s="4"/>
      <c r="V5417" s="4"/>
      <c r="W5417" s="4"/>
      <c r="X5417" s="4"/>
      <c r="Y5417" s="4"/>
      <c r="Z5417" s="4"/>
      <c r="AA5417" s="4"/>
      <c r="AG5417" s="4"/>
    </row>
    <row r="5418" spans="1:33" x14ac:dyDescent="0.25">
      <c r="A5418" s="4"/>
      <c r="F5418" s="4"/>
      <c r="H5418" s="4"/>
      <c r="I5418" s="4"/>
      <c r="J5418" s="4"/>
      <c r="K5418" s="4"/>
      <c r="L5418" s="4"/>
      <c r="M5418" s="4"/>
      <c r="N5418" s="4"/>
      <c r="P5418" s="4"/>
      <c r="R5418" s="4"/>
      <c r="S5418" s="4"/>
      <c r="T5418" s="4"/>
      <c r="V5418" s="4"/>
      <c r="W5418" s="4"/>
      <c r="X5418" s="4"/>
      <c r="Y5418" s="4"/>
      <c r="Z5418" s="4"/>
      <c r="AA5418" s="4"/>
      <c r="AG5418" s="4"/>
    </row>
    <row r="5419" spans="1:33" x14ac:dyDescent="0.25">
      <c r="A5419" s="4"/>
      <c r="F5419" s="4"/>
      <c r="H5419" s="4"/>
      <c r="I5419" s="4"/>
      <c r="J5419" s="4"/>
      <c r="K5419" s="4"/>
      <c r="L5419" s="4"/>
      <c r="M5419" s="4"/>
      <c r="N5419" s="4"/>
      <c r="P5419" s="4"/>
      <c r="R5419" s="4"/>
      <c r="S5419" s="4"/>
      <c r="T5419" s="4"/>
      <c r="V5419" s="4"/>
      <c r="W5419" s="4"/>
      <c r="X5419" s="4"/>
      <c r="Y5419" s="4"/>
      <c r="Z5419" s="4"/>
      <c r="AA5419" s="4"/>
      <c r="AG5419" s="4"/>
    </row>
    <row r="5420" spans="1:33" x14ac:dyDescent="0.25">
      <c r="A5420" s="4"/>
      <c r="F5420" s="4"/>
      <c r="H5420" s="4"/>
      <c r="I5420" s="4"/>
      <c r="J5420" s="4"/>
      <c r="K5420" s="4"/>
      <c r="L5420" s="4"/>
      <c r="M5420" s="4"/>
      <c r="N5420" s="4"/>
      <c r="P5420" s="4"/>
      <c r="R5420" s="4"/>
      <c r="S5420" s="4"/>
      <c r="T5420" s="4"/>
      <c r="V5420" s="4"/>
      <c r="W5420" s="4"/>
      <c r="X5420" s="4"/>
      <c r="Y5420" s="4"/>
      <c r="Z5420" s="4"/>
      <c r="AA5420" s="4"/>
      <c r="AG5420" s="4"/>
    </row>
    <row r="5421" spans="1:33" x14ac:dyDescent="0.25">
      <c r="A5421" s="4"/>
      <c r="F5421" s="4"/>
      <c r="H5421" s="4"/>
      <c r="I5421" s="4"/>
      <c r="J5421" s="4"/>
      <c r="K5421" s="4"/>
      <c r="L5421" s="4"/>
      <c r="M5421" s="4"/>
      <c r="N5421" s="4"/>
      <c r="P5421" s="4"/>
      <c r="R5421" s="4"/>
      <c r="S5421" s="4"/>
      <c r="T5421" s="4"/>
      <c r="V5421" s="4"/>
      <c r="W5421" s="4"/>
      <c r="X5421" s="4"/>
      <c r="Y5421" s="4"/>
      <c r="Z5421" s="4"/>
      <c r="AA5421" s="4"/>
      <c r="AG5421" s="4"/>
    </row>
    <row r="5422" spans="1:33" x14ac:dyDescent="0.25">
      <c r="A5422" s="4"/>
      <c r="F5422" s="4"/>
      <c r="H5422" s="4"/>
      <c r="I5422" s="4"/>
      <c r="J5422" s="4"/>
      <c r="K5422" s="4"/>
      <c r="L5422" s="4"/>
      <c r="M5422" s="4"/>
      <c r="N5422" s="4"/>
      <c r="P5422" s="4"/>
      <c r="R5422" s="4"/>
      <c r="S5422" s="4"/>
      <c r="T5422" s="4"/>
      <c r="V5422" s="4"/>
      <c r="W5422" s="4"/>
      <c r="X5422" s="4"/>
      <c r="Y5422" s="4"/>
      <c r="Z5422" s="4"/>
      <c r="AA5422" s="4"/>
      <c r="AG5422" s="4"/>
    </row>
    <row r="5423" spans="1:33" x14ac:dyDescent="0.25">
      <c r="A5423" s="4"/>
      <c r="F5423" s="4"/>
      <c r="H5423" s="4"/>
      <c r="I5423" s="4"/>
      <c r="J5423" s="4"/>
      <c r="K5423" s="4"/>
      <c r="L5423" s="4"/>
      <c r="M5423" s="4"/>
      <c r="N5423" s="4"/>
      <c r="P5423" s="4"/>
      <c r="R5423" s="4"/>
      <c r="S5423" s="4"/>
      <c r="T5423" s="4"/>
      <c r="V5423" s="4"/>
      <c r="W5423" s="4"/>
      <c r="X5423" s="4"/>
      <c r="Y5423" s="4"/>
      <c r="Z5423" s="4"/>
      <c r="AA5423" s="4"/>
      <c r="AG5423" s="4"/>
    </row>
    <row r="5424" spans="1:33" x14ac:dyDescent="0.25">
      <c r="A5424" s="4"/>
      <c r="F5424" s="4"/>
      <c r="H5424" s="4"/>
      <c r="I5424" s="4"/>
      <c r="J5424" s="4"/>
      <c r="K5424" s="4"/>
      <c r="L5424" s="4"/>
      <c r="M5424" s="4"/>
      <c r="N5424" s="4"/>
      <c r="P5424" s="4"/>
      <c r="R5424" s="4"/>
      <c r="S5424" s="4"/>
      <c r="T5424" s="4"/>
      <c r="V5424" s="4"/>
      <c r="W5424" s="4"/>
      <c r="X5424" s="4"/>
      <c r="Y5424" s="4"/>
      <c r="Z5424" s="4"/>
      <c r="AA5424" s="4"/>
      <c r="AG5424" s="4"/>
    </row>
    <row r="5425" spans="1:33" x14ac:dyDescent="0.25">
      <c r="A5425" s="4"/>
      <c r="F5425" s="4"/>
      <c r="H5425" s="4"/>
      <c r="I5425" s="4"/>
      <c r="J5425" s="4"/>
      <c r="K5425" s="4"/>
      <c r="L5425" s="4"/>
      <c r="M5425" s="4"/>
      <c r="N5425" s="4"/>
      <c r="P5425" s="4"/>
      <c r="R5425" s="4"/>
      <c r="S5425" s="4"/>
      <c r="T5425" s="4"/>
      <c r="V5425" s="4"/>
      <c r="W5425" s="4"/>
      <c r="X5425" s="4"/>
      <c r="Y5425" s="4"/>
      <c r="Z5425" s="4"/>
      <c r="AA5425" s="4"/>
      <c r="AG5425" s="4"/>
    </row>
    <row r="5426" spans="1:33" x14ac:dyDescent="0.25">
      <c r="A5426" s="4"/>
      <c r="F5426" s="4"/>
      <c r="H5426" s="4"/>
      <c r="I5426" s="4"/>
      <c r="J5426" s="4"/>
      <c r="K5426" s="4"/>
      <c r="L5426" s="4"/>
      <c r="M5426" s="4"/>
      <c r="N5426" s="4"/>
      <c r="P5426" s="4"/>
      <c r="R5426" s="4"/>
      <c r="S5426" s="4"/>
      <c r="T5426" s="4"/>
      <c r="V5426" s="4"/>
      <c r="W5426" s="4"/>
      <c r="X5426" s="4"/>
      <c r="Y5426" s="4"/>
      <c r="Z5426" s="4"/>
      <c r="AA5426" s="4"/>
      <c r="AG5426" s="4"/>
    </row>
    <row r="5427" spans="1:33" x14ac:dyDescent="0.25">
      <c r="A5427" s="4"/>
      <c r="F5427" s="4"/>
      <c r="H5427" s="4"/>
      <c r="I5427" s="4"/>
      <c r="J5427" s="4"/>
      <c r="K5427" s="4"/>
      <c r="L5427" s="4"/>
      <c r="M5427" s="4"/>
      <c r="N5427" s="4"/>
      <c r="P5427" s="4"/>
      <c r="R5427" s="4"/>
      <c r="S5427" s="4"/>
      <c r="T5427" s="4"/>
      <c r="V5427" s="4"/>
      <c r="W5427" s="4"/>
      <c r="X5427" s="4"/>
      <c r="Y5427" s="4"/>
      <c r="Z5427" s="4"/>
      <c r="AA5427" s="4"/>
      <c r="AG5427" s="4"/>
    </row>
    <row r="5428" spans="1:33" x14ac:dyDescent="0.25">
      <c r="A5428" s="4"/>
      <c r="F5428" s="4"/>
      <c r="H5428" s="4"/>
      <c r="I5428" s="4"/>
      <c r="J5428" s="4"/>
      <c r="K5428" s="4"/>
      <c r="L5428" s="4"/>
      <c r="M5428" s="4"/>
      <c r="N5428" s="4"/>
      <c r="P5428" s="4"/>
      <c r="R5428" s="4"/>
      <c r="S5428" s="4"/>
      <c r="T5428" s="4"/>
      <c r="V5428" s="4"/>
      <c r="W5428" s="4"/>
      <c r="X5428" s="4"/>
      <c r="Y5428" s="4"/>
      <c r="Z5428" s="4"/>
      <c r="AA5428" s="4"/>
      <c r="AG5428" s="4"/>
    </row>
    <row r="5429" spans="1:33" x14ac:dyDescent="0.25">
      <c r="A5429" s="4"/>
      <c r="F5429" s="4"/>
      <c r="H5429" s="4"/>
      <c r="I5429" s="4"/>
      <c r="J5429" s="4"/>
      <c r="K5429" s="4"/>
      <c r="L5429" s="4"/>
      <c r="M5429" s="4"/>
      <c r="N5429" s="4"/>
      <c r="P5429" s="4"/>
      <c r="R5429" s="4"/>
      <c r="S5429" s="4"/>
      <c r="T5429" s="4"/>
      <c r="V5429" s="4"/>
      <c r="W5429" s="4"/>
      <c r="X5429" s="4"/>
      <c r="Y5429" s="4"/>
      <c r="Z5429" s="4"/>
      <c r="AA5429" s="4"/>
      <c r="AG5429" s="4"/>
    </row>
    <row r="5430" spans="1:33" x14ac:dyDescent="0.25">
      <c r="A5430" s="4"/>
      <c r="F5430" s="4"/>
      <c r="H5430" s="4"/>
      <c r="I5430" s="4"/>
      <c r="J5430" s="4"/>
      <c r="K5430" s="4"/>
      <c r="L5430" s="4"/>
      <c r="M5430" s="4"/>
      <c r="N5430" s="4"/>
      <c r="P5430" s="4"/>
      <c r="R5430" s="4"/>
      <c r="S5430" s="4"/>
      <c r="T5430" s="4"/>
      <c r="V5430" s="4"/>
      <c r="W5430" s="4"/>
      <c r="X5430" s="4"/>
      <c r="Y5430" s="4"/>
      <c r="Z5430" s="4"/>
      <c r="AA5430" s="4"/>
      <c r="AG5430" s="4"/>
    </row>
    <row r="5431" spans="1:33" x14ac:dyDescent="0.25">
      <c r="A5431" s="4"/>
      <c r="F5431" s="4"/>
      <c r="H5431" s="4"/>
      <c r="I5431" s="4"/>
      <c r="J5431" s="4"/>
      <c r="K5431" s="4"/>
      <c r="L5431" s="4"/>
      <c r="M5431" s="4"/>
      <c r="N5431" s="4"/>
      <c r="P5431" s="4"/>
      <c r="R5431" s="4"/>
      <c r="S5431" s="4"/>
      <c r="T5431" s="4"/>
      <c r="V5431" s="4"/>
      <c r="W5431" s="4"/>
      <c r="X5431" s="4"/>
      <c r="Y5431" s="4"/>
      <c r="Z5431" s="4"/>
      <c r="AA5431" s="4"/>
      <c r="AG5431" s="4"/>
    </row>
    <row r="5432" spans="1:33" x14ac:dyDescent="0.25">
      <c r="A5432" s="4"/>
      <c r="F5432" s="4"/>
      <c r="H5432" s="4"/>
      <c r="I5432" s="4"/>
      <c r="J5432" s="4"/>
      <c r="K5432" s="4"/>
      <c r="L5432" s="4"/>
      <c r="M5432" s="4"/>
      <c r="N5432" s="4"/>
      <c r="P5432" s="4"/>
      <c r="R5432" s="4"/>
      <c r="S5432" s="4"/>
      <c r="T5432" s="4"/>
      <c r="V5432" s="4"/>
      <c r="W5432" s="4"/>
      <c r="X5432" s="4"/>
      <c r="Y5432" s="4"/>
      <c r="Z5432" s="4"/>
      <c r="AA5432" s="4"/>
      <c r="AG5432" s="4"/>
    </row>
    <row r="5433" spans="1:33" x14ac:dyDescent="0.25">
      <c r="A5433" s="4"/>
      <c r="F5433" s="4"/>
      <c r="H5433" s="4"/>
      <c r="I5433" s="4"/>
      <c r="J5433" s="4"/>
      <c r="K5433" s="4"/>
      <c r="L5433" s="4"/>
      <c r="M5433" s="4"/>
      <c r="N5433" s="4"/>
      <c r="P5433" s="4"/>
      <c r="R5433" s="4"/>
      <c r="S5433" s="4"/>
      <c r="T5433" s="4"/>
      <c r="V5433" s="4"/>
      <c r="W5433" s="4"/>
      <c r="X5433" s="4"/>
      <c r="Y5433" s="4"/>
      <c r="Z5433" s="4"/>
      <c r="AA5433" s="4"/>
      <c r="AG5433" s="4"/>
    </row>
    <row r="5434" spans="1:33" x14ac:dyDescent="0.25">
      <c r="A5434" s="4"/>
      <c r="F5434" s="4"/>
      <c r="H5434" s="4"/>
      <c r="I5434" s="4"/>
      <c r="J5434" s="4"/>
      <c r="K5434" s="4"/>
      <c r="L5434" s="4"/>
      <c r="M5434" s="4"/>
      <c r="N5434" s="4"/>
      <c r="P5434" s="4"/>
      <c r="R5434" s="4"/>
      <c r="S5434" s="4"/>
      <c r="T5434" s="4"/>
      <c r="V5434" s="4"/>
      <c r="W5434" s="4"/>
      <c r="X5434" s="4"/>
      <c r="Y5434" s="4"/>
      <c r="Z5434" s="4"/>
      <c r="AA5434" s="4"/>
      <c r="AG5434" s="4"/>
    </row>
    <row r="5435" spans="1:33" x14ac:dyDescent="0.25">
      <c r="A5435" s="4"/>
      <c r="F5435" s="4"/>
      <c r="H5435" s="4"/>
      <c r="I5435" s="4"/>
      <c r="J5435" s="4"/>
      <c r="K5435" s="4"/>
      <c r="L5435" s="4"/>
      <c r="M5435" s="4"/>
      <c r="N5435" s="4"/>
      <c r="P5435" s="4"/>
      <c r="R5435" s="4"/>
      <c r="S5435" s="4"/>
      <c r="T5435" s="4"/>
      <c r="V5435" s="4"/>
      <c r="W5435" s="4"/>
      <c r="X5435" s="4"/>
      <c r="Y5435" s="4"/>
      <c r="Z5435" s="4"/>
      <c r="AA5435" s="4"/>
      <c r="AG5435" s="4"/>
    </row>
    <row r="5436" spans="1:33" x14ac:dyDescent="0.25">
      <c r="A5436" s="4"/>
      <c r="F5436" s="4"/>
      <c r="H5436" s="4"/>
      <c r="I5436" s="4"/>
      <c r="J5436" s="4"/>
      <c r="K5436" s="4"/>
      <c r="L5436" s="4"/>
      <c r="M5436" s="4"/>
      <c r="N5436" s="4"/>
      <c r="P5436" s="4"/>
      <c r="R5436" s="4"/>
      <c r="S5436" s="4"/>
      <c r="T5436" s="4"/>
      <c r="V5436" s="4"/>
      <c r="W5436" s="4"/>
      <c r="X5436" s="4"/>
      <c r="Y5436" s="4"/>
      <c r="Z5436" s="4"/>
      <c r="AA5436" s="4"/>
      <c r="AG5436" s="4"/>
    </row>
    <row r="5437" spans="1:33" x14ac:dyDescent="0.25">
      <c r="A5437" s="4"/>
      <c r="F5437" s="4"/>
      <c r="H5437" s="4"/>
      <c r="I5437" s="4"/>
      <c r="J5437" s="4"/>
      <c r="K5437" s="4"/>
      <c r="L5437" s="4"/>
      <c r="M5437" s="4"/>
      <c r="N5437" s="4"/>
      <c r="P5437" s="4"/>
      <c r="R5437" s="4"/>
      <c r="S5437" s="4"/>
      <c r="T5437" s="4"/>
      <c r="V5437" s="4"/>
      <c r="W5437" s="4"/>
      <c r="X5437" s="4"/>
      <c r="Y5437" s="4"/>
      <c r="Z5437" s="4"/>
      <c r="AA5437" s="4"/>
      <c r="AG5437" s="4"/>
    </row>
    <row r="5438" spans="1:33" x14ac:dyDescent="0.25">
      <c r="A5438" s="4"/>
      <c r="F5438" s="4"/>
      <c r="H5438" s="4"/>
      <c r="I5438" s="4"/>
      <c r="J5438" s="4"/>
      <c r="K5438" s="4"/>
      <c r="L5438" s="4"/>
      <c r="M5438" s="4"/>
      <c r="N5438" s="4"/>
      <c r="P5438" s="4"/>
      <c r="R5438" s="4"/>
      <c r="S5438" s="4"/>
      <c r="T5438" s="4"/>
      <c r="V5438" s="4"/>
      <c r="W5438" s="4"/>
      <c r="X5438" s="4"/>
      <c r="Y5438" s="4"/>
      <c r="Z5438" s="4"/>
      <c r="AA5438" s="4"/>
      <c r="AG5438" s="4"/>
    </row>
    <row r="5439" spans="1:33" x14ac:dyDescent="0.25">
      <c r="A5439" s="4"/>
      <c r="F5439" s="4"/>
      <c r="H5439" s="4"/>
      <c r="I5439" s="4"/>
      <c r="J5439" s="4"/>
      <c r="K5439" s="4"/>
      <c r="L5439" s="4"/>
      <c r="M5439" s="4"/>
      <c r="N5439" s="4"/>
      <c r="P5439" s="4"/>
      <c r="R5439" s="4"/>
      <c r="S5439" s="4"/>
      <c r="T5439" s="4"/>
      <c r="V5439" s="4"/>
      <c r="W5439" s="4"/>
      <c r="X5439" s="4"/>
      <c r="Y5439" s="4"/>
      <c r="Z5439" s="4"/>
      <c r="AA5439" s="4"/>
      <c r="AG5439" s="4"/>
    </row>
    <row r="5440" spans="1:33" x14ac:dyDescent="0.25">
      <c r="A5440" s="4"/>
      <c r="F5440" s="4"/>
      <c r="H5440" s="4"/>
      <c r="I5440" s="4"/>
      <c r="J5440" s="4"/>
      <c r="K5440" s="4"/>
      <c r="L5440" s="4"/>
      <c r="M5440" s="4"/>
      <c r="N5440" s="4"/>
      <c r="P5440" s="4"/>
      <c r="R5440" s="4"/>
      <c r="S5440" s="4"/>
      <c r="T5440" s="4"/>
      <c r="V5440" s="4"/>
      <c r="W5440" s="4"/>
      <c r="X5440" s="4"/>
      <c r="Y5440" s="4"/>
      <c r="Z5440" s="4"/>
      <c r="AA5440" s="4"/>
      <c r="AG5440" s="4"/>
    </row>
    <row r="5441" spans="1:33" x14ac:dyDescent="0.25">
      <c r="A5441" s="4"/>
      <c r="F5441" s="4"/>
      <c r="H5441" s="4"/>
      <c r="I5441" s="4"/>
      <c r="J5441" s="4"/>
      <c r="K5441" s="4"/>
      <c r="L5441" s="4"/>
      <c r="M5441" s="4"/>
      <c r="N5441" s="4"/>
      <c r="P5441" s="4"/>
      <c r="R5441" s="4"/>
      <c r="S5441" s="4"/>
      <c r="T5441" s="4"/>
      <c r="V5441" s="4"/>
      <c r="W5441" s="4"/>
      <c r="X5441" s="4"/>
      <c r="Y5441" s="4"/>
      <c r="Z5441" s="4"/>
      <c r="AA5441" s="4"/>
      <c r="AG5441" s="4"/>
    </row>
    <row r="5442" spans="1:33" x14ac:dyDescent="0.25">
      <c r="A5442" s="4"/>
      <c r="F5442" s="4"/>
      <c r="H5442" s="4"/>
      <c r="I5442" s="4"/>
      <c r="J5442" s="4"/>
      <c r="K5442" s="4"/>
      <c r="L5442" s="4"/>
      <c r="M5442" s="4"/>
      <c r="N5442" s="4"/>
      <c r="P5442" s="4"/>
      <c r="R5442" s="4"/>
      <c r="S5442" s="4"/>
      <c r="T5442" s="4"/>
      <c r="V5442" s="4"/>
      <c r="W5442" s="4"/>
      <c r="X5442" s="4"/>
      <c r="Y5442" s="4"/>
      <c r="Z5442" s="4"/>
      <c r="AA5442" s="4"/>
      <c r="AG5442" s="4"/>
    </row>
    <row r="5443" spans="1:33" x14ac:dyDescent="0.25">
      <c r="A5443" s="4"/>
      <c r="F5443" s="4"/>
      <c r="H5443" s="4"/>
      <c r="I5443" s="4"/>
      <c r="J5443" s="4"/>
      <c r="K5443" s="4"/>
      <c r="L5443" s="4"/>
      <c r="M5443" s="4"/>
      <c r="N5443" s="4"/>
      <c r="P5443" s="4"/>
      <c r="R5443" s="4"/>
      <c r="S5443" s="4"/>
      <c r="T5443" s="4"/>
      <c r="V5443" s="4"/>
      <c r="W5443" s="4"/>
      <c r="X5443" s="4"/>
      <c r="Y5443" s="4"/>
      <c r="Z5443" s="4"/>
      <c r="AA5443" s="4"/>
      <c r="AG5443" s="4"/>
    </row>
    <row r="5444" spans="1:33" x14ac:dyDescent="0.25">
      <c r="A5444" s="4"/>
      <c r="F5444" s="4"/>
      <c r="H5444" s="4"/>
      <c r="I5444" s="4"/>
      <c r="J5444" s="4"/>
      <c r="K5444" s="4"/>
      <c r="L5444" s="4"/>
      <c r="M5444" s="4"/>
      <c r="N5444" s="4"/>
      <c r="P5444" s="4"/>
      <c r="R5444" s="4"/>
      <c r="S5444" s="4"/>
      <c r="T5444" s="4"/>
      <c r="V5444" s="4"/>
      <c r="W5444" s="4"/>
      <c r="X5444" s="4"/>
      <c r="Y5444" s="4"/>
      <c r="Z5444" s="4"/>
      <c r="AA5444" s="4"/>
      <c r="AG5444" s="4"/>
    </row>
    <row r="5445" spans="1:33" x14ac:dyDescent="0.25">
      <c r="A5445" s="4"/>
      <c r="F5445" s="4"/>
      <c r="H5445" s="4"/>
      <c r="I5445" s="4"/>
      <c r="J5445" s="4"/>
      <c r="K5445" s="4"/>
      <c r="L5445" s="4"/>
      <c r="M5445" s="4"/>
      <c r="N5445" s="4"/>
      <c r="P5445" s="4"/>
      <c r="R5445" s="4"/>
      <c r="S5445" s="4"/>
      <c r="T5445" s="4"/>
      <c r="V5445" s="4"/>
      <c r="W5445" s="4"/>
      <c r="X5445" s="4"/>
      <c r="Y5445" s="4"/>
      <c r="Z5445" s="4"/>
      <c r="AA5445" s="4"/>
      <c r="AG5445" s="4"/>
    </row>
    <row r="5446" spans="1:33" x14ac:dyDescent="0.25">
      <c r="A5446" s="4"/>
      <c r="F5446" s="4"/>
      <c r="H5446" s="4"/>
      <c r="I5446" s="4"/>
      <c r="J5446" s="4"/>
      <c r="K5446" s="4"/>
      <c r="L5446" s="4"/>
      <c r="M5446" s="4"/>
      <c r="N5446" s="4"/>
      <c r="P5446" s="4"/>
      <c r="R5446" s="4"/>
      <c r="S5446" s="4"/>
      <c r="T5446" s="4"/>
      <c r="V5446" s="4"/>
      <c r="W5446" s="4"/>
      <c r="X5446" s="4"/>
      <c r="Y5446" s="4"/>
      <c r="Z5446" s="4"/>
      <c r="AA5446" s="4"/>
      <c r="AG5446" s="4"/>
    </row>
    <row r="5447" spans="1:33" x14ac:dyDescent="0.25">
      <c r="A5447" s="4"/>
      <c r="F5447" s="4"/>
      <c r="H5447" s="4"/>
      <c r="I5447" s="4"/>
      <c r="J5447" s="4"/>
      <c r="K5447" s="4"/>
      <c r="L5447" s="4"/>
      <c r="M5447" s="4"/>
      <c r="N5447" s="4"/>
      <c r="P5447" s="4"/>
      <c r="R5447" s="4"/>
      <c r="S5447" s="4"/>
      <c r="T5447" s="4"/>
      <c r="V5447" s="4"/>
      <c r="W5447" s="4"/>
      <c r="X5447" s="4"/>
      <c r="Y5447" s="4"/>
      <c r="Z5447" s="4"/>
      <c r="AA5447" s="4"/>
      <c r="AG5447" s="4"/>
    </row>
    <row r="5448" spans="1:33" x14ac:dyDescent="0.25">
      <c r="A5448" s="4"/>
      <c r="F5448" s="4"/>
      <c r="H5448" s="4"/>
      <c r="I5448" s="4"/>
      <c r="J5448" s="4"/>
      <c r="K5448" s="4"/>
      <c r="L5448" s="4"/>
      <c r="M5448" s="4"/>
      <c r="N5448" s="4"/>
      <c r="P5448" s="4"/>
      <c r="R5448" s="4"/>
      <c r="S5448" s="4"/>
      <c r="T5448" s="4"/>
      <c r="V5448" s="4"/>
      <c r="W5448" s="4"/>
      <c r="X5448" s="4"/>
      <c r="Y5448" s="4"/>
      <c r="Z5448" s="4"/>
      <c r="AA5448" s="4"/>
      <c r="AG5448" s="4"/>
    </row>
    <row r="5449" spans="1:33" x14ac:dyDescent="0.25">
      <c r="A5449" s="4"/>
      <c r="F5449" s="4"/>
      <c r="H5449" s="4"/>
      <c r="I5449" s="4"/>
      <c r="J5449" s="4"/>
      <c r="K5449" s="4"/>
      <c r="L5449" s="4"/>
      <c r="M5449" s="4"/>
      <c r="N5449" s="4"/>
      <c r="P5449" s="4"/>
      <c r="R5449" s="4"/>
      <c r="S5449" s="4"/>
      <c r="T5449" s="4"/>
      <c r="V5449" s="4"/>
      <c r="W5449" s="4"/>
      <c r="X5449" s="4"/>
      <c r="Y5449" s="4"/>
      <c r="Z5449" s="4"/>
      <c r="AA5449" s="4"/>
      <c r="AG5449" s="4"/>
    </row>
    <row r="5450" spans="1:33" x14ac:dyDescent="0.25">
      <c r="A5450" s="4"/>
      <c r="F5450" s="4"/>
      <c r="H5450" s="4"/>
      <c r="I5450" s="4"/>
      <c r="J5450" s="4"/>
      <c r="K5450" s="4"/>
      <c r="L5450" s="4"/>
      <c r="M5450" s="4"/>
      <c r="N5450" s="4"/>
      <c r="P5450" s="4"/>
      <c r="R5450" s="4"/>
      <c r="S5450" s="4"/>
      <c r="T5450" s="4"/>
      <c r="V5450" s="4"/>
      <c r="W5450" s="4"/>
      <c r="X5450" s="4"/>
      <c r="Y5450" s="4"/>
      <c r="Z5450" s="4"/>
      <c r="AA5450" s="4"/>
      <c r="AG5450" s="4"/>
    </row>
    <row r="5451" spans="1:33" x14ac:dyDescent="0.25">
      <c r="A5451" s="4"/>
      <c r="F5451" s="4"/>
      <c r="H5451" s="4"/>
      <c r="I5451" s="4"/>
      <c r="J5451" s="4"/>
      <c r="K5451" s="4"/>
      <c r="L5451" s="4"/>
      <c r="M5451" s="4"/>
      <c r="N5451" s="4"/>
      <c r="P5451" s="4"/>
      <c r="R5451" s="4"/>
      <c r="S5451" s="4"/>
      <c r="T5451" s="4"/>
      <c r="V5451" s="4"/>
      <c r="W5451" s="4"/>
      <c r="X5451" s="4"/>
      <c r="Y5451" s="4"/>
      <c r="Z5451" s="4"/>
      <c r="AA5451" s="4"/>
      <c r="AG5451" s="4"/>
    </row>
    <row r="5452" spans="1:33" x14ac:dyDescent="0.25">
      <c r="A5452" s="4"/>
      <c r="F5452" s="4"/>
      <c r="H5452" s="4"/>
      <c r="I5452" s="4"/>
      <c r="J5452" s="4"/>
      <c r="K5452" s="4"/>
      <c r="L5452" s="4"/>
      <c r="M5452" s="4"/>
      <c r="N5452" s="4"/>
      <c r="P5452" s="4"/>
      <c r="R5452" s="4"/>
      <c r="S5452" s="4"/>
      <c r="T5452" s="4"/>
      <c r="V5452" s="4"/>
      <c r="W5452" s="4"/>
      <c r="X5452" s="4"/>
      <c r="Y5452" s="4"/>
      <c r="Z5452" s="4"/>
      <c r="AA5452" s="4"/>
      <c r="AG5452" s="4"/>
    </row>
    <row r="5453" spans="1:33" x14ac:dyDescent="0.25">
      <c r="A5453" s="4"/>
      <c r="F5453" s="4"/>
      <c r="H5453" s="4"/>
      <c r="I5453" s="4"/>
      <c r="J5453" s="4"/>
      <c r="K5453" s="4"/>
      <c r="L5453" s="4"/>
      <c r="M5453" s="4"/>
      <c r="N5453" s="4"/>
      <c r="P5453" s="4"/>
      <c r="R5453" s="4"/>
      <c r="S5453" s="4"/>
      <c r="T5453" s="4"/>
      <c r="V5453" s="4"/>
      <c r="W5453" s="4"/>
      <c r="X5453" s="4"/>
      <c r="Y5453" s="4"/>
      <c r="Z5453" s="4"/>
      <c r="AA5453" s="4"/>
      <c r="AG5453" s="4"/>
    </row>
    <row r="5454" spans="1:33" x14ac:dyDescent="0.25">
      <c r="A5454" s="4"/>
      <c r="F5454" s="4"/>
      <c r="H5454" s="4"/>
      <c r="I5454" s="4"/>
      <c r="J5454" s="4"/>
      <c r="K5454" s="4"/>
      <c r="L5454" s="4"/>
      <c r="M5454" s="4"/>
      <c r="N5454" s="4"/>
      <c r="P5454" s="4"/>
      <c r="R5454" s="4"/>
      <c r="S5454" s="4"/>
      <c r="T5454" s="4"/>
      <c r="V5454" s="4"/>
      <c r="W5454" s="4"/>
      <c r="X5454" s="4"/>
      <c r="Y5454" s="4"/>
      <c r="Z5454" s="4"/>
      <c r="AA5454" s="4"/>
      <c r="AG5454" s="4"/>
    </row>
    <row r="5455" spans="1:33" x14ac:dyDescent="0.25">
      <c r="A5455" s="4"/>
      <c r="F5455" s="4"/>
      <c r="H5455" s="4"/>
      <c r="I5455" s="4"/>
      <c r="J5455" s="4"/>
      <c r="K5455" s="4"/>
      <c r="L5455" s="4"/>
      <c r="M5455" s="4"/>
      <c r="N5455" s="4"/>
      <c r="P5455" s="4"/>
      <c r="R5455" s="4"/>
      <c r="S5455" s="4"/>
      <c r="T5455" s="4"/>
      <c r="V5455" s="4"/>
      <c r="W5455" s="4"/>
      <c r="X5455" s="4"/>
      <c r="Y5455" s="4"/>
      <c r="Z5455" s="4"/>
      <c r="AA5455" s="4"/>
      <c r="AG5455" s="4"/>
    </row>
    <row r="5456" spans="1:33" x14ac:dyDescent="0.25">
      <c r="A5456" s="4"/>
      <c r="F5456" s="4"/>
      <c r="H5456" s="4"/>
      <c r="I5456" s="4"/>
      <c r="J5456" s="4"/>
      <c r="K5456" s="4"/>
      <c r="L5456" s="4"/>
      <c r="M5456" s="4"/>
      <c r="N5456" s="4"/>
      <c r="P5456" s="4"/>
      <c r="R5456" s="4"/>
      <c r="S5456" s="4"/>
      <c r="T5456" s="4"/>
      <c r="V5456" s="4"/>
      <c r="W5456" s="4"/>
      <c r="X5456" s="4"/>
      <c r="Y5456" s="4"/>
      <c r="Z5456" s="4"/>
      <c r="AA5456" s="4"/>
      <c r="AG5456" s="4"/>
    </row>
    <row r="5457" spans="1:33" x14ac:dyDescent="0.25">
      <c r="A5457" s="4"/>
      <c r="F5457" s="4"/>
      <c r="H5457" s="4"/>
      <c r="I5457" s="4"/>
      <c r="J5457" s="4"/>
      <c r="K5457" s="4"/>
      <c r="L5457" s="4"/>
      <c r="M5457" s="4"/>
      <c r="N5457" s="4"/>
      <c r="P5457" s="4"/>
      <c r="R5457" s="4"/>
      <c r="S5457" s="4"/>
      <c r="T5457" s="4"/>
      <c r="V5457" s="4"/>
      <c r="W5457" s="4"/>
      <c r="X5457" s="4"/>
      <c r="Y5457" s="4"/>
      <c r="Z5457" s="4"/>
      <c r="AA5457" s="4"/>
      <c r="AG5457" s="4"/>
    </row>
    <row r="5458" spans="1:33" x14ac:dyDescent="0.25">
      <c r="A5458" s="4"/>
      <c r="F5458" s="4"/>
      <c r="H5458" s="4"/>
      <c r="I5458" s="4"/>
      <c r="J5458" s="4"/>
      <c r="K5458" s="4"/>
      <c r="L5458" s="4"/>
      <c r="M5458" s="4"/>
      <c r="N5458" s="4"/>
      <c r="P5458" s="4"/>
      <c r="R5458" s="4"/>
      <c r="S5458" s="4"/>
      <c r="T5458" s="4"/>
      <c r="V5458" s="4"/>
      <c r="W5458" s="4"/>
      <c r="X5458" s="4"/>
      <c r="Y5458" s="4"/>
      <c r="Z5458" s="4"/>
      <c r="AA5458" s="4"/>
      <c r="AG5458" s="4"/>
    </row>
    <row r="5459" spans="1:33" x14ac:dyDescent="0.25">
      <c r="A5459" s="4"/>
      <c r="F5459" s="4"/>
      <c r="H5459" s="4"/>
      <c r="I5459" s="4"/>
      <c r="J5459" s="4"/>
      <c r="K5459" s="4"/>
      <c r="L5459" s="4"/>
      <c r="M5459" s="4"/>
      <c r="N5459" s="4"/>
      <c r="P5459" s="4"/>
      <c r="R5459" s="4"/>
      <c r="S5459" s="4"/>
      <c r="T5459" s="4"/>
      <c r="V5459" s="4"/>
      <c r="W5459" s="4"/>
      <c r="X5459" s="4"/>
      <c r="Y5459" s="4"/>
      <c r="Z5459" s="4"/>
      <c r="AA5459" s="4"/>
      <c r="AG5459" s="4"/>
    </row>
    <row r="5460" spans="1:33" x14ac:dyDescent="0.25">
      <c r="A5460" s="4"/>
      <c r="F5460" s="4"/>
      <c r="H5460" s="4"/>
      <c r="I5460" s="4"/>
      <c r="J5460" s="4"/>
      <c r="K5460" s="4"/>
      <c r="L5460" s="4"/>
      <c r="M5460" s="4"/>
      <c r="N5460" s="4"/>
      <c r="P5460" s="4"/>
      <c r="R5460" s="4"/>
      <c r="S5460" s="4"/>
      <c r="T5460" s="4"/>
      <c r="V5460" s="4"/>
      <c r="W5460" s="4"/>
      <c r="X5460" s="4"/>
      <c r="Y5460" s="4"/>
      <c r="Z5460" s="4"/>
      <c r="AA5460" s="4"/>
      <c r="AG5460" s="4"/>
    </row>
    <row r="5461" spans="1:33" x14ac:dyDescent="0.25">
      <c r="A5461" s="4"/>
      <c r="F5461" s="4"/>
      <c r="H5461" s="4"/>
      <c r="I5461" s="4"/>
      <c r="J5461" s="4"/>
      <c r="K5461" s="4"/>
      <c r="L5461" s="4"/>
      <c r="M5461" s="4"/>
      <c r="N5461" s="4"/>
      <c r="P5461" s="4"/>
      <c r="R5461" s="4"/>
      <c r="S5461" s="4"/>
      <c r="T5461" s="4"/>
      <c r="V5461" s="4"/>
      <c r="W5461" s="4"/>
      <c r="X5461" s="4"/>
      <c r="Y5461" s="4"/>
      <c r="Z5461" s="4"/>
      <c r="AA5461" s="4"/>
      <c r="AG5461" s="4"/>
    </row>
    <row r="5462" spans="1:33" x14ac:dyDescent="0.25">
      <c r="A5462" s="4"/>
      <c r="F5462" s="4"/>
      <c r="H5462" s="4"/>
      <c r="I5462" s="4"/>
      <c r="J5462" s="4"/>
      <c r="K5462" s="4"/>
      <c r="L5462" s="4"/>
      <c r="M5462" s="4"/>
      <c r="N5462" s="4"/>
      <c r="P5462" s="4"/>
      <c r="R5462" s="4"/>
      <c r="S5462" s="4"/>
      <c r="T5462" s="4"/>
      <c r="V5462" s="4"/>
      <c r="W5462" s="4"/>
      <c r="X5462" s="4"/>
      <c r="Y5462" s="4"/>
      <c r="Z5462" s="4"/>
      <c r="AA5462" s="4"/>
      <c r="AG5462" s="4"/>
    </row>
    <row r="5463" spans="1:33" x14ac:dyDescent="0.25">
      <c r="A5463" s="4"/>
      <c r="F5463" s="4"/>
      <c r="H5463" s="4"/>
      <c r="I5463" s="4"/>
      <c r="J5463" s="4"/>
      <c r="K5463" s="4"/>
      <c r="L5463" s="4"/>
      <c r="M5463" s="4"/>
      <c r="N5463" s="4"/>
      <c r="P5463" s="4"/>
      <c r="R5463" s="4"/>
      <c r="S5463" s="4"/>
      <c r="T5463" s="4"/>
      <c r="V5463" s="4"/>
      <c r="W5463" s="4"/>
      <c r="X5463" s="4"/>
      <c r="Y5463" s="4"/>
      <c r="Z5463" s="4"/>
      <c r="AA5463" s="4"/>
      <c r="AG5463" s="4"/>
    </row>
    <row r="5464" spans="1:33" x14ac:dyDescent="0.25">
      <c r="A5464" s="4"/>
      <c r="F5464" s="4"/>
      <c r="H5464" s="4"/>
      <c r="I5464" s="4"/>
      <c r="J5464" s="4"/>
      <c r="K5464" s="4"/>
      <c r="L5464" s="4"/>
      <c r="M5464" s="4"/>
      <c r="N5464" s="4"/>
      <c r="P5464" s="4"/>
      <c r="R5464" s="4"/>
      <c r="S5464" s="4"/>
      <c r="T5464" s="4"/>
      <c r="V5464" s="4"/>
      <c r="W5464" s="4"/>
      <c r="X5464" s="4"/>
      <c r="Y5464" s="4"/>
      <c r="Z5464" s="4"/>
      <c r="AA5464" s="4"/>
      <c r="AG5464" s="4"/>
    </row>
    <row r="5465" spans="1:33" x14ac:dyDescent="0.25">
      <c r="A5465" s="4"/>
      <c r="F5465" s="4"/>
      <c r="H5465" s="4"/>
      <c r="I5465" s="4"/>
      <c r="J5465" s="4"/>
      <c r="K5465" s="4"/>
      <c r="L5465" s="4"/>
      <c r="M5465" s="4"/>
      <c r="N5465" s="4"/>
      <c r="P5465" s="4"/>
      <c r="R5465" s="4"/>
      <c r="S5465" s="4"/>
      <c r="T5465" s="4"/>
      <c r="V5465" s="4"/>
      <c r="W5465" s="4"/>
      <c r="X5465" s="4"/>
      <c r="Y5465" s="4"/>
      <c r="Z5465" s="4"/>
      <c r="AA5465" s="4"/>
      <c r="AG5465" s="4"/>
    </row>
    <row r="5466" spans="1:33" x14ac:dyDescent="0.25">
      <c r="A5466" s="4"/>
      <c r="F5466" s="4"/>
      <c r="H5466" s="4"/>
      <c r="I5466" s="4"/>
      <c r="J5466" s="4"/>
      <c r="K5466" s="4"/>
      <c r="L5466" s="4"/>
      <c r="M5466" s="4"/>
      <c r="N5466" s="4"/>
      <c r="P5466" s="4"/>
      <c r="R5466" s="4"/>
      <c r="S5466" s="4"/>
      <c r="T5466" s="4"/>
      <c r="V5466" s="4"/>
      <c r="W5466" s="4"/>
      <c r="X5466" s="4"/>
      <c r="Y5466" s="4"/>
      <c r="Z5466" s="4"/>
      <c r="AA5466" s="4"/>
      <c r="AG5466" s="4"/>
    </row>
    <row r="5467" spans="1:33" x14ac:dyDescent="0.25">
      <c r="A5467" s="4"/>
      <c r="F5467" s="4"/>
      <c r="H5467" s="4"/>
      <c r="I5467" s="4"/>
      <c r="J5467" s="4"/>
      <c r="K5467" s="4"/>
      <c r="L5467" s="4"/>
      <c r="M5467" s="4"/>
      <c r="N5467" s="4"/>
      <c r="P5467" s="4"/>
      <c r="R5467" s="4"/>
      <c r="S5467" s="4"/>
      <c r="T5467" s="4"/>
      <c r="V5467" s="4"/>
      <c r="W5467" s="4"/>
      <c r="X5467" s="4"/>
      <c r="Y5467" s="4"/>
      <c r="Z5467" s="4"/>
      <c r="AA5467" s="4"/>
      <c r="AG5467" s="4"/>
    </row>
    <row r="5468" spans="1:33" x14ac:dyDescent="0.25">
      <c r="A5468" s="4"/>
      <c r="F5468" s="4"/>
      <c r="H5468" s="4"/>
      <c r="I5468" s="4"/>
      <c r="J5468" s="4"/>
      <c r="K5468" s="4"/>
      <c r="L5468" s="4"/>
      <c r="M5468" s="4"/>
      <c r="N5468" s="4"/>
      <c r="P5468" s="4"/>
      <c r="R5468" s="4"/>
      <c r="S5468" s="4"/>
      <c r="T5468" s="4"/>
      <c r="V5468" s="4"/>
      <c r="W5468" s="4"/>
      <c r="X5468" s="4"/>
      <c r="Y5468" s="4"/>
      <c r="Z5468" s="4"/>
      <c r="AA5468" s="4"/>
      <c r="AG5468" s="4"/>
    </row>
    <row r="5469" spans="1:33" x14ac:dyDescent="0.25">
      <c r="A5469" s="4"/>
      <c r="F5469" s="4"/>
      <c r="H5469" s="4"/>
      <c r="I5469" s="4"/>
      <c r="J5469" s="4"/>
      <c r="K5469" s="4"/>
      <c r="L5469" s="4"/>
      <c r="M5469" s="4"/>
      <c r="N5469" s="4"/>
      <c r="P5469" s="4"/>
      <c r="R5469" s="4"/>
      <c r="S5469" s="4"/>
      <c r="T5469" s="4"/>
      <c r="V5469" s="4"/>
      <c r="W5469" s="4"/>
      <c r="X5469" s="4"/>
      <c r="Y5469" s="4"/>
      <c r="Z5469" s="4"/>
      <c r="AA5469" s="4"/>
      <c r="AG5469" s="4"/>
    </row>
    <row r="5470" spans="1:33" x14ac:dyDescent="0.25">
      <c r="A5470" s="4"/>
      <c r="F5470" s="4"/>
      <c r="H5470" s="4"/>
      <c r="I5470" s="4"/>
      <c r="J5470" s="4"/>
      <c r="K5470" s="4"/>
      <c r="L5470" s="4"/>
      <c r="M5470" s="4"/>
      <c r="N5470" s="4"/>
      <c r="P5470" s="4"/>
      <c r="R5470" s="4"/>
      <c r="S5470" s="4"/>
      <c r="T5470" s="4"/>
      <c r="V5470" s="4"/>
      <c r="W5470" s="4"/>
      <c r="X5470" s="4"/>
      <c r="Y5470" s="4"/>
      <c r="Z5470" s="4"/>
      <c r="AA5470" s="4"/>
      <c r="AG5470" s="4"/>
    </row>
    <row r="5471" spans="1:33" x14ac:dyDescent="0.25">
      <c r="A5471" s="4"/>
      <c r="F5471" s="4"/>
      <c r="H5471" s="4"/>
      <c r="I5471" s="4"/>
      <c r="J5471" s="4"/>
      <c r="K5471" s="4"/>
      <c r="L5471" s="4"/>
      <c r="M5471" s="4"/>
      <c r="N5471" s="4"/>
      <c r="P5471" s="4"/>
      <c r="R5471" s="4"/>
      <c r="S5471" s="4"/>
      <c r="T5471" s="4"/>
      <c r="V5471" s="4"/>
      <c r="W5471" s="4"/>
      <c r="X5471" s="4"/>
      <c r="Y5471" s="4"/>
      <c r="Z5471" s="4"/>
      <c r="AA5471" s="4"/>
      <c r="AG5471" s="4"/>
    </row>
    <row r="5472" spans="1:33" x14ac:dyDescent="0.25">
      <c r="A5472" s="4"/>
      <c r="F5472" s="4"/>
      <c r="H5472" s="4"/>
      <c r="I5472" s="4"/>
      <c r="J5472" s="4"/>
      <c r="K5472" s="4"/>
      <c r="L5472" s="4"/>
      <c r="M5472" s="4"/>
      <c r="N5472" s="4"/>
      <c r="P5472" s="4"/>
      <c r="R5472" s="4"/>
      <c r="S5472" s="4"/>
      <c r="T5472" s="4"/>
      <c r="V5472" s="4"/>
      <c r="W5472" s="4"/>
      <c r="X5472" s="4"/>
      <c r="Y5472" s="4"/>
      <c r="Z5472" s="4"/>
      <c r="AA5472" s="4"/>
      <c r="AG5472" s="4"/>
    </row>
    <row r="5473" spans="1:33" x14ac:dyDescent="0.25">
      <c r="A5473" s="4"/>
      <c r="F5473" s="4"/>
      <c r="H5473" s="4"/>
      <c r="I5473" s="4"/>
      <c r="J5473" s="4"/>
      <c r="K5473" s="4"/>
      <c r="L5473" s="4"/>
      <c r="M5473" s="4"/>
      <c r="N5473" s="4"/>
      <c r="P5473" s="4"/>
      <c r="R5473" s="4"/>
      <c r="S5473" s="4"/>
      <c r="T5473" s="4"/>
      <c r="V5473" s="4"/>
      <c r="W5473" s="4"/>
      <c r="X5473" s="4"/>
      <c r="Y5473" s="4"/>
      <c r="Z5473" s="4"/>
      <c r="AA5473" s="4"/>
      <c r="AG5473" s="4"/>
    </row>
    <row r="5474" spans="1:33" x14ac:dyDescent="0.25">
      <c r="A5474" s="4"/>
      <c r="F5474" s="4"/>
      <c r="H5474" s="4"/>
      <c r="I5474" s="4"/>
      <c r="J5474" s="4"/>
      <c r="K5474" s="4"/>
      <c r="L5474" s="4"/>
      <c r="M5474" s="4"/>
      <c r="N5474" s="4"/>
      <c r="P5474" s="4"/>
      <c r="R5474" s="4"/>
      <c r="S5474" s="4"/>
      <c r="T5474" s="4"/>
      <c r="V5474" s="4"/>
      <c r="W5474" s="4"/>
      <c r="X5474" s="4"/>
      <c r="Y5474" s="4"/>
      <c r="Z5474" s="4"/>
      <c r="AA5474" s="4"/>
      <c r="AG5474" s="4"/>
    </row>
    <row r="5475" spans="1:33" x14ac:dyDescent="0.25">
      <c r="A5475" s="4"/>
      <c r="F5475" s="4"/>
      <c r="H5475" s="4"/>
      <c r="I5475" s="4"/>
      <c r="J5475" s="4"/>
      <c r="K5475" s="4"/>
      <c r="L5475" s="4"/>
      <c r="M5475" s="4"/>
      <c r="N5475" s="4"/>
      <c r="P5475" s="4"/>
      <c r="R5475" s="4"/>
      <c r="S5475" s="4"/>
      <c r="T5475" s="4"/>
      <c r="V5475" s="4"/>
      <c r="W5475" s="4"/>
      <c r="X5475" s="4"/>
      <c r="Y5475" s="4"/>
      <c r="Z5475" s="4"/>
      <c r="AA5475" s="4"/>
      <c r="AG5475" s="4"/>
    </row>
    <row r="5476" spans="1:33" x14ac:dyDescent="0.25">
      <c r="A5476" s="4"/>
      <c r="F5476" s="4"/>
      <c r="H5476" s="4"/>
      <c r="I5476" s="4"/>
      <c r="J5476" s="4"/>
      <c r="K5476" s="4"/>
      <c r="L5476" s="4"/>
      <c r="M5476" s="4"/>
      <c r="N5476" s="4"/>
      <c r="P5476" s="4"/>
      <c r="R5476" s="4"/>
      <c r="S5476" s="4"/>
      <c r="T5476" s="4"/>
      <c r="V5476" s="4"/>
      <c r="W5476" s="4"/>
      <c r="X5476" s="4"/>
      <c r="Y5476" s="4"/>
      <c r="Z5476" s="4"/>
      <c r="AA5476" s="4"/>
      <c r="AG5476" s="4"/>
    </row>
    <row r="5477" spans="1:33" x14ac:dyDescent="0.25">
      <c r="A5477" s="4"/>
      <c r="F5477" s="4"/>
      <c r="H5477" s="4"/>
      <c r="I5477" s="4"/>
      <c r="J5477" s="4"/>
      <c r="K5477" s="4"/>
      <c r="L5477" s="4"/>
      <c r="M5477" s="4"/>
      <c r="N5477" s="4"/>
      <c r="P5477" s="4"/>
      <c r="R5477" s="4"/>
      <c r="S5477" s="4"/>
      <c r="T5477" s="4"/>
      <c r="V5477" s="4"/>
      <c r="W5477" s="4"/>
      <c r="X5477" s="4"/>
      <c r="Y5477" s="4"/>
      <c r="Z5477" s="4"/>
      <c r="AA5477" s="4"/>
      <c r="AG5477" s="4"/>
    </row>
    <row r="5478" spans="1:33" x14ac:dyDescent="0.25">
      <c r="A5478" s="4"/>
      <c r="F5478" s="4"/>
      <c r="H5478" s="4"/>
      <c r="I5478" s="4"/>
      <c r="J5478" s="4"/>
      <c r="K5478" s="4"/>
      <c r="L5478" s="4"/>
      <c r="M5478" s="4"/>
      <c r="N5478" s="4"/>
      <c r="P5478" s="4"/>
      <c r="R5478" s="4"/>
      <c r="S5478" s="4"/>
      <c r="T5478" s="4"/>
      <c r="V5478" s="4"/>
      <c r="W5478" s="4"/>
      <c r="X5478" s="4"/>
      <c r="Y5478" s="4"/>
      <c r="Z5478" s="4"/>
      <c r="AA5478" s="4"/>
      <c r="AG5478" s="4"/>
    </row>
    <row r="5479" spans="1:33" x14ac:dyDescent="0.25">
      <c r="A5479" s="4"/>
      <c r="F5479" s="4"/>
      <c r="H5479" s="4"/>
      <c r="I5479" s="4"/>
      <c r="J5479" s="4"/>
      <c r="K5479" s="4"/>
      <c r="L5479" s="4"/>
      <c r="M5479" s="4"/>
      <c r="N5479" s="4"/>
      <c r="P5479" s="4"/>
      <c r="R5479" s="4"/>
      <c r="S5479" s="4"/>
      <c r="T5479" s="4"/>
      <c r="V5479" s="4"/>
      <c r="W5479" s="4"/>
      <c r="X5479" s="4"/>
      <c r="Y5479" s="4"/>
      <c r="Z5479" s="4"/>
      <c r="AA5479" s="4"/>
      <c r="AG5479" s="4"/>
    </row>
    <row r="5480" spans="1:33" x14ac:dyDescent="0.25">
      <c r="A5480" s="4"/>
      <c r="F5480" s="4"/>
      <c r="H5480" s="4"/>
      <c r="I5480" s="4"/>
      <c r="J5480" s="4"/>
      <c r="K5480" s="4"/>
      <c r="L5480" s="4"/>
      <c r="M5480" s="4"/>
      <c r="N5480" s="4"/>
      <c r="P5480" s="4"/>
      <c r="R5480" s="4"/>
      <c r="S5480" s="4"/>
      <c r="T5480" s="4"/>
      <c r="V5480" s="4"/>
      <c r="W5480" s="4"/>
      <c r="X5480" s="4"/>
      <c r="Y5480" s="4"/>
      <c r="Z5480" s="4"/>
      <c r="AA5480" s="4"/>
      <c r="AG5480" s="4"/>
    </row>
    <row r="5481" spans="1:33" x14ac:dyDescent="0.25">
      <c r="A5481" s="4"/>
      <c r="F5481" s="4"/>
      <c r="H5481" s="4"/>
      <c r="I5481" s="4"/>
      <c r="J5481" s="4"/>
      <c r="K5481" s="4"/>
      <c r="L5481" s="4"/>
      <c r="M5481" s="4"/>
      <c r="N5481" s="4"/>
      <c r="P5481" s="4"/>
      <c r="R5481" s="4"/>
      <c r="S5481" s="4"/>
      <c r="T5481" s="4"/>
      <c r="V5481" s="4"/>
      <c r="W5481" s="4"/>
      <c r="X5481" s="4"/>
      <c r="Y5481" s="4"/>
      <c r="Z5481" s="4"/>
      <c r="AA5481" s="4"/>
      <c r="AG5481" s="4"/>
    </row>
    <row r="5482" spans="1:33" x14ac:dyDescent="0.25">
      <c r="A5482" s="4"/>
      <c r="F5482" s="4"/>
      <c r="H5482" s="4"/>
      <c r="I5482" s="4"/>
      <c r="J5482" s="4"/>
      <c r="K5482" s="4"/>
      <c r="L5482" s="4"/>
      <c r="M5482" s="4"/>
      <c r="N5482" s="4"/>
      <c r="P5482" s="4"/>
      <c r="R5482" s="4"/>
      <c r="S5482" s="4"/>
      <c r="T5482" s="4"/>
      <c r="V5482" s="4"/>
      <c r="W5482" s="4"/>
      <c r="X5482" s="4"/>
      <c r="Y5482" s="4"/>
      <c r="Z5482" s="4"/>
      <c r="AA5482" s="4"/>
      <c r="AG5482" s="4"/>
    </row>
    <row r="5483" spans="1:33" x14ac:dyDescent="0.25">
      <c r="A5483" s="4"/>
      <c r="F5483" s="4"/>
      <c r="H5483" s="4"/>
      <c r="I5483" s="4"/>
      <c r="J5483" s="4"/>
      <c r="K5483" s="4"/>
      <c r="L5483" s="4"/>
      <c r="M5483" s="4"/>
      <c r="N5483" s="4"/>
      <c r="P5483" s="4"/>
      <c r="R5483" s="4"/>
      <c r="S5483" s="4"/>
      <c r="T5483" s="4"/>
      <c r="V5483" s="4"/>
      <c r="W5483" s="4"/>
      <c r="X5483" s="4"/>
      <c r="Y5483" s="4"/>
      <c r="Z5483" s="4"/>
      <c r="AA5483" s="4"/>
      <c r="AG5483" s="4"/>
    </row>
    <row r="5484" spans="1:33" x14ac:dyDescent="0.25">
      <c r="A5484" s="4"/>
      <c r="F5484" s="4"/>
      <c r="H5484" s="4"/>
      <c r="I5484" s="4"/>
      <c r="J5484" s="4"/>
      <c r="K5484" s="4"/>
      <c r="L5484" s="4"/>
      <c r="M5484" s="4"/>
      <c r="N5484" s="4"/>
      <c r="P5484" s="4"/>
      <c r="R5484" s="4"/>
      <c r="S5484" s="4"/>
      <c r="T5484" s="4"/>
      <c r="V5484" s="4"/>
      <c r="W5484" s="4"/>
      <c r="X5484" s="4"/>
      <c r="Y5484" s="4"/>
      <c r="Z5484" s="4"/>
      <c r="AA5484" s="4"/>
      <c r="AG5484" s="4"/>
    </row>
    <row r="5485" spans="1:33" x14ac:dyDescent="0.25">
      <c r="A5485" s="4"/>
      <c r="F5485" s="4"/>
      <c r="H5485" s="4"/>
      <c r="I5485" s="4"/>
      <c r="J5485" s="4"/>
      <c r="K5485" s="4"/>
      <c r="L5485" s="4"/>
      <c r="M5485" s="4"/>
      <c r="N5485" s="4"/>
      <c r="P5485" s="4"/>
      <c r="R5485" s="4"/>
      <c r="S5485" s="4"/>
      <c r="T5485" s="4"/>
      <c r="V5485" s="4"/>
      <c r="W5485" s="4"/>
      <c r="X5485" s="4"/>
      <c r="Y5485" s="4"/>
      <c r="Z5485" s="4"/>
      <c r="AA5485" s="4"/>
      <c r="AG5485" s="4"/>
    </row>
    <row r="5486" spans="1:33" x14ac:dyDescent="0.25">
      <c r="A5486" s="4"/>
      <c r="F5486" s="4"/>
      <c r="H5486" s="4"/>
      <c r="I5486" s="4"/>
      <c r="J5486" s="4"/>
      <c r="K5486" s="4"/>
      <c r="L5486" s="4"/>
      <c r="M5486" s="4"/>
      <c r="N5486" s="4"/>
      <c r="P5486" s="4"/>
      <c r="R5486" s="4"/>
      <c r="S5486" s="4"/>
      <c r="T5486" s="4"/>
      <c r="V5486" s="4"/>
      <c r="W5486" s="4"/>
      <c r="X5486" s="4"/>
      <c r="Y5486" s="4"/>
      <c r="Z5486" s="4"/>
      <c r="AA5486" s="4"/>
      <c r="AG5486" s="4"/>
    </row>
    <row r="5487" spans="1:33" x14ac:dyDescent="0.25">
      <c r="A5487" s="4"/>
      <c r="F5487" s="4"/>
      <c r="H5487" s="4"/>
      <c r="I5487" s="4"/>
      <c r="J5487" s="4"/>
      <c r="K5487" s="4"/>
      <c r="L5487" s="4"/>
      <c r="M5487" s="4"/>
      <c r="N5487" s="4"/>
      <c r="P5487" s="4"/>
      <c r="R5487" s="4"/>
      <c r="S5487" s="4"/>
      <c r="T5487" s="4"/>
      <c r="V5487" s="4"/>
      <c r="W5487" s="4"/>
      <c r="X5487" s="4"/>
      <c r="Y5487" s="4"/>
      <c r="Z5487" s="4"/>
      <c r="AA5487" s="4"/>
      <c r="AG5487" s="4"/>
    </row>
    <row r="5488" spans="1:33" x14ac:dyDescent="0.25">
      <c r="A5488" s="4"/>
      <c r="F5488" s="4"/>
      <c r="H5488" s="4"/>
      <c r="I5488" s="4"/>
      <c r="J5488" s="4"/>
      <c r="K5488" s="4"/>
      <c r="L5488" s="4"/>
      <c r="M5488" s="4"/>
      <c r="N5488" s="4"/>
      <c r="P5488" s="4"/>
      <c r="R5488" s="4"/>
      <c r="S5488" s="4"/>
      <c r="T5488" s="4"/>
      <c r="V5488" s="4"/>
      <c r="W5488" s="4"/>
      <c r="X5488" s="4"/>
      <c r="Y5488" s="4"/>
      <c r="Z5488" s="4"/>
      <c r="AA5488" s="4"/>
      <c r="AG5488" s="4"/>
    </row>
    <row r="5489" spans="1:33" x14ac:dyDescent="0.25">
      <c r="A5489" s="4"/>
      <c r="F5489" s="4"/>
      <c r="H5489" s="4"/>
      <c r="I5489" s="4"/>
      <c r="J5489" s="4"/>
      <c r="K5489" s="4"/>
      <c r="L5489" s="4"/>
      <c r="M5489" s="4"/>
      <c r="N5489" s="4"/>
      <c r="P5489" s="4"/>
      <c r="R5489" s="4"/>
      <c r="S5489" s="4"/>
      <c r="T5489" s="4"/>
      <c r="V5489" s="4"/>
      <c r="W5489" s="4"/>
      <c r="X5489" s="4"/>
      <c r="Y5489" s="4"/>
      <c r="Z5489" s="4"/>
      <c r="AA5489" s="4"/>
      <c r="AG5489" s="4"/>
    </row>
    <row r="5490" spans="1:33" x14ac:dyDescent="0.25">
      <c r="A5490" s="4"/>
      <c r="F5490" s="4"/>
      <c r="H5490" s="4"/>
      <c r="I5490" s="4"/>
      <c r="J5490" s="4"/>
      <c r="K5490" s="4"/>
      <c r="L5490" s="4"/>
      <c r="M5490" s="4"/>
      <c r="N5490" s="4"/>
      <c r="P5490" s="4"/>
      <c r="R5490" s="4"/>
      <c r="S5490" s="4"/>
      <c r="T5490" s="4"/>
      <c r="V5490" s="4"/>
      <c r="W5490" s="4"/>
      <c r="X5490" s="4"/>
      <c r="Y5490" s="4"/>
      <c r="Z5490" s="4"/>
      <c r="AA5490" s="4"/>
      <c r="AG5490" s="4"/>
    </row>
    <row r="5491" spans="1:33" x14ac:dyDescent="0.25">
      <c r="A5491" s="4"/>
      <c r="F5491" s="4"/>
      <c r="H5491" s="4"/>
      <c r="I5491" s="4"/>
      <c r="J5491" s="4"/>
      <c r="K5491" s="4"/>
      <c r="L5491" s="4"/>
      <c r="M5491" s="4"/>
      <c r="N5491" s="4"/>
      <c r="P5491" s="4"/>
      <c r="R5491" s="4"/>
      <c r="S5491" s="4"/>
      <c r="T5491" s="4"/>
      <c r="V5491" s="4"/>
      <c r="W5491" s="4"/>
      <c r="X5491" s="4"/>
      <c r="Y5491" s="4"/>
      <c r="Z5491" s="4"/>
      <c r="AA5491" s="4"/>
      <c r="AG5491" s="4"/>
    </row>
    <row r="5492" spans="1:33" x14ac:dyDescent="0.25">
      <c r="A5492" s="4"/>
      <c r="F5492" s="4"/>
      <c r="H5492" s="4"/>
      <c r="I5492" s="4"/>
      <c r="J5492" s="4"/>
      <c r="K5492" s="4"/>
      <c r="L5492" s="4"/>
      <c r="M5492" s="4"/>
      <c r="N5492" s="4"/>
      <c r="P5492" s="4"/>
      <c r="R5492" s="4"/>
      <c r="S5492" s="4"/>
      <c r="T5492" s="4"/>
      <c r="V5492" s="4"/>
      <c r="W5492" s="4"/>
      <c r="X5492" s="4"/>
      <c r="Y5492" s="4"/>
      <c r="Z5492" s="4"/>
      <c r="AA5492" s="4"/>
      <c r="AG5492" s="4"/>
    </row>
    <row r="5493" spans="1:33" x14ac:dyDescent="0.25">
      <c r="A5493" s="4"/>
      <c r="F5493" s="4"/>
      <c r="H5493" s="4"/>
      <c r="I5493" s="4"/>
      <c r="J5493" s="4"/>
      <c r="K5493" s="4"/>
      <c r="L5493" s="4"/>
      <c r="M5493" s="4"/>
      <c r="N5493" s="4"/>
      <c r="P5493" s="4"/>
      <c r="R5493" s="4"/>
      <c r="S5493" s="4"/>
      <c r="T5493" s="4"/>
      <c r="V5493" s="4"/>
      <c r="W5493" s="4"/>
      <c r="X5493" s="4"/>
      <c r="Y5493" s="4"/>
      <c r="Z5493" s="4"/>
      <c r="AA5493" s="4"/>
      <c r="AG5493" s="4"/>
    </row>
    <row r="5494" spans="1:33" x14ac:dyDescent="0.25">
      <c r="A5494" s="4"/>
      <c r="F5494" s="4"/>
      <c r="H5494" s="4"/>
      <c r="I5494" s="4"/>
      <c r="J5494" s="4"/>
      <c r="K5494" s="4"/>
      <c r="L5494" s="4"/>
      <c r="M5494" s="4"/>
      <c r="N5494" s="4"/>
      <c r="P5494" s="4"/>
      <c r="R5494" s="4"/>
      <c r="S5494" s="4"/>
      <c r="T5494" s="4"/>
      <c r="V5494" s="4"/>
      <c r="W5494" s="4"/>
      <c r="X5494" s="4"/>
      <c r="Y5494" s="4"/>
      <c r="Z5494" s="4"/>
      <c r="AA5494" s="4"/>
      <c r="AG5494" s="4"/>
    </row>
    <row r="5495" spans="1:33" x14ac:dyDescent="0.25">
      <c r="A5495" s="4"/>
      <c r="F5495" s="4"/>
      <c r="H5495" s="4"/>
      <c r="I5495" s="4"/>
      <c r="J5495" s="4"/>
      <c r="K5495" s="4"/>
      <c r="L5495" s="4"/>
      <c r="M5495" s="4"/>
      <c r="N5495" s="4"/>
      <c r="P5495" s="4"/>
      <c r="R5495" s="4"/>
      <c r="S5495" s="4"/>
      <c r="T5495" s="4"/>
      <c r="V5495" s="4"/>
      <c r="W5495" s="4"/>
      <c r="X5495" s="4"/>
      <c r="Y5495" s="4"/>
      <c r="Z5495" s="4"/>
      <c r="AA5495" s="4"/>
      <c r="AG5495" s="4"/>
    </row>
    <row r="5496" spans="1:33" x14ac:dyDescent="0.25">
      <c r="A5496" s="4"/>
      <c r="F5496" s="4"/>
      <c r="H5496" s="4"/>
      <c r="I5496" s="4"/>
      <c r="J5496" s="4"/>
      <c r="K5496" s="4"/>
      <c r="L5496" s="4"/>
      <c r="M5496" s="4"/>
      <c r="N5496" s="4"/>
      <c r="P5496" s="4"/>
      <c r="R5496" s="4"/>
      <c r="S5496" s="4"/>
      <c r="T5496" s="4"/>
      <c r="V5496" s="4"/>
      <c r="W5496" s="4"/>
      <c r="X5496" s="4"/>
      <c r="Y5496" s="4"/>
      <c r="Z5496" s="4"/>
      <c r="AA5496" s="4"/>
      <c r="AG5496" s="4"/>
    </row>
    <row r="5497" spans="1:33" x14ac:dyDescent="0.25">
      <c r="A5497" s="4"/>
      <c r="F5497" s="4"/>
      <c r="H5497" s="4"/>
      <c r="I5497" s="4"/>
      <c r="J5497" s="4"/>
      <c r="K5497" s="4"/>
      <c r="L5497" s="4"/>
      <c r="M5497" s="4"/>
      <c r="N5497" s="4"/>
      <c r="P5497" s="4"/>
      <c r="R5497" s="4"/>
      <c r="S5497" s="4"/>
      <c r="T5497" s="4"/>
      <c r="V5497" s="4"/>
      <c r="W5497" s="4"/>
      <c r="X5497" s="4"/>
      <c r="Y5497" s="4"/>
      <c r="Z5497" s="4"/>
      <c r="AA5497" s="4"/>
      <c r="AG5497" s="4"/>
    </row>
    <row r="5498" spans="1:33" x14ac:dyDescent="0.25">
      <c r="A5498" s="4"/>
      <c r="F5498" s="4"/>
      <c r="H5498" s="4"/>
      <c r="I5498" s="4"/>
      <c r="J5498" s="4"/>
      <c r="K5498" s="4"/>
      <c r="L5498" s="4"/>
      <c r="M5498" s="4"/>
      <c r="N5498" s="4"/>
      <c r="P5498" s="4"/>
      <c r="R5498" s="4"/>
      <c r="S5498" s="4"/>
      <c r="T5498" s="4"/>
      <c r="V5498" s="4"/>
      <c r="W5498" s="4"/>
      <c r="X5498" s="4"/>
      <c r="Y5498" s="4"/>
      <c r="Z5498" s="4"/>
      <c r="AA5498" s="4"/>
      <c r="AG5498" s="4"/>
    </row>
    <row r="5499" spans="1:33" x14ac:dyDescent="0.25">
      <c r="A5499" s="4"/>
      <c r="F5499" s="4"/>
      <c r="H5499" s="4"/>
      <c r="I5499" s="4"/>
      <c r="J5499" s="4"/>
      <c r="K5499" s="4"/>
      <c r="L5499" s="4"/>
      <c r="M5499" s="4"/>
      <c r="N5499" s="4"/>
      <c r="P5499" s="4"/>
      <c r="R5499" s="4"/>
      <c r="S5499" s="4"/>
      <c r="T5499" s="4"/>
      <c r="V5499" s="4"/>
      <c r="W5499" s="4"/>
      <c r="X5499" s="4"/>
      <c r="Y5499" s="4"/>
      <c r="Z5499" s="4"/>
      <c r="AA5499" s="4"/>
      <c r="AG5499" s="4"/>
    </row>
    <row r="5500" spans="1:33" x14ac:dyDescent="0.25">
      <c r="A5500" s="4"/>
      <c r="F5500" s="4"/>
      <c r="H5500" s="4"/>
      <c r="I5500" s="4"/>
      <c r="J5500" s="4"/>
      <c r="K5500" s="4"/>
      <c r="L5500" s="4"/>
      <c r="M5500" s="4"/>
      <c r="N5500" s="4"/>
      <c r="P5500" s="4"/>
      <c r="R5500" s="4"/>
      <c r="S5500" s="4"/>
      <c r="T5500" s="4"/>
      <c r="V5500" s="4"/>
      <c r="W5500" s="4"/>
      <c r="X5500" s="4"/>
      <c r="Y5500" s="4"/>
      <c r="Z5500" s="4"/>
      <c r="AA5500" s="4"/>
      <c r="AG5500" s="4"/>
    </row>
    <row r="5501" spans="1:33" x14ac:dyDescent="0.25">
      <c r="A5501" s="4"/>
      <c r="F5501" s="4"/>
      <c r="H5501" s="4"/>
      <c r="I5501" s="4"/>
      <c r="J5501" s="4"/>
      <c r="K5501" s="4"/>
      <c r="L5501" s="4"/>
      <c r="M5501" s="4"/>
      <c r="N5501" s="4"/>
      <c r="P5501" s="4"/>
      <c r="R5501" s="4"/>
      <c r="S5501" s="4"/>
      <c r="T5501" s="4"/>
      <c r="V5501" s="4"/>
      <c r="W5501" s="4"/>
      <c r="X5501" s="4"/>
      <c r="Y5501" s="4"/>
      <c r="Z5501" s="4"/>
      <c r="AA5501" s="4"/>
      <c r="AG5501" s="4"/>
    </row>
    <row r="5502" spans="1:33" x14ac:dyDescent="0.25">
      <c r="A5502" s="4"/>
      <c r="F5502" s="4"/>
      <c r="H5502" s="4"/>
      <c r="I5502" s="4"/>
      <c r="J5502" s="4"/>
      <c r="K5502" s="4"/>
      <c r="L5502" s="4"/>
      <c r="M5502" s="4"/>
      <c r="N5502" s="4"/>
      <c r="P5502" s="4"/>
      <c r="R5502" s="4"/>
      <c r="S5502" s="4"/>
      <c r="T5502" s="4"/>
      <c r="V5502" s="4"/>
      <c r="W5502" s="4"/>
      <c r="X5502" s="4"/>
      <c r="Y5502" s="4"/>
      <c r="Z5502" s="4"/>
      <c r="AA5502" s="4"/>
      <c r="AG5502" s="4"/>
    </row>
    <row r="5503" spans="1:33" x14ac:dyDescent="0.25">
      <c r="A5503" s="4"/>
      <c r="F5503" s="4"/>
      <c r="H5503" s="4"/>
      <c r="I5503" s="4"/>
      <c r="J5503" s="4"/>
      <c r="K5503" s="4"/>
      <c r="L5503" s="4"/>
      <c r="M5503" s="4"/>
      <c r="N5503" s="4"/>
      <c r="P5503" s="4"/>
      <c r="R5503" s="4"/>
      <c r="S5503" s="4"/>
      <c r="T5503" s="4"/>
      <c r="V5503" s="4"/>
      <c r="W5503" s="4"/>
      <c r="X5503" s="4"/>
      <c r="Y5503" s="4"/>
      <c r="Z5503" s="4"/>
      <c r="AA5503" s="4"/>
      <c r="AG5503" s="4"/>
    </row>
    <row r="5504" spans="1:33" x14ac:dyDescent="0.25">
      <c r="A5504" s="4"/>
      <c r="F5504" s="4"/>
      <c r="H5504" s="4"/>
      <c r="I5504" s="4"/>
      <c r="J5504" s="4"/>
      <c r="K5504" s="4"/>
      <c r="L5504" s="4"/>
      <c r="M5504" s="4"/>
      <c r="N5504" s="4"/>
      <c r="P5504" s="4"/>
      <c r="R5504" s="4"/>
      <c r="S5504" s="4"/>
      <c r="T5504" s="4"/>
      <c r="V5504" s="4"/>
      <c r="W5504" s="4"/>
      <c r="X5504" s="4"/>
      <c r="Y5504" s="4"/>
      <c r="Z5504" s="4"/>
      <c r="AA5504" s="4"/>
      <c r="AG5504" s="4"/>
    </row>
    <row r="5505" spans="1:33" x14ac:dyDescent="0.25">
      <c r="A5505" s="4"/>
      <c r="F5505" s="4"/>
      <c r="H5505" s="4"/>
      <c r="I5505" s="4"/>
      <c r="J5505" s="4"/>
      <c r="K5505" s="4"/>
      <c r="L5505" s="4"/>
      <c r="M5505" s="4"/>
      <c r="N5505" s="4"/>
      <c r="P5505" s="4"/>
      <c r="R5505" s="4"/>
      <c r="S5505" s="4"/>
      <c r="T5505" s="4"/>
      <c r="V5505" s="4"/>
      <c r="W5505" s="4"/>
      <c r="X5505" s="4"/>
      <c r="Y5505" s="4"/>
      <c r="Z5505" s="4"/>
      <c r="AA5505" s="4"/>
      <c r="AG5505" s="4"/>
    </row>
    <row r="5506" spans="1:33" x14ac:dyDescent="0.25">
      <c r="A5506" s="4"/>
      <c r="F5506" s="4"/>
      <c r="H5506" s="4"/>
      <c r="I5506" s="4"/>
      <c r="J5506" s="4"/>
      <c r="K5506" s="4"/>
      <c r="L5506" s="4"/>
      <c r="M5506" s="4"/>
      <c r="N5506" s="4"/>
      <c r="P5506" s="4"/>
      <c r="R5506" s="4"/>
      <c r="S5506" s="4"/>
      <c r="T5506" s="4"/>
      <c r="V5506" s="4"/>
      <c r="W5506" s="4"/>
      <c r="X5506" s="4"/>
      <c r="Y5506" s="4"/>
      <c r="Z5506" s="4"/>
      <c r="AA5506" s="4"/>
      <c r="AG5506" s="4"/>
    </row>
    <row r="5507" spans="1:33" x14ac:dyDescent="0.25">
      <c r="A5507" s="4"/>
      <c r="F5507" s="4"/>
      <c r="H5507" s="4"/>
      <c r="I5507" s="4"/>
      <c r="J5507" s="4"/>
      <c r="K5507" s="4"/>
      <c r="L5507" s="4"/>
      <c r="M5507" s="4"/>
      <c r="N5507" s="4"/>
      <c r="P5507" s="4"/>
      <c r="R5507" s="4"/>
      <c r="S5507" s="4"/>
      <c r="T5507" s="4"/>
      <c r="V5507" s="4"/>
      <c r="W5507" s="4"/>
      <c r="X5507" s="4"/>
      <c r="Y5507" s="4"/>
      <c r="Z5507" s="4"/>
      <c r="AA5507" s="4"/>
      <c r="AG5507" s="4"/>
    </row>
    <row r="5508" spans="1:33" x14ac:dyDescent="0.25">
      <c r="A5508" s="4"/>
      <c r="F5508" s="4"/>
      <c r="H5508" s="4"/>
      <c r="I5508" s="4"/>
      <c r="J5508" s="4"/>
      <c r="K5508" s="4"/>
      <c r="L5508" s="4"/>
      <c r="M5508" s="4"/>
      <c r="N5508" s="4"/>
      <c r="P5508" s="4"/>
      <c r="R5508" s="4"/>
      <c r="S5508" s="4"/>
      <c r="T5508" s="4"/>
      <c r="V5508" s="4"/>
      <c r="W5508" s="4"/>
      <c r="X5508" s="4"/>
      <c r="Y5508" s="4"/>
      <c r="Z5508" s="4"/>
      <c r="AA5508" s="4"/>
      <c r="AG5508" s="4"/>
    </row>
    <row r="5509" spans="1:33" x14ac:dyDescent="0.25">
      <c r="A5509" s="4"/>
      <c r="F5509" s="4"/>
      <c r="H5509" s="4"/>
      <c r="I5509" s="4"/>
      <c r="J5509" s="4"/>
      <c r="K5509" s="4"/>
      <c r="L5509" s="4"/>
      <c r="M5509" s="4"/>
      <c r="N5509" s="4"/>
      <c r="P5509" s="4"/>
      <c r="R5509" s="4"/>
      <c r="S5509" s="4"/>
      <c r="T5509" s="4"/>
      <c r="V5509" s="4"/>
      <c r="W5509" s="4"/>
      <c r="X5509" s="4"/>
      <c r="Y5509" s="4"/>
      <c r="Z5509" s="4"/>
      <c r="AA5509" s="4"/>
      <c r="AG5509" s="4"/>
    </row>
    <row r="5510" spans="1:33" x14ac:dyDescent="0.25">
      <c r="A5510" s="4"/>
      <c r="F5510" s="4"/>
      <c r="H5510" s="4"/>
      <c r="I5510" s="4"/>
      <c r="J5510" s="4"/>
      <c r="K5510" s="4"/>
      <c r="L5510" s="4"/>
      <c r="M5510" s="4"/>
      <c r="N5510" s="4"/>
      <c r="P5510" s="4"/>
      <c r="R5510" s="4"/>
      <c r="S5510" s="4"/>
      <c r="T5510" s="4"/>
      <c r="V5510" s="4"/>
      <c r="W5510" s="4"/>
      <c r="X5510" s="4"/>
      <c r="Y5510" s="4"/>
      <c r="Z5510" s="4"/>
      <c r="AA5510" s="4"/>
      <c r="AG5510" s="4"/>
    </row>
    <row r="5511" spans="1:33" x14ac:dyDescent="0.25">
      <c r="A5511" s="4"/>
      <c r="F5511" s="4"/>
      <c r="H5511" s="4"/>
      <c r="I5511" s="4"/>
      <c r="J5511" s="4"/>
      <c r="K5511" s="4"/>
      <c r="L5511" s="4"/>
      <c r="M5511" s="4"/>
      <c r="N5511" s="4"/>
      <c r="P5511" s="4"/>
      <c r="R5511" s="4"/>
      <c r="S5511" s="4"/>
      <c r="T5511" s="4"/>
      <c r="V5511" s="4"/>
      <c r="W5511" s="4"/>
      <c r="X5511" s="4"/>
      <c r="Y5511" s="4"/>
      <c r="Z5511" s="4"/>
      <c r="AA5511" s="4"/>
      <c r="AG5511" s="4"/>
    </row>
    <row r="5512" spans="1:33" x14ac:dyDescent="0.25">
      <c r="A5512" s="4"/>
      <c r="F5512" s="4"/>
      <c r="H5512" s="4"/>
      <c r="I5512" s="4"/>
      <c r="J5512" s="4"/>
      <c r="K5512" s="4"/>
      <c r="L5512" s="4"/>
      <c r="M5512" s="4"/>
      <c r="N5512" s="4"/>
      <c r="P5512" s="4"/>
      <c r="R5512" s="4"/>
      <c r="S5512" s="4"/>
      <c r="T5512" s="4"/>
      <c r="V5512" s="4"/>
      <c r="W5512" s="4"/>
      <c r="X5512" s="4"/>
      <c r="Y5512" s="4"/>
      <c r="Z5512" s="4"/>
      <c r="AA5512" s="4"/>
      <c r="AG5512" s="4"/>
    </row>
    <row r="5513" spans="1:33" x14ac:dyDescent="0.25">
      <c r="A5513" s="4"/>
      <c r="F5513" s="4"/>
      <c r="H5513" s="4"/>
      <c r="I5513" s="4"/>
      <c r="J5513" s="4"/>
      <c r="K5513" s="4"/>
      <c r="L5513" s="4"/>
      <c r="M5513" s="4"/>
      <c r="N5513" s="4"/>
      <c r="P5513" s="4"/>
      <c r="R5513" s="4"/>
      <c r="S5513" s="4"/>
      <c r="T5513" s="4"/>
      <c r="V5513" s="4"/>
      <c r="W5513" s="4"/>
      <c r="X5513" s="4"/>
      <c r="Y5513" s="4"/>
      <c r="Z5513" s="4"/>
      <c r="AA5513" s="4"/>
      <c r="AG5513" s="4"/>
    </row>
    <row r="5514" spans="1:33" x14ac:dyDescent="0.25">
      <c r="A5514" s="4"/>
      <c r="F5514" s="4"/>
      <c r="H5514" s="4"/>
      <c r="I5514" s="4"/>
      <c r="J5514" s="4"/>
      <c r="K5514" s="4"/>
      <c r="L5514" s="4"/>
      <c r="M5514" s="4"/>
      <c r="N5514" s="4"/>
      <c r="P5514" s="4"/>
      <c r="R5514" s="4"/>
      <c r="S5514" s="4"/>
      <c r="T5514" s="4"/>
      <c r="V5514" s="4"/>
      <c r="W5514" s="4"/>
      <c r="X5514" s="4"/>
      <c r="Y5514" s="4"/>
      <c r="Z5514" s="4"/>
      <c r="AA5514" s="4"/>
      <c r="AG5514" s="4"/>
    </row>
    <row r="5515" spans="1:33" x14ac:dyDescent="0.25">
      <c r="A5515" s="4"/>
      <c r="F5515" s="4"/>
      <c r="H5515" s="4"/>
      <c r="I5515" s="4"/>
      <c r="J5515" s="4"/>
      <c r="K5515" s="4"/>
      <c r="L5515" s="4"/>
      <c r="M5515" s="4"/>
      <c r="N5515" s="4"/>
      <c r="P5515" s="4"/>
      <c r="R5515" s="4"/>
      <c r="S5515" s="4"/>
      <c r="T5515" s="4"/>
      <c r="V5515" s="4"/>
      <c r="W5515" s="4"/>
      <c r="X5515" s="4"/>
      <c r="Y5515" s="4"/>
      <c r="Z5515" s="4"/>
      <c r="AA5515" s="4"/>
      <c r="AG5515" s="4"/>
    </row>
    <row r="5516" spans="1:33" x14ac:dyDescent="0.25">
      <c r="A5516" s="4"/>
      <c r="F5516" s="4"/>
      <c r="H5516" s="4"/>
      <c r="I5516" s="4"/>
      <c r="J5516" s="4"/>
      <c r="K5516" s="4"/>
      <c r="L5516" s="4"/>
      <c r="M5516" s="4"/>
      <c r="N5516" s="4"/>
      <c r="P5516" s="4"/>
      <c r="R5516" s="4"/>
      <c r="S5516" s="4"/>
      <c r="T5516" s="4"/>
      <c r="V5516" s="4"/>
      <c r="W5516" s="4"/>
      <c r="X5516" s="4"/>
      <c r="Y5516" s="4"/>
      <c r="Z5516" s="4"/>
      <c r="AA5516" s="4"/>
      <c r="AG5516" s="4"/>
    </row>
    <row r="5517" spans="1:33" x14ac:dyDescent="0.25">
      <c r="A5517" s="4"/>
      <c r="F5517" s="4"/>
      <c r="H5517" s="4"/>
      <c r="I5517" s="4"/>
      <c r="J5517" s="4"/>
      <c r="K5517" s="4"/>
      <c r="L5517" s="4"/>
      <c r="M5517" s="4"/>
      <c r="N5517" s="4"/>
      <c r="P5517" s="4"/>
      <c r="R5517" s="4"/>
      <c r="S5517" s="4"/>
      <c r="T5517" s="4"/>
      <c r="V5517" s="4"/>
      <c r="W5517" s="4"/>
      <c r="X5517" s="4"/>
      <c r="Y5517" s="4"/>
      <c r="Z5517" s="4"/>
      <c r="AA5517" s="4"/>
      <c r="AG5517" s="4"/>
    </row>
    <row r="5518" spans="1:33" x14ac:dyDescent="0.25">
      <c r="A5518" s="4"/>
      <c r="F5518" s="4"/>
      <c r="H5518" s="4"/>
      <c r="I5518" s="4"/>
      <c r="J5518" s="4"/>
      <c r="K5518" s="4"/>
      <c r="L5518" s="4"/>
      <c r="M5518" s="4"/>
      <c r="N5518" s="4"/>
      <c r="P5518" s="4"/>
      <c r="R5518" s="4"/>
      <c r="S5518" s="4"/>
      <c r="T5518" s="4"/>
      <c r="V5518" s="4"/>
      <c r="W5518" s="4"/>
      <c r="X5518" s="4"/>
      <c r="Y5518" s="4"/>
      <c r="Z5518" s="4"/>
      <c r="AA5518" s="4"/>
      <c r="AG5518" s="4"/>
    </row>
    <row r="5519" spans="1:33" x14ac:dyDescent="0.25">
      <c r="A5519" s="4"/>
      <c r="F5519" s="4"/>
      <c r="H5519" s="4"/>
      <c r="I5519" s="4"/>
      <c r="J5519" s="4"/>
      <c r="K5519" s="4"/>
      <c r="L5519" s="4"/>
      <c r="M5519" s="4"/>
      <c r="N5519" s="4"/>
      <c r="P5519" s="4"/>
      <c r="R5519" s="4"/>
      <c r="S5519" s="4"/>
      <c r="T5519" s="4"/>
      <c r="V5519" s="4"/>
      <c r="W5519" s="4"/>
      <c r="X5519" s="4"/>
      <c r="Y5519" s="4"/>
      <c r="Z5519" s="4"/>
      <c r="AA5519" s="4"/>
      <c r="AG5519" s="4"/>
    </row>
    <row r="5520" spans="1:33" x14ac:dyDescent="0.25">
      <c r="A5520" s="4"/>
      <c r="F5520" s="4"/>
      <c r="H5520" s="4"/>
      <c r="I5520" s="4"/>
      <c r="J5520" s="4"/>
      <c r="K5520" s="4"/>
      <c r="L5520" s="4"/>
      <c r="M5520" s="4"/>
      <c r="N5520" s="4"/>
      <c r="P5520" s="4"/>
      <c r="R5520" s="4"/>
      <c r="S5520" s="4"/>
      <c r="T5520" s="4"/>
      <c r="V5520" s="4"/>
      <c r="W5520" s="4"/>
      <c r="X5520" s="4"/>
      <c r="Y5520" s="4"/>
      <c r="Z5520" s="4"/>
      <c r="AA5520" s="4"/>
      <c r="AG5520" s="4"/>
    </row>
    <row r="5521" spans="1:33" x14ac:dyDescent="0.25">
      <c r="A5521" s="4"/>
      <c r="F5521" s="4"/>
      <c r="H5521" s="4"/>
      <c r="I5521" s="4"/>
      <c r="J5521" s="4"/>
      <c r="K5521" s="4"/>
      <c r="L5521" s="4"/>
      <c r="M5521" s="4"/>
      <c r="N5521" s="4"/>
      <c r="P5521" s="4"/>
      <c r="R5521" s="4"/>
      <c r="S5521" s="4"/>
      <c r="T5521" s="4"/>
      <c r="V5521" s="4"/>
      <c r="W5521" s="4"/>
      <c r="X5521" s="4"/>
      <c r="Y5521" s="4"/>
      <c r="Z5521" s="4"/>
      <c r="AA5521" s="4"/>
      <c r="AG5521" s="4"/>
    </row>
    <row r="5522" spans="1:33" x14ac:dyDescent="0.25">
      <c r="A5522" s="4"/>
      <c r="F5522" s="4"/>
      <c r="H5522" s="4"/>
      <c r="I5522" s="4"/>
      <c r="J5522" s="4"/>
      <c r="K5522" s="4"/>
      <c r="L5522" s="4"/>
      <c r="M5522" s="4"/>
      <c r="N5522" s="4"/>
      <c r="P5522" s="4"/>
      <c r="R5522" s="4"/>
      <c r="S5522" s="4"/>
      <c r="T5522" s="4"/>
      <c r="V5522" s="4"/>
      <c r="W5522" s="4"/>
      <c r="X5522" s="4"/>
      <c r="Y5522" s="4"/>
      <c r="Z5522" s="4"/>
      <c r="AA5522" s="4"/>
      <c r="AG5522" s="4"/>
    </row>
    <row r="5523" spans="1:33" x14ac:dyDescent="0.25">
      <c r="A5523" s="4"/>
      <c r="F5523" s="4"/>
      <c r="H5523" s="4"/>
      <c r="I5523" s="4"/>
      <c r="J5523" s="4"/>
      <c r="K5523" s="4"/>
      <c r="L5523" s="4"/>
      <c r="M5523" s="4"/>
      <c r="N5523" s="4"/>
      <c r="P5523" s="4"/>
      <c r="R5523" s="4"/>
      <c r="S5523" s="4"/>
      <c r="T5523" s="4"/>
      <c r="V5523" s="4"/>
      <c r="W5523" s="4"/>
      <c r="X5523" s="4"/>
      <c r="Y5523" s="4"/>
      <c r="Z5523" s="4"/>
      <c r="AA5523" s="4"/>
      <c r="AG5523" s="4"/>
    </row>
    <row r="5524" spans="1:33" x14ac:dyDescent="0.25">
      <c r="A5524" s="4"/>
      <c r="F5524" s="4"/>
      <c r="H5524" s="4"/>
      <c r="I5524" s="4"/>
      <c r="J5524" s="4"/>
      <c r="K5524" s="4"/>
      <c r="L5524" s="4"/>
      <c r="M5524" s="4"/>
      <c r="N5524" s="4"/>
      <c r="P5524" s="4"/>
      <c r="R5524" s="4"/>
      <c r="S5524" s="4"/>
      <c r="T5524" s="4"/>
      <c r="V5524" s="4"/>
      <c r="W5524" s="4"/>
      <c r="X5524" s="4"/>
      <c r="Y5524" s="4"/>
      <c r="Z5524" s="4"/>
      <c r="AA5524" s="4"/>
      <c r="AG5524" s="4"/>
    </row>
    <row r="5525" spans="1:33" x14ac:dyDescent="0.25">
      <c r="A5525" s="4"/>
      <c r="F5525" s="4"/>
      <c r="H5525" s="4"/>
      <c r="I5525" s="4"/>
      <c r="J5525" s="4"/>
      <c r="K5525" s="4"/>
      <c r="L5525" s="4"/>
      <c r="M5525" s="4"/>
      <c r="N5525" s="4"/>
      <c r="P5525" s="4"/>
      <c r="R5525" s="4"/>
      <c r="S5525" s="4"/>
      <c r="T5525" s="4"/>
      <c r="V5525" s="4"/>
      <c r="W5525" s="4"/>
      <c r="X5525" s="4"/>
      <c r="Y5525" s="4"/>
      <c r="Z5525" s="4"/>
      <c r="AA5525" s="4"/>
      <c r="AG5525" s="4"/>
    </row>
    <row r="5526" spans="1:33" x14ac:dyDescent="0.25">
      <c r="A5526" s="4"/>
      <c r="F5526" s="4"/>
      <c r="H5526" s="4"/>
      <c r="I5526" s="4"/>
      <c r="J5526" s="4"/>
      <c r="K5526" s="4"/>
      <c r="L5526" s="4"/>
      <c r="M5526" s="4"/>
      <c r="N5526" s="4"/>
      <c r="P5526" s="4"/>
      <c r="R5526" s="4"/>
      <c r="S5526" s="4"/>
      <c r="T5526" s="4"/>
      <c r="V5526" s="4"/>
      <c r="W5526" s="4"/>
      <c r="X5526" s="4"/>
      <c r="Y5526" s="4"/>
      <c r="Z5526" s="4"/>
      <c r="AA5526" s="4"/>
      <c r="AG5526" s="4"/>
    </row>
    <row r="5527" spans="1:33" x14ac:dyDescent="0.25">
      <c r="A5527" s="4"/>
      <c r="F5527" s="4"/>
      <c r="H5527" s="4"/>
      <c r="I5527" s="4"/>
      <c r="J5527" s="4"/>
      <c r="K5527" s="4"/>
      <c r="L5527" s="4"/>
      <c r="M5527" s="4"/>
      <c r="N5527" s="4"/>
      <c r="P5527" s="4"/>
      <c r="R5527" s="4"/>
      <c r="S5527" s="4"/>
      <c r="T5527" s="4"/>
      <c r="V5527" s="4"/>
      <c r="W5527" s="4"/>
      <c r="X5527" s="4"/>
      <c r="Y5527" s="4"/>
      <c r="Z5527" s="4"/>
      <c r="AA5527" s="4"/>
      <c r="AG5527" s="4"/>
    </row>
    <row r="5528" spans="1:33" x14ac:dyDescent="0.25">
      <c r="A5528" s="4"/>
      <c r="F5528" s="4"/>
      <c r="H5528" s="4"/>
      <c r="I5528" s="4"/>
      <c r="J5528" s="4"/>
      <c r="K5528" s="4"/>
      <c r="L5528" s="4"/>
      <c r="M5528" s="4"/>
      <c r="N5528" s="4"/>
      <c r="P5528" s="4"/>
      <c r="R5528" s="4"/>
      <c r="S5528" s="4"/>
      <c r="T5528" s="4"/>
      <c r="V5528" s="4"/>
      <c r="W5528" s="4"/>
      <c r="X5528" s="4"/>
      <c r="Y5528" s="4"/>
      <c r="Z5528" s="4"/>
      <c r="AA5528" s="4"/>
      <c r="AG5528" s="4"/>
    </row>
    <row r="5529" spans="1:33" x14ac:dyDescent="0.25">
      <c r="A5529" s="4"/>
      <c r="F5529" s="4"/>
      <c r="H5529" s="4"/>
      <c r="I5529" s="4"/>
      <c r="J5529" s="4"/>
      <c r="K5529" s="4"/>
      <c r="L5529" s="4"/>
      <c r="M5529" s="4"/>
      <c r="N5529" s="4"/>
      <c r="P5529" s="4"/>
      <c r="R5529" s="4"/>
      <c r="S5529" s="4"/>
      <c r="T5529" s="4"/>
      <c r="V5529" s="4"/>
      <c r="W5529" s="4"/>
      <c r="X5529" s="4"/>
      <c r="Y5529" s="4"/>
      <c r="Z5529" s="4"/>
      <c r="AA5529" s="4"/>
      <c r="AG5529" s="4"/>
    </row>
    <row r="5530" spans="1:33" x14ac:dyDescent="0.25">
      <c r="A5530" s="4"/>
      <c r="F5530" s="4"/>
      <c r="H5530" s="4"/>
      <c r="I5530" s="4"/>
      <c r="J5530" s="4"/>
      <c r="K5530" s="4"/>
      <c r="L5530" s="4"/>
      <c r="M5530" s="4"/>
      <c r="N5530" s="4"/>
      <c r="P5530" s="4"/>
      <c r="R5530" s="4"/>
      <c r="S5530" s="4"/>
      <c r="T5530" s="4"/>
      <c r="V5530" s="4"/>
      <c r="W5530" s="4"/>
      <c r="X5530" s="4"/>
      <c r="Y5530" s="4"/>
      <c r="Z5530" s="4"/>
      <c r="AA5530" s="4"/>
      <c r="AG5530" s="4"/>
    </row>
    <row r="5531" spans="1:33" x14ac:dyDescent="0.25">
      <c r="A5531" s="4"/>
      <c r="F5531" s="4"/>
      <c r="H5531" s="4"/>
      <c r="I5531" s="4"/>
      <c r="J5531" s="4"/>
      <c r="K5531" s="4"/>
      <c r="L5531" s="4"/>
      <c r="M5531" s="4"/>
      <c r="N5531" s="4"/>
      <c r="P5531" s="4"/>
      <c r="R5531" s="4"/>
      <c r="S5531" s="4"/>
      <c r="T5531" s="4"/>
      <c r="V5531" s="4"/>
      <c r="W5531" s="4"/>
      <c r="X5531" s="4"/>
      <c r="Y5531" s="4"/>
      <c r="Z5531" s="4"/>
      <c r="AA5531" s="4"/>
      <c r="AG5531" s="4"/>
    </row>
    <row r="5532" spans="1:33" x14ac:dyDescent="0.25">
      <c r="A5532" s="4"/>
      <c r="F5532" s="4"/>
      <c r="H5532" s="4"/>
      <c r="I5532" s="4"/>
      <c r="J5532" s="4"/>
      <c r="K5532" s="4"/>
      <c r="L5532" s="4"/>
      <c r="M5532" s="4"/>
      <c r="N5532" s="4"/>
      <c r="P5532" s="4"/>
      <c r="R5532" s="4"/>
      <c r="S5532" s="4"/>
      <c r="T5532" s="4"/>
      <c r="V5532" s="4"/>
      <c r="W5532" s="4"/>
      <c r="X5532" s="4"/>
      <c r="Y5532" s="4"/>
      <c r="Z5532" s="4"/>
      <c r="AA5532" s="4"/>
      <c r="AG5532" s="4"/>
    </row>
    <row r="5533" spans="1:33" x14ac:dyDescent="0.25">
      <c r="A5533" s="4"/>
      <c r="F5533" s="4"/>
      <c r="H5533" s="4"/>
      <c r="I5533" s="4"/>
      <c r="J5533" s="4"/>
      <c r="K5533" s="4"/>
      <c r="L5533" s="4"/>
      <c r="M5533" s="4"/>
      <c r="N5533" s="4"/>
      <c r="P5533" s="4"/>
      <c r="R5533" s="4"/>
      <c r="S5533" s="4"/>
      <c r="T5533" s="4"/>
      <c r="V5533" s="4"/>
      <c r="W5533" s="4"/>
      <c r="X5533" s="4"/>
      <c r="Y5533" s="4"/>
      <c r="Z5533" s="4"/>
      <c r="AA5533" s="4"/>
      <c r="AG5533" s="4"/>
    </row>
    <row r="5534" spans="1:33" x14ac:dyDescent="0.25">
      <c r="A5534" s="4"/>
      <c r="F5534" s="4"/>
      <c r="H5534" s="4"/>
      <c r="I5534" s="4"/>
      <c r="J5534" s="4"/>
      <c r="K5534" s="4"/>
      <c r="L5534" s="4"/>
      <c r="M5534" s="4"/>
      <c r="N5534" s="4"/>
      <c r="P5534" s="4"/>
      <c r="R5534" s="4"/>
      <c r="S5534" s="4"/>
      <c r="T5534" s="4"/>
      <c r="V5534" s="4"/>
      <c r="W5534" s="4"/>
      <c r="X5534" s="4"/>
      <c r="Y5534" s="4"/>
      <c r="Z5534" s="4"/>
      <c r="AA5534" s="4"/>
      <c r="AG5534" s="4"/>
    </row>
    <row r="5535" spans="1:33" x14ac:dyDescent="0.25">
      <c r="A5535" s="4"/>
      <c r="F5535" s="4"/>
      <c r="H5535" s="4"/>
      <c r="I5535" s="4"/>
      <c r="J5535" s="4"/>
      <c r="K5535" s="4"/>
      <c r="L5535" s="4"/>
      <c r="M5535" s="4"/>
      <c r="N5535" s="4"/>
      <c r="P5535" s="4"/>
      <c r="R5535" s="4"/>
      <c r="S5535" s="4"/>
      <c r="T5535" s="4"/>
      <c r="V5535" s="4"/>
      <c r="W5535" s="4"/>
      <c r="X5535" s="4"/>
      <c r="Y5535" s="4"/>
      <c r="Z5535" s="4"/>
      <c r="AA5535" s="4"/>
      <c r="AG5535" s="4"/>
    </row>
    <row r="5536" spans="1:33" x14ac:dyDescent="0.25">
      <c r="A5536" s="4"/>
      <c r="F5536" s="4"/>
      <c r="H5536" s="4"/>
      <c r="I5536" s="4"/>
      <c r="J5536" s="4"/>
      <c r="K5536" s="4"/>
      <c r="L5536" s="4"/>
      <c r="M5536" s="4"/>
      <c r="N5536" s="4"/>
      <c r="P5536" s="4"/>
      <c r="R5536" s="4"/>
      <c r="S5536" s="4"/>
      <c r="T5536" s="4"/>
      <c r="V5536" s="4"/>
      <c r="W5536" s="4"/>
      <c r="X5536" s="4"/>
      <c r="Y5536" s="4"/>
      <c r="Z5536" s="4"/>
      <c r="AA5536" s="4"/>
      <c r="AG5536" s="4"/>
    </row>
    <row r="5537" spans="1:33" x14ac:dyDescent="0.25">
      <c r="A5537" s="4"/>
      <c r="F5537" s="4"/>
      <c r="H5537" s="4"/>
      <c r="I5537" s="4"/>
      <c r="J5537" s="4"/>
      <c r="K5537" s="4"/>
      <c r="L5537" s="4"/>
      <c r="M5537" s="4"/>
      <c r="N5537" s="4"/>
      <c r="P5537" s="4"/>
      <c r="R5537" s="4"/>
      <c r="S5537" s="4"/>
      <c r="T5537" s="4"/>
      <c r="V5537" s="4"/>
      <c r="W5537" s="4"/>
      <c r="X5537" s="4"/>
      <c r="Y5537" s="4"/>
      <c r="Z5537" s="4"/>
      <c r="AA5537" s="4"/>
      <c r="AG5537" s="4"/>
    </row>
    <row r="5538" spans="1:33" x14ac:dyDescent="0.25">
      <c r="A5538" s="4"/>
      <c r="F5538" s="4"/>
      <c r="H5538" s="4"/>
      <c r="I5538" s="4"/>
      <c r="J5538" s="4"/>
      <c r="K5538" s="4"/>
      <c r="L5538" s="4"/>
      <c r="M5538" s="4"/>
      <c r="N5538" s="4"/>
      <c r="P5538" s="4"/>
      <c r="R5538" s="4"/>
      <c r="S5538" s="4"/>
      <c r="T5538" s="4"/>
      <c r="V5538" s="4"/>
      <c r="W5538" s="4"/>
      <c r="X5538" s="4"/>
      <c r="Y5538" s="4"/>
      <c r="Z5538" s="4"/>
      <c r="AA5538" s="4"/>
      <c r="AG5538" s="4"/>
    </row>
    <row r="5539" spans="1:33" x14ac:dyDescent="0.25">
      <c r="A5539" s="4"/>
      <c r="F5539" s="4"/>
      <c r="H5539" s="4"/>
      <c r="I5539" s="4"/>
      <c r="J5539" s="4"/>
      <c r="K5539" s="4"/>
      <c r="L5539" s="4"/>
      <c r="M5539" s="4"/>
      <c r="N5539" s="4"/>
      <c r="P5539" s="4"/>
      <c r="R5539" s="4"/>
      <c r="S5539" s="4"/>
      <c r="T5539" s="4"/>
      <c r="V5539" s="4"/>
      <c r="W5539" s="4"/>
      <c r="X5539" s="4"/>
      <c r="Y5539" s="4"/>
      <c r="Z5539" s="4"/>
      <c r="AA5539" s="4"/>
      <c r="AG5539" s="4"/>
    </row>
    <row r="5540" spans="1:33" x14ac:dyDescent="0.25">
      <c r="A5540" s="4"/>
      <c r="F5540" s="4"/>
      <c r="H5540" s="4"/>
      <c r="I5540" s="4"/>
      <c r="J5540" s="4"/>
      <c r="K5540" s="4"/>
      <c r="L5540" s="4"/>
      <c r="M5540" s="4"/>
      <c r="N5540" s="4"/>
      <c r="P5540" s="4"/>
      <c r="R5540" s="4"/>
      <c r="S5540" s="4"/>
      <c r="T5540" s="4"/>
      <c r="V5540" s="4"/>
      <c r="W5540" s="4"/>
      <c r="X5540" s="4"/>
      <c r="Y5540" s="4"/>
      <c r="Z5540" s="4"/>
      <c r="AA5540" s="4"/>
      <c r="AG5540" s="4"/>
    </row>
    <row r="5541" spans="1:33" x14ac:dyDescent="0.25">
      <c r="A5541" s="4"/>
      <c r="F5541" s="4"/>
      <c r="H5541" s="4"/>
      <c r="I5541" s="4"/>
      <c r="J5541" s="4"/>
      <c r="K5541" s="4"/>
      <c r="L5541" s="4"/>
      <c r="M5541" s="4"/>
      <c r="N5541" s="4"/>
      <c r="P5541" s="4"/>
      <c r="R5541" s="4"/>
      <c r="S5541" s="4"/>
      <c r="T5541" s="4"/>
      <c r="V5541" s="4"/>
      <c r="W5541" s="4"/>
      <c r="X5541" s="4"/>
      <c r="Y5541" s="4"/>
      <c r="Z5541" s="4"/>
      <c r="AA5541" s="4"/>
      <c r="AG5541" s="4"/>
    </row>
    <row r="5542" spans="1:33" x14ac:dyDescent="0.25">
      <c r="A5542" s="4"/>
      <c r="F5542" s="4"/>
      <c r="H5542" s="4"/>
      <c r="I5542" s="4"/>
      <c r="J5542" s="4"/>
      <c r="K5542" s="4"/>
      <c r="L5542" s="4"/>
      <c r="M5542" s="4"/>
      <c r="N5542" s="4"/>
      <c r="P5542" s="4"/>
      <c r="R5542" s="4"/>
      <c r="S5542" s="4"/>
      <c r="T5542" s="4"/>
      <c r="V5542" s="4"/>
      <c r="W5542" s="4"/>
      <c r="X5542" s="4"/>
      <c r="Y5542" s="4"/>
      <c r="Z5542" s="4"/>
      <c r="AA5542" s="4"/>
      <c r="AG5542" s="4"/>
    </row>
    <row r="5543" spans="1:33" x14ac:dyDescent="0.25">
      <c r="A5543" s="4"/>
      <c r="F5543" s="4"/>
      <c r="H5543" s="4"/>
      <c r="I5543" s="4"/>
      <c r="J5543" s="4"/>
      <c r="K5543" s="4"/>
      <c r="L5543" s="4"/>
      <c r="M5543" s="4"/>
      <c r="N5543" s="4"/>
      <c r="P5543" s="4"/>
      <c r="R5543" s="4"/>
      <c r="S5543" s="4"/>
      <c r="T5543" s="4"/>
      <c r="V5543" s="4"/>
      <c r="W5543" s="4"/>
      <c r="X5543" s="4"/>
      <c r="Y5543" s="4"/>
      <c r="Z5543" s="4"/>
      <c r="AA5543" s="4"/>
      <c r="AG5543" s="4"/>
    </row>
    <row r="5544" spans="1:33" x14ac:dyDescent="0.25">
      <c r="A5544" s="4"/>
      <c r="F5544" s="4"/>
      <c r="H5544" s="4"/>
      <c r="I5544" s="4"/>
      <c r="J5544" s="4"/>
      <c r="K5544" s="4"/>
      <c r="L5544" s="4"/>
      <c r="M5544" s="4"/>
      <c r="N5544" s="4"/>
      <c r="P5544" s="4"/>
      <c r="R5544" s="4"/>
      <c r="S5544" s="4"/>
      <c r="T5544" s="4"/>
      <c r="V5544" s="4"/>
      <c r="W5544" s="4"/>
      <c r="X5544" s="4"/>
      <c r="Y5544" s="4"/>
      <c r="Z5544" s="4"/>
      <c r="AA5544" s="4"/>
      <c r="AG5544" s="4"/>
    </row>
    <row r="5545" spans="1:33" x14ac:dyDescent="0.25">
      <c r="A5545" s="4"/>
      <c r="F5545" s="4"/>
      <c r="H5545" s="4"/>
      <c r="I5545" s="4"/>
      <c r="J5545" s="4"/>
      <c r="K5545" s="4"/>
      <c r="L5545" s="4"/>
      <c r="M5545" s="4"/>
      <c r="N5545" s="4"/>
      <c r="P5545" s="4"/>
      <c r="R5545" s="4"/>
      <c r="S5545" s="4"/>
      <c r="T5545" s="4"/>
      <c r="V5545" s="4"/>
      <c r="W5545" s="4"/>
      <c r="X5545" s="4"/>
      <c r="Y5545" s="4"/>
      <c r="Z5545" s="4"/>
      <c r="AA5545" s="4"/>
      <c r="AG5545" s="4"/>
    </row>
    <row r="5546" spans="1:33" x14ac:dyDescent="0.25">
      <c r="A5546" s="4"/>
      <c r="F5546" s="4"/>
      <c r="H5546" s="4"/>
      <c r="I5546" s="4"/>
      <c r="J5546" s="4"/>
      <c r="K5546" s="4"/>
      <c r="L5546" s="4"/>
      <c r="M5546" s="4"/>
      <c r="N5546" s="4"/>
      <c r="P5546" s="4"/>
      <c r="R5546" s="4"/>
      <c r="S5546" s="4"/>
      <c r="T5546" s="4"/>
      <c r="V5546" s="4"/>
      <c r="W5546" s="4"/>
      <c r="X5546" s="4"/>
      <c r="Y5546" s="4"/>
      <c r="Z5546" s="4"/>
      <c r="AA5546" s="4"/>
      <c r="AG5546" s="4"/>
    </row>
    <row r="5547" spans="1:33" x14ac:dyDescent="0.25">
      <c r="A5547" s="4"/>
      <c r="F5547" s="4"/>
      <c r="H5547" s="4"/>
      <c r="I5547" s="4"/>
      <c r="J5547" s="4"/>
      <c r="K5547" s="4"/>
      <c r="L5547" s="4"/>
      <c r="M5547" s="4"/>
      <c r="N5547" s="4"/>
      <c r="P5547" s="4"/>
      <c r="R5547" s="4"/>
      <c r="S5547" s="4"/>
      <c r="T5547" s="4"/>
      <c r="V5547" s="4"/>
      <c r="W5547" s="4"/>
      <c r="X5547" s="4"/>
      <c r="Y5547" s="4"/>
      <c r="Z5547" s="4"/>
      <c r="AA5547" s="4"/>
      <c r="AG5547" s="4"/>
    </row>
    <row r="5548" spans="1:33" x14ac:dyDescent="0.25">
      <c r="A5548" s="4"/>
      <c r="F5548" s="4"/>
      <c r="H5548" s="4"/>
      <c r="I5548" s="4"/>
      <c r="J5548" s="4"/>
      <c r="K5548" s="4"/>
      <c r="L5548" s="4"/>
      <c r="M5548" s="4"/>
      <c r="N5548" s="4"/>
      <c r="P5548" s="4"/>
      <c r="R5548" s="4"/>
      <c r="S5548" s="4"/>
      <c r="T5548" s="4"/>
      <c r="V5548" s="4"/>
      <c r="W5548" s="4"/>
      <c r="X5548" s="4"/>
      <c r="Y5548" s="4"/>
      <c r="Z5548" s="4"/>
      <c r="AA5548" s="4"/>
      <c r="AG5548" s="4"/>
    </row>
    <row r="5549" spans="1:33" x14ac:dyDescent="0.25">
      <c r="A5549" s="4"/>
      <c r="F5549" s="4"/>
      <c r="H5549" s="4"/>
      <c r="I5549" s="4"/>
      <c r="J5549" s="4"/>
      <c r="K5549" s="4"/>
      <c r="L5549" s="4"/>
      <c r="M5549" s="4"/>
      <c r="N5549" s="4"/>
      <c r="P5549" s="4"/>
      <c r="R5549" s="4"/>
      <c r="S5549" s="4"/>
      <c r="T5549" s="4"/>
      <c r="V5549" s="4"/>
      <c r="W5549" s="4"/>
      <c r="X5549" s="4"/>
      <c r="Y5549" s="4"/>
      <c r="Z5549" s="4"/>
      <c r="AA5549" s="4"/>
      <c r="AG5549" s="4"/>
    </row>
    <row r="5550" spans="1:33" x14ac:dyDescent="0.25">
      <c r="A5550" s="4"/>
      <c r="F5550" s="4"/>
      <c r="H5550" s="4"/>
      <c r="I5550" s="4"/>
      <c r="J5550" s="4"/>
      <c r="K5550" s="4"/>
      <c r="L5550" s="4"/>
      <c r="M5550" s="4"/>
      <c r="N5550" s="4"/>
      <c r="P5550" s="4"/>
      <c r="R5550" s="4"/>
      <c r="S5550" s="4"/>
      <c r="T5550" s="4"/>
      <c r="V5550" s="4"/>
      <c r="W5550" s="4"/>
      <c r="X5550" s="4"/>
      <c r="Y5550" s="4"/>
      <c r="Z5550" s="4"/>
      <c r="AA5550" s="4"/>
      <c r="AG5550" s="4"/>
    </row>
    <row r="5551" spans="1:33" x14ac:dyDescent="0.25">
      <c r="A5551" s="4"/>
      <c r="F5551" s="4"/>
      <c r="H5551" s="4"/>
      <c r="I5551" s="4"/>
      <c r="J5551" s="4"/>
      <c r="K5551" s="4"/>
      <c r="L5551" s="4"/>
      <c r="M5551" s="4"/>
      <c r="N5551" s="4"/>
      <c r="P5551" s="4"/>
      <c r="R5551" s="4"/>
      <c r="S5551" s="4"/>
      <c r="T5551" s="4"/>
      <c r="V5551" s="4"/>
      <c r="W5551" s="4"/>
      <c r="X5551" s="4"/>
      <c r="Y5551" s="4"/>
      <c r="Z5551" s="4"/>
      <c r="AA5551" s="4"/>
      <c r="AG5551" s="4"/>
    </row>
    <row r="5552" spans="1:33" x14ac:dyDescent="0.25">
      <c r="A5552" s="4"/>
      <c r="F5552" s="4"/>
      <c r="H5552" s="4"/>
      <c r="I5552" s="4"/>
      <c r="J5552" s="4"/>
      <c r="K5552" s="4"/>
      <c r="L5552" s="4"/>
      <c r="M5552" s="4"/>
      <c r="N5552" s="4"/>
      <c r="P5552" s="4"/>
      <c r="R5552" s="4"/>
      <c r="S5552" s="4"/>
      <c r="T5552" s="4"/>
      <c r="V5552" s="4"/>
      <c r="W5552" s="4"/>
      <c r="X5552" s="4"/>
      <c r="Y5552" s="4"/>
      <c r="Z5552" s="4"/>
      <c r="AA5552" s="4"/>
      <c r="AG5552" s="4"/>
    </row>
    <row r="5553" spans="1:33" x14ac:dyDescent="0.25">
      <c r="A5553" s="4"/>
      <c r="F5553" s="4"/>
      <c r="H5553" s="4"/>
      <c r="I5553" s="4"/>
      <c r="J5553" s="4"/>
      <c r="K5553" s="4"/>
      <c r="L5553" s="4"/>
      <c r="M5553" s="4"/>
      <c r="N5553" s="4"/>
      <c r="P5553" s="4"/>
      <c r="R5553" s="4"/>
      <c r="S5553" s="4"/>
      <c r="T5553" s="4"/>
      <c r="V5553" s="4"/>
      <c r="W5553" s="4"/>
      <c r="X5553" s="4"/>
      <c r="Y5553" s="4"/>
      <c r="Z5553" s="4"/>
      <c r="AA5553" s="4"/>
      <c r="AG5553" s="4"/>
    </row>
    <row r="5554" spans="1:33" x14ac:dyDescent="0.25">
      <c r="A5554" s="4"/>
      <c r="F5554" s="4"/>
      <c r="H5554" s="4"/>
      <c r="I5554" s="4"/>
      <c r="J5554" s="4"/>
      <c r="K5554" s="4"/>
      <c r="L5554" s="4"/>
      <c r="M5554" s="4"/>
      <c r="N5554" s="4"/>
      <c r="P5554" s="4"/>
      <c r="R5554" s="4"/>
      <c r="S5554" s="4"/>
      <c r="T5554" s="4"/>
      <c r="V5554" s="4"/>
      <c r="W5554" s="4"/>
      <c r="X5554" s="4"/>
      <c r="Y5554" s="4"/>
      <c r="Z5554" s="4"/>
      <c r="AA5554" s="4"/>
      <c r="AG5554" s="4"/>
    </row>
    <row r="5555" spans="1:33" x14ac:dyDescent="0.25">
      <c r="A5555" s="4"/>
      <c r="F5555" s="4"/>
      <c r="H5555" s="4"/>
      <c r="I5555" s="4"/>
      <c r="J5555" s="4"/>
      <c r="K5555" s="4"/>
      <c r="L5555" s="4"/>
      <c r="M5555" s="4"/>
      <c r="N5555" s="4"/>
      <c r="P5555" s="4"/>
      <c r="R5555" s="4"/>
      <c r="S5555" s="4"/>
      <c r="T5555" s="4"/>
      <c r="V5555" s="4"/>
      <c r="W5555" s="4"/>
      <c r="X5555" s="4"/>
      <c r="Y5555" s="4"/>
      <c r="Z5555" s="4"/>
      <c r="AA5555" s="4"/>
      <c r="AG5555" s="4"/>
    </row>
    <row r="5556" spans="1:33" x14ac:dyDescent="0.25">
      <c r="A5556" s="4"/>
      <c r="F5556" s="4"/>
      <c r="H5556" s="4"/>
      <c r="I5556" s="4"/>
      <c r="J5556" s="4"/>
      <c r="K5556" s="4"/>
      <c r="L5556" s="4"/>
      <c r="M5556" s="4"/>
      <c r="N5556" s="4"/>
      <c r="P5556" s="4"/>
      <c r="R5556" s="4"/>
      <c r="S5556" s="4"/>
      <c r="T5556" s="4"/>
      <c r="V5556" s="4"/>
      <c r="W5556" s="4"/>
      <c r="X5556" s="4"/>
      <c r="Y5556" s="4"/>
      <c r="Z5556" s="4"/>
      <c r="AA5556" s="4"/>
      <c r="AG5556" s="4"/>
    </row>
    <row r="5557" spans="1:33" x14ac:dyDescent="0.25">
      <c r="A5557" s="4"/>
      <c r="F5557" s="4"/>
      <c r="H5557" s="4"/>
      <c r="I5557" s="4"/>
      <c r="J5557" s="4"/>
      <c r="K5557" s="4"/>
      <c r="L5557" s="4"/>
      <c r="M5557" s="4"/>
      <c r="N5557" s="4"/>
      <c r="P5557" s="4"/>
      <c r="R5557" s="4"/>
      <c r="S5557" s="4"/>
      <c r="T5557" s="4"/>
      <c r="V5557" s="4"/>
      <c r="W5557" s="4"/>
      <c r="X5557" s="4"/>
      <c r="Y5557" s="4"/>
      <c r="Z5557" s="4"/>
      <c r="AA5557" s="4"/>
      <c r="AG5557" s="4"/>
    </row>
    <row r="5558" spans="1:33" x14ac:dyDescent="0.25">
      <c r="A5558" s="4"/>
      <c r="F5558" s="4"/>
      <c r="H5558" s="4"/>
      <c r="I5558" s="4"/>
      <c r="J5558" s="4"/>
      <c r="K5558" s="4"/>
      <c r="L5558" s="4"/>
      <c r="M5558" s="4"/>
      <c r="N5558" s="4"/>
      <c r="P5558" s="4"/>
      <c r="R5558" s="4"/>
      <c r="S5558" s="4"/>
      <c r="T5558" s="4"/>
      <c r="V5558" s="4"/>
      <c r="W5558" s="4"/>
      <c r="X5558" s="4"/>
      <c r="Y5558" s="4"/>
      <c r="Z5558" s="4"/>
      <c r="AA5558" s="4"/>
      <c r="AG5558" s="4"/>
    </row>
    <row r="5559" spans="1:33" x14ac:dyDescent="0.25">
      <c r="A5559" s="4"/>
      <c r="F5559" s="4"/>
      <c r="H5559" s="4"/>
      <c r="I5559" s="4"/>
      <c r="J5559" s="4"/>
      <c r="K5559" s="4"/>
      <c r="L5559" s="4"/>
      <c r="M5559" s="4"/>
      <c r="N5559" s="4"/>
      <c r="P5559" s="4"/>
      <c r="R5559" s="4"/>
      <c r="S5559" s="4"/>
      <c r="T5559" s="4"/>
      <c r="V5559" s="4"/>
      <c r="W5559" s="4"/>
      <c r="X5559" s="4"/>
      <c r="Y5559" s="4"/>
      <c r="Z5559" s="4"/>
      <c r="AA5559" s="4"/>
      <c r="AG5559" s="4"/>
    </row>
    <row r="5560" spans="1:33" x14ac:dyDescent="0.25">
      <c r="A5560" s="4"/>
      <c r="F5560" s="4"/>
      <c r="H5560" s="4"/>
      <c r="I5560" s="4"/>
      <c r="J5560" s="4"/>
      <c r="K5560" s="4"/>
      <c r="L5560" s="4"/>
      <c r="M5560" s="4"/>
      <c r="N5560" s="4"/>
      <c r="P5560" s="4"/>
      <c r="R5560" s="4"/>
      <c r="S5560" s="4"/>
      <c r="T5560" s="4"/>
      <c r="V5560" s="4"/>
      <c r="W5560" s="4"/>
      <c r="X5560" s="4"/>
      <c r="Y5560" s="4"/>
      <c r="Z5560" s="4"/>
      <c r="AA5560" s="4"/>
      <c r="AG5560" s="4"/>
    </row>
    <row r="5561" spans="1:33" x14ac:dyDescent="0.25">
      <c r="A5561" s="4"/>
      <c r="F5561" s="4"/>
      <c r="H5561" s="4"/>
      <c r="I5561" s="4"/>
      <c r="J5561" s="4"/>
      <c r="K5561" s="4"/>
      <c r="L5561" s="4"/>
      <c r="M5561" s="4"/>
      <c r="N5561" s="4"/>
      <c r="P5561" s="4"/>
      <c r="R5561" s="4"/>
      <c r="S5561" s="4"/>
      <c r="T5561" s="4"/>
      <c r="V5561" s="4"/>
      <c r="W5561" s="4"/>
      <c r="X5561" s="4"/>
      <c r="Y5561" s="4"/>
      <c r="Z5561" s="4"/>
      <c r="AA5561" s="4"/>
      <c r="AG5561" s="4"/>
    </row>
    <row r="5562" spans="1:33" x14ac:dyDescent="0.25">
      <c r="A5562" s="4"/>
      <c r="F5562" s="4"/>
      <c r="H5562" s="4"/>
      <c r="I5562" s="4"/>
      <c r="J5562" s="4"/>
      <c r="K5562" s="4"/>
      <c r="L5562" s="4"/>
      <c r="M5562" s="4"/>
      <c r="N5562" s="4"/>
      <c r="P5562" s="4"/>
      <c r="R5562" s="4"/>
      <c r="S5562" s="4"/>
      <c r="T5562" s="4"/>
      <c r="V5562" s="4"/>
      <c r="W5562" s="4"/>
      <c r="X5562" s="4"/>
      <c r="Y5562" s="4"/>
      <c r="Z5562" s="4"/>
      <c r="AA5562" s="4"/>
      <c r="AG5562" s="4"/>
    </row>
    <row r="5563" spans="1:33" x14ac:dyDescent="0.25">
      <c r="A5563" s="4"/>
      <c r="F5563" s="4"/>
      <c r="H5563" s="4"/>
      <c r="I5563" s="4"/>
      <c r="J5563" s="4"/>
      <c r="K5563" s="4"/>
      <c r="L5563" s="4"/>
      <c r="M5563" s="4"/>
      <c r="N5563" s="4"/>
      <c r="P5563" s="4"/>
      <c r="R5563" s="4"/>
      <c r="S5563" s="4"/>
      <c r="T5563" s="4"/>
      <c r="V5563" s="4"/>
      <c r="W5563" s="4"/>
      <c r="X5563" s="4"/>
      <c r="Y5563" s="4"/>
      <c r="Z5563" s="4"/>
      <c r="AA5563" s="4"/>
      <c r="AG5563" s="4"/>
    </row>
    <row r="5564" spans="1:33" x14ac:dyDescent="0.25">
      <c r="A5564" s="4"/>
      <c r="F5564" s="4"/>
      <c r="H5564" s="4"/>
      <c r="I5564" s="4"/>
      <c r="J5564" s="4"/>
      <c r="K5564" s="4"/>
      <c r="L5564" s="4"/>
      <c r="M5564" s="4"/>
      <c r="N5564" s="4"/>
      <c r="P5564" s="4"/>
      <c r="R5564" s="4"/>
      <c r="S5564" s="4"/>
      <c r="T5564" s="4"/>
      <c r="V5564" s="4"/>
      <c r="W5564" s="4"/>
      <c r="X5564" s="4"/>
      <c r="Y5564" s="4"/>
      <c r="Z5564" s="4"/>
      <c r="AA5564" s="4"/>
      <c r="AG5564" s="4"/>
    </row>
    <row r="5565" spans="1:33" x14ac:dyDescent="0.25">
      <c r="A5565" s="4"/>
      <c r="F5565" s="4"/>
      <c r="H5565" s="4"/>
      <c r="I5565" s="4"/>
      <c r="J5565" s="4"/>
      <c r="K5565" s="4"/>
      <c r="L5565" s="4"/>
      <c r="M5565" s="4"/>
      <c r="N5565" s="4"/>
      <c r="P5565" s="4"/>
      <c r="R5565" s="4"/>
      <c r="S5565" s="4"/>
      <c r="T5565" s="4"/>
      <c r="V5565" s="4"/>
      <c r="W5565" s="4"/>
      <c r="X5565" s="4"/>
      <c r="Y5565" s="4"/>
      <c r="Z5565" s="4"/>
      <c r="AA5565" s="4"/>
      <c r="AG5565" s="4"/>
    </row>
    <row r="5566" spans="1:33" x14ac:dyDescent="0.25">
      <c r="A5566" s="4"/>
      <c r="F5566" s="4"/>
      <c r="H5566" s="4"/>
      <c r="I5566" s="4"/>
      <c r="J5566" s="4"/>
      <c r="K5566" s="4"/>
      <c r="L5566" s="4"/>
      <c r="M5566" s="4"/>
      <c r="N5566" s="4"/>
      <c r="P5566" s="4"/>
      <c r="R5566" s="4"/>
      <c r="S5566" s="4"/>
      <c r="T5566" s="4"/>
      <c r="V5566" s="4"/>
      <c r="W5566" s="4"/>
      <c r="X5566" s="4"/>
      <c r="Y5566" s="4"/>
      <c r="Z5566" s="4"/>
      <c r="AA5566" s="4"/>
      <c r="AG5566" s="4"/>
    </row>
    <row r="5567" spans="1:33" x14ac:dyDescent="0.25">
      <c r="A5567" s="4"/>
      <c r="F5567" s="4"/>
      <c r="H5567" s="4"/>
      <c r="I5567" s="4"/>
      <c r="J5567" s="4"/>
      <c r="K5567" s="4"/>
      <c r="L5567" s="4"/>
      <c r="M5567" s="4"/>
      <c r="N5567" s="4"/>
      <c r="P5567" s="4"/>
      <c r="R5567" s="4"/>
      <c r="S5567" s="4"/>
      <c r="T5567" s="4"/>
      <c r="V5567" s="4"/>
      <c r="W5567" s="4"/>
      <c r="X5567" s="4"/>
      <c r="Y5567" s="4"/>
      <c r="Z5567" s="4"/>
      <c r="AA5567" s="4"/>
      <c r="AG5567" s="4"/>
    </row>
    <row r="5568" spans="1:33" x14ac:dyDescent="0.25">
      <c r="A5568" s="4"/>
      <c r="F5568" s="4"/>
      <c r="H5568" s="4"/>
      <c r="I5568" s="4"/>
      <c r="J5568" s="4"/>
      <c r="K5568" s="4"/>
      <c r="L5568" s="4"/>
      <c r="M5568" s="4"/>
      <c r="N5568" s="4"/>
      <c r="P5568" s="4"/>
      <c r="R5568" s="4"/>
      <c r="S5568" s="4"/>
      <c r="T5568" s="4"/>
      <c r="V5568" s="4"/>
      <c r="W5568" s="4"/>
      <c r="X5568" s="4"/>
      <c r="Y5568" s="4"/>
      <c r="Z5568" s="4"/>
      <c r="AA5568" s="4"/>
      <c r="AG5568" s="4"/>
    </row>
    <row r="5569" spans="1:33" x14ac:dyDescent="0.25">
      <c r="A5569" s="4"/>
      <c r="F5569" s="4"/>
      <c r="H5569" s="4"/>
      <c r="I5569" s="4"/>
      <c r="J5569" s="4"/>
      <c r="K5569" s="4"/>
      <c r="L5569" s="4"/>
      <c r="M5569" s="4"/>
      <c r="N5569" s="4"/>
      <c r="P5569" s="4"/>
      <c r="R5569" s="4"/>
      <c r="S5569" s="4"/>
      <c r="T5569" s="4"/>
      <c r="V5569" s="4"/>
      <c r="W5569" s="4"/>
      <c r="X5569" s="4"/>
      <c r="Y5569" s="4"/>
      <c r="Z5569" s="4"/>
      <c r="AA5569" s="4"/>
      <c r="AG5569" s="4"/>
    </row>
    <row r="5570" spans="1:33" x14ac:dyDescent="0.25">
      <c r="A5570" s="4"/>
      <c r="F5570" s="4"/>
      <c r="H5570" s="4"/>
      <c r="I5570" s="4"/>
      <c r="J5570" s="4"/>
      <c r="K5570" s="4"/>
      <c r="L5570" s="4"/>
      <c r="M5570" s="4"/>
      <c r="N5570" s="4"/>
      <c r="P5570" s="4"/>
      <c r="R5570" s="4"/>
      <c r="S5570" s="4"/>
      <c r="T5570" s="4"/>
      <c r="V5570" s="4"/>
      <c r="W5570" s="4"/>
      <c r="X5570" s="4"/>
      <c r="Y5570" s="4"/>
      <c r="Z5570" s="4"/>
      <c r="AA5570" s="4"/>
      <c r="AG5570" s="4"/>
    </row>
    <row r="5571" spans="1:33" x14ac:dyDescent="0.25">
      <c r="A5571" s="4"/>
      <c r="F5571" s="4"/>
      <c r="H5571" s="4"/>
      <c r="I5571" s="4"/>
      <c r="J5571" s="4"/>
      <c r="K5571" s="4"/>
      <c r="L5571" s="4"/>
      <c r="M5571" s="4"/>
      <c r="N5571" s="4"/>
      <c r="P5571" s="4"/>
      <c r="R5571" s="4"/>
      <c r="S5571" s="4"/>
      <c r="T5571" s="4"/>
      <c r="V5571" s="4"/>
      <c r="W5571" s="4"/>
      <c r="X5571" s="4"/>
      <c r="Y5571" s="4"/>
      <c r="Z5571" s="4"/>
      <c r="AA5571" s="4"/>
      <c r="AG5571" s="4"/>
    </row>
    <row r="5572" spans="1:33" x14ac:dyDescent="0.25">
      <c r="A5572" s="4"/>
      <c r="F5572" s="4"/>
      <c r="H5572" s="4"/>
      <c r="I5572" s="4"/>
      <c r="J5572" s="4"/>
      <c r="K5572" s="4"/>
      <c r="L5572" s="4"/>
      <c r="M5572" s="4"/>
      <c r="N5572" s="4"/>
      <c r="P5572" s="4"/>
      <c r="R5572" s="4"/>
      <c r="S5572" s="4"/>
      <c r="T5572" s="4"/>
      <c r="V5572" s="4"/>
      <c r="W5572" s="4"/>
      <c r="X5572" s="4"/>
      <c r="Y5572" s="4"/>
      <c r="Z5572" s="4"/>
      <c r="AA5572" s="4"/>
      <c r="AG5572" s="4"/>
    </row>
    <row r="5573" spans="1:33" x14ac:dyDescent="0.25">
      <c r="A5573" s="4"/>
      <c r="F5573" s="4"/>
      <c r="H5573" s="4"/>
      <c r="I5573" s="4"/>
      <c r="J5573" s="4"/>
      <c r="K5573" s="4"/>
      <c r="L5573" s="4"/>
      <c r="M5573" s="4"/>
      <c r="N5573" s="4"/>
      <c r="P5573" s="4"/>
      <c r="R5573" s="4"/>
      <c r="S5573" s="4"/>
      <c r="T5573" s="4"/>
      <c r="V5573" s="4"/>
      <c r="W5573" s="4"/>
      <c r="X5573" s="4"/>
      <c r="Y5573" s="4"/>
      <c r="Z5573" s="4"/>
      <c r="AA5573" s="4"/>
      <c r="AG5573" s="4"/>
    </row>
    <row r="5574" spans="1:33" x14ac:dyDescent="0.25">
      <c r="A5574" s="4"/>
      <c r="F5574" s="4"/>
      <c r="H5574" s="4"/>
      <c r="I5574" s="4"/>
      <c r="J5574" s="4"/>
      <c r="K5574" s="4"/>
      <c r="L5574" s="4"/>
      <c r="M5574" s="4"/>
      <c r="N5574" s="4"/>
      <c r="P5574" s="4"/>
      <c r="R5574" s="4"/>
      <c r="S5574" s="4"/>
      <c r="T5574" s="4"/>
      <c r="V5574" s="4"/>
      <c r="W5574" s="4"/>
      <c r="X5574" s="4"/>
      <c r="Y5574" s="4"/>
      <c r="Z5574" s="4"/>
      <c r="AA5574" s="4"/>
      <c r="AG5574" s="4"/>
    </row>
    <row r="5575" spans="1:33" x14ac:dyDescent="0.25">
      <c r="A5575" s="4"/>
      <c r="F5575" s="4"/>
      <c r="H5575" s="4"/>
      <c r="I5575" s="4"/>
      <c r="J5575" s="4"/>
      <c r="K5575" s="4"/>
      <c r="L5575" s="4"/>
      <c r="M5575" s="4"/>
      <c r="N5575" s="4"/>
      <c r="P5575" s="4"/>
      <c r="R5575" s="4"/>
      <c r="S5575" s="4"/>
      <c r="T5575" s="4"/>
      <c r="V5575" s="4"/>
      <c r="W5575" s="4"/>
      <c r="X5575" s="4"/>
      <c r="Y5575" s="4"/>
      <c r="Z5575" s="4"/>
      <c r="AA5575" s="4"/>
      <c r="AG5575" s="4"/>
    </row>
    <row r="5576" spans="1:33" x14ac:dyDescent="0.25">
      <c r="A5576" s="4"/>
      <c r="F5576" s="4"/>
      <c r="H5576" s="4"/>
      <c r="I5576" s="4"/>
      <c r="J5576" s="4"/>
      <c r="K5576" s="4"/>
      <c r="L5576" s="4"/>
      <c r="M5576" s="4"/>
      <c r="N5576" s="4"/>
      <c r="P5576" s="4"/>
      <c r="R5576" s="4"/>
      <c r="S5576" s="4"/>
      <c r="T5576" s="4"/>
      <c r="V5576" s="4"/>
      <c r="W5576" s="4"/>
      <c r="X5576" s="4"/>
      <c r="Y5576" s="4"/>
      <c r="Z5576" s="4"/>
      <c r="AA5576" s="4"/>
      <c r="AG5576" s="4"/>
    </row>
    <row r="5577" spans="1:33" x14ac:dyDescent="0.25">
      <c r="A5577" s="4"/>
      <c r="F5577" s="4"/>
      <c r="H5577" s="4"/>
      <c r="I5577" s="4"/>
      <c r="J5577" s="4"/>
      <c r="K5577" s="4"/>
      <c r="L5577" s="4"/>
      <c r="M5577" s="4"/>
      <c r="N5577" s="4"/>
      <c r="P5577" s="4"/>
      <c r="R5577" s="4"/>
      <c r="S5577" s="4"/>
      <c r="T5577" s="4"/>
      <c r="V5577" s="4"/>
      <c r="W5577" s="4"/>
      <c r="X5577" s="4"/>
      <c r="Y5577" s="4"/>
      <c r="Z5577" s="4"/>
      <c r="AA5577" s="4"/>
      <c r="AG5577" s="4"/>
    </row>
    <row r="5578" spans="1:33" x14ac:dyDescent="0.25">
      <c r="A5578" s="4"/>
      <c r="F5578" s="4"/>
      <c r="H5578" s="4"/>
      <c r="I5578" s="4"/>
      <c r="J5578" s="4"/>
      <c r="K5578" s="4"/>
      <c r="L5578" s="4"/>
      <c r="M5578" s="4"/>
      <c r="N5578" s="4"/>
      <c r="P5578" s="4"/>
      <c r="R5578" s="4"/>
      <c r="S5578" s="4"/>
      <c r="T5578" s="4"/>
      <c r="V5578" s="4"/>
      <c r="W5578" s="4"/>
      <c r="X5578" s="4"/>
      <c r="Y5578" s="4"/>
      <c r="Z5578" s="4"/>
      <c r="AA5578" s="4"/>
      <c r="AG5578" s="4"/>
    </row>
    <row r="5579" spans="1:33" x14ac:dyDescent="0.25">
      <c r="A5579" s="4"/>
      <c r="F5579" s="4"/>
      <c r="H5579" s="4"/>
      <c r="I5579" s="4"/>
      <c r="J5579" s="4"/>
      <c r="K5579" s="4"/>
      <c r="L5579" s="4"/>
      <c r="M5579" s="4"/>
      <c r="N5579" s="4"/>
      <c r="P5579" s="4"/>
      <c r="R5579" s="4"/>
      <c r="S5579" s="4"/>
      <c r="T5579" s="4"/>
      <c r="V5579" s="4"/>
      <c r="W5579" s="4"/>
      <c r="X5579" s="4"/>
      <c r="Y5579" s="4"/>
      <c r="Z5579" s="4"/>
      <c r="AA5579" s="4"/>
      <c r="AG5579" s="4"/>
    </row>
    <row r="5580" spans="1:33" x14ac:dyDescent="0.25">
      <c r="A5580" s="4"/>
      <c r="F5580" s="4"/>
      <c r="H5580" s="4"/>
      <c r="I5580" s="4"/>
      <c r="J5580" s="4"/>
      <c r="K5580" s="4"/>
      <c r="L5580" s="4"/>
      <c r="M5580" s="4"/>
      <c r="N5580" s="4"/>
      <c r="P5580" s="4"/>
      <c r="R5580" s="4"/>
      <c r="S5580" s="4"/>
      <c r="T5580" s="4"/>
      <c r="V5580" s="4"/>
      <c r="W5580" s="4"/>
      <c r="X5580" s="4"/>
      <c r="Y5580" s="4"/>
      <c r="Z5580" s="4"/>
      <c r="AA5580" s="4"/>
      <c r="AG5580" s="4"/>
    </row>
    <row r="5581" spans="1:33" x14ac:dyDescent="0.25">
      <c r="A5581" s="4"/>
      <c r="F5581" s="4"/>
      <c r="H5581" s="4"/>
      <c r="I5581" s="4"/>
      <c r="J5581" s="4"/>
      <c r="K5581" s="4"/>
      <c r="L5581" s="4"/>
      <c r="M5581" s="4"/>
      <c r="N5581" s="4"/>
      <c r="P5581" s="4"/>
      <c r="R5581" s="4"/>
      <c r="S5581" s="4"/>
      <c r="T5581" s="4"/>
      <c r="V5581" s="4"/>
      <c r="W5581" s="4"/>
      <c r="X5581" s="4"/>
      <c r="Y5581" s="4"/>
      <c r="Z5581" s="4"/>
      <c r="AA5581" s="4"/>
      <c r="AG5581" s="4"/>
    </row>
    <row r="5582" spans="1:33" x14ac:dyDescent="0.25">
      <c r="A5582" s="4"/>
      <c r="F5582" s="4"/>
      <c r="H5582" s="4"/>
      <c r="I5582" s="4"/>
      <c r="J5582" s="4"/>
      <c r="K5582" s="4"/>
      <c r="L5582" s="4"/>
      <c r="M5582" s="4"/>
      <c r="N5582" s="4"/>
      <c r="P5582" s="4"/>
      <c r="R5582" s="4"/>
      <c r="S5582" s="4"/>
      <c r="T5582" s="4"/>
      <c r="V5582" s="4"/>
      <c r="W5582" s="4"/>
      <c r="X5582" s="4"/>
      <c r="Y5582" s="4"/>
      <c r="Z5582" s="4"/>
      <c r="AA5582" s="4"/>
      <c r="AG5582" s="4"/>
    </row>
    <row r="5583" spans="1:33" x14ac:dyDescent="0.25">
      <c r="A5583" s="4"/>
      <c r="F5583" s="4"/>
      <c r="H5583" s="4"/>
      <c r="I5583" s="4"/>
      <c r="J5583" s="4"/>
      <c r="K5583" s="4"/>
      <c r="L5583" s="4"/>
      <c r="M5583" s="4"/>
      <c r="N5583" s="4"/>
      <c r="P5583" s="4"/>
      <c r="R5583" s="4"/>
      <c r="S5583" s="4"/>
      <c r="T5583" s="4"/>
      <c r="V5583" s="4"/>
      <c r="W5583" s="4"/>
      <c r="X5583" s="4"/>
      <c r="Y5583" s="4"/>
      <c r="Z5583" s="4"/>
      <c r="AA5583" s="4"/>
      <c r="AG5583" s="4"/>
    </row>
    <row r="5584" spans="1:33" x14ac:dyDescent="0.25">
      <c r="A5584" s="4"/>
      <c r="F5584" s="4"/>
      <c r="H5584" s="4"/>
      <c r="I5584" s="4"/>
      <c r="J5584" s="4"/>
      <c r="K5584" s="4"/>
      <c r="L5584" s="4"/>
      <c r="M5584" s="4"/>
      <c r="N5584" s="4"/>
      <c r="P5584" s="4"/>
      <c r="R5584" s="4"/>
      <c r="S5584" s="4"/>
      <c r="T5584" s="4"/>
      <c r="V5584" s="4"/>
      <c r="W5584" s="4"/>
      <c r="X5584" s="4"/>
      <c r="Y5584" s="4"/>
      <c r="Z5584" s="4"/>
      <c r="AA5584" s="4"/>
      <c r="AG5584" s="4"/>
    </row>
    <row r="5585" spans="1:33" x14ac:dyDescent="0.25">
      <c r="A5585" s="4"/>
      <c r="F5585" s="4"/>
      <c r="H5585" s="4"/>
      <c r="I5585" s="4"/>
      <c r="J5585" s="4"/>
      <c r="K5585" s="4"/>
      <c r="L5585" s="4"/>
      <c r="M5585" s="4"/>
      <c r="N5585" s="4"/>
      <c r="P5585" s="4"/>
      <c r="R5585" s="4"/>
      <c r="S5585" s="4"/>
      <c r="T5585" s="4"/>
      <c r="V5585" s="4"/>
      <c r="W5585" s="4"/>
      <c r="X5585" s="4"/>
      <c r="Y5585" s="4"/>
      <c r="Z5585" s="4"/>
      <c r="AA5585" s="4"/>
      <c r="AG5585" s="4"/>
    </row>
    <row r="5586" spans="1:33" x14ac:dyDescent="0.25">
      <c r="A5586" s="4"/>
      <c r="F5586" s="4"/>
      <c r="H5586" s="4"/>
      <c r="I5586" s="4"/>
      <c r="J5586" s="4"/>
      <c r="K5586" s="4"/>
      <c r="L5586" s="4"/>
      <c r="M5586" s="4"/>
      <c r="N5586" s="4"/>
      <c r="P5586" s="4"/>
      <c r="R5586" s="4"/>
      <c r="S5586" s="4"/>
      <c r="T5586" s="4"/>
      <c r="V5586" s="4"/>
      <c r="W5586" s="4"/>
      <c r="X5586" s="4"/>
      <c r="Y5586" s="4"/>
      <c r="Z5586" s="4"/>
      <c r="AA5586" s="4"/>
      <c r="AG5586" s="4"/>
    </row>
    <row r="5587" spans="1:33" x14ac:dyDescent="0.25">
      <c r="A5587" s="4"/>
      <c r="F5587" s="4"/>
      <c r="H5587" s="4"/>
      <c r="I5587" s="4"/>
      <c r="J5587" s="4"/>
      <c r="K5587" s="4"/>
      <c r="L5587" s="4"/>
      <c r="M5587" s="4"/>
      <c r="N5587" s="4"/>
      <c r="P5587" s="4"/>
      <c r="R5587" s="4"/>
      <c r="S5587" s="4"/>
      <c r="T5587" s="4"/>
      <c r="V5587" s="4"/>
      <c r="W5587" s="4"/>
      <c r="X5587" s="4"/>
      <c r="Y5587" s="4"/>
      <c r="Z5587" s="4"/>
      <c r="AA5587" s="4"/>
      <c r="AG5587" s="4"/>
    </row>
    <row r="5588" spans="1:33" x14ac:dyDescent="0.25">
      <c r="A5588" s="4"/>
      <c r="F5588" s="4"/>
      <c r="H5588" s="4"/>
      <c r="I5588" s="4"/>
      <c r="J5588" s="4"/>
      <c r="K5588" s="4"/>
      <c r="L5588" s="4"/>
      <c r="M5588" s="4"/>
      <c r="N5588" s="4"/>
      <c r="P5588" s="4"/>
      <c r="R5588" s="4"/>
      <c r="S5588" s="4"/>
      <c r="T5588" s="4"/>
      <c r="V5588" s="4"/>
      <c r="W5588" s="4"/>
      <c r="X5588" s="4"/>
      <c r="Y5588" s="4"/>
      <c r="Z5588" s="4"/>
      <c r="AA5588" s="4"/>
      <c r="AG5588" s="4"/>
    </row>
    <row r="5589" spans="1:33" x14ac:dyDescent="0.25">
      <c r="A5589" s="4"/>
      <c r="F5589" s="4"/>
      <c r="H5589" s="4"/>
      <c r="I5589" s="4"/>
      <c r="J5589" s="4"/>
      <c r="K5589" s="4"/>
      <c r="L5589" s="4"/>
      <c r="M5589" s="4"/>
      <c r="N5589" s="4"/>
      <c r="P5589" s="4"/>
      <c r="R5589" s="4"/>
      <c r="S5589" s="4"/>
      <c r="T5589" s="4"/>
      <c r="V5589" s="4"/>
      <c r="W5589" s="4"/>
      <c r="X5589" s="4"/>
      <c r="Y5589" s="4"/>
      <c r="Z5589" s="4"/>
      <c r="AA5589" s="4"/>
      <c r="AG5589" s="4"/>
    </row>
    <row r="5590" spans="1:33" x14ac:dyDescent="0.25">
      <c r="A5590" s="4"/>
      <c r="F5590" s="4"/>
      <c r="H5590" s="4"/>
      <c r="I5590" s="4"/>
      <c r="J5590" s="4"/>
      <c r="K5590" s="4"/>
      <c r="L5590" s="4"/>
      <c r="M5590" s="4"/>
      <c r="N5590" s="4"/>
      <c r="P5590" s="4"/>
      <c r="R5590" s="4"/>
      <c r="S5590" s="4"/>
      <c r="T5590" s="4"/>
      <c r="V5590" s="4"/>
      <c r="W5590" s="4"/>
      <c r="X5590" s="4"/>
      <c r="Y5590" s="4"/>
      <c r="Z5590" s="4"/>
      <c r="AA5590" s="4"/>
      <c r="AG5590" s="4"/>
    </row>
    <row r="5591" spans="1:33" x14ac:dyDescent="0.25">
      <c r="A5591" s="4"/>
      <c r="F5591" s="4"/>
      <c r="H5591" s="4"/>
      <c r="I5591" s="4"/>
      <c r="J5591" s="4"/>
      <c r="K5591" s="4"/>
      <c r="L5591" s="4"/>
      <c r="M5591" s="4"/>
      <c r="N5591" s="4"/>
      <c r="P5591" s="4"/>
      <c r="R5591" s="4"/>
      <c r="S5591" s="4"/>
      <c r="T5591" s="4"/>
      <c r="V5591" s="4"/>
      <c r="W5591" s="4"/>
      <c r="X5591" s="4"/>
      <c r="Y5591" s="4"/>
      <c r="Z5591" s="4"/>
      <c r="AA5591" s="4"/>
      <c r="AG5591" s="4"/>
    </row>
    <row r="5592" spans="1:33" x14ac:dyDescent="0.25">
      <c r="A5592" s="4"/>
      <c r="F5592" s="4"/>
      <c r="H5592" s="4"/>
      <c r="I5592" s="4"/>
      <c r="J5592" s="4"/>
      <c r="K5592" s="4"/>
      <c r="L5592" s="4"/>
      <c r="M5592" s="4"/>
      <c r="N5592" s="4"/>
      <c r="P5592" s="4"/>
      <c r="R5592" s="4"/>
      <c r="S5592" s="4"/>
      <c r="T5592" s="4"/>
      <c r="V5592" s="4"/>
      <c r="W5592" s="4"/>
      <c r="X5592" s="4"/>
      <c r="Y5592" s="4"/>
      <c r="Z5592" s="4"/>
      <c r="AA5592" s="4"/>
      <c r="AG5592" s="4"/>
    </row>
    <row r="5593" spans="1:33" x14ac:dyDescent="0.25">
      <c r="A5593" s="4"/>
      <c r="F5593" s="4"/>
      <c r="H5593" s="4"/>
      <c r="I5593" s="4"/>
      <c r="J5593" s="4"/>
      <c r="K5593" s="4"/>
      <c r="L5593" s="4"/>
      <c r="M5593" s="4"/>
      <c r="N5593" s="4"/>
      <c r="P5593" s="4"/>
      <c r="R5593" s="4"/>
      <c r="S5593" s="4"/>
      <c r="T5593" s="4"/>
      <c r="V5593" s="4"/>
      <c r="W5593" s="4"/>
      <c r="X5593" s="4"/>
      <c r="Y5593" s="4"/>
      <c r="Z5593" s="4"/>
      <c r="AA5593" s="4"/>
      <c r="AG5593" s="4"/>
    </row>
    <row r="5594" spans="1:33" x14ac:dyDescent="0.25">
      <c r="A5594" s="4"/>
      <c r="F5594" s="4"/>
      <c r="H5594" s="4"/>
      <c r="I5594" s="4"/>
      <c r="J5594" s="4"/>
      <c r="K5594" s="4"/>
      <c r="L5594" s="4"/>
      <c r="M5594" s="4"/>
      <c r="N5594" s="4"/>
      <c r="P5594" s="4"/>
      <c r="R5594" s="4"/>
      <c r="S5594" s="4"/>
      <c r="T5594" s="4"/>
      <c r="V5594" s="4"/>
      <c r="W5594" s="4"/>
      <c r="X5594" s="4"/>
      <c r="Y5594" s="4"/>
      <c r="Z5594" s="4"/>
      <c r="AA5594" s="4"/>
      <c r="AG5594" s="4"/>
    </row>
    <row r="5595" spans="1:33" x14ac:dyDescent="0.25">
      <c r="A5595" s="4"/>
      <c r="F5595" s="4"/>
      <c r="H5595" s="4"/>
      <c r="I5595" s="4"/>
      <c r="J5595" s="4"/>
      <c r="K5595" s="4"/>
      <c r="L5595" s="4"/>
      <c r="M5595" s="4"/>
      <c r="N5595" s="4"/>
      <c r="P5595" s="4"/>
      <c r="R5595" s="4"/>
      <c r="S5595" s="4"/>
      <c r="T5595" s="4"/>
      <c r="V5595" s="4"/>
      <c r="W5595" s="4"/>
      <c r="X5595" s="4"/>
      <c r="Y5595" s="4"/>
      <c r="Z5595" s="4"/>
      <c r="AA5595" s="4"/>
      <c r="AG5595" s="4"/>
    </row>
    <row r="5596" spans="1:33" x14ac:dyDescent="0.25">
      <c r="A5596" s="4"/>
      <c r="F5596" s="4"/>
      <c r="H5596" s="4"/>
      <c r="I5596" s="4"/>
      <c r="J5596" s="4"/>
      <c r="K5596" s="4"/>
      <c r="L5596" s="4"/>
      <c r="M5596" s="4"/>
      <c r="N5596" s="4"/>
      <c r="P5596" s="4"/>
      <c r="R5596" s="4"/>
      <c r="S5596" s="4"/>
      <c r="T5596" s="4"/>
      <c r="V5596" s="4"/>
      <c r="W5596" s="4"/>
      <c r="X5596" s="4"/>
      <c r="Y5596" s="4"/>
      <c r="Z5596" s="4"/>
      <c r="AA5596" s="4"/>
      <c r="AG5596" s="4"/>
    </row>
    <row r="5597" spans="1:33" x14ac:dyDescent="0.25">
      <c r="A5597" s="4"/>
      <c r="F5597" s="4"/>
      <c r="H5597" s="4"/>
      <c r="I5597" s="4"/>
      <c r="J5597" s="4"/>
      <c r="K5597" s="4"/>
      <c r="L5597" s="4"/>
      <c r="M5597" s="4"/>
      <c r="N5597" s="4"/>
      <c r="P5597" s="4"/>
      <c r="R5597" s="4"/>
      <c r="S5597" s="4"/>
      <c r="T5597" s="4"/>
      <c r="V5597" s="4"/>
      <c r="W5597" s="4"/>
      <c r="X5597" s="4"/>
      <c r="Y5597" s="4"/>
      <c r="Z5597" s="4"/>
      <c r="AA5597" s="4"/>
      <c r="AG5597" s="4"/>
    </row>
    <row r="5598" spans="1:33" x14ac:dyDescent="0.25">
      <c r="A5598" s="4"/>
      <c r="F5598" s="4"/>
      <c r="H5598" s="4"/>
      <c r="I5598" s="4"/>
      <c r="J5598" s="4"/>
      <c r="K5598" s="4"/>
      <c r="L5598" s="4"/>
      <c r="M5598" s="4"/>
      <c r="N5598" s="4"/>
      <c r="P5598" s="4"/>
      <c r="R5598" s="4"/>
      <c r="S5598" s="4"/>
      <c r="T5598" s="4"/>
      <c r="V5598" s="4"/>
      <c r="W5598" s="4"/>
      <c r="X5598" s="4"/>
      <c r="Y5598" s="4"/>
      <c r="Z5598" s="4"/>
      <c r="AA5598" s="4"/>
      <c r="AG5598" s="4"/>
    </row>
    <row r="5599" spans="1:33" x14ac:dyDescent="0.25">
      <c r="A5599" s="4"/>
      <c r="F5599" s="4"/>
      <c r="H5599" s="4"/>
      <c r="I5599" s="4"/>
      <c r="J5599" s="4"/>
      <c r="K5599" s="4"/>
      <c r="L5599" s="4"/>
      <c r="M5599" s="4"/>
      <c r="N5599" s="4"/>
      <c r="P5599" s="4"/>
      <c r="R5599" s="4"/>
      <c r="S5599" s="4"/>
      <c r="T5599" s="4"/>
      <c r="V5599" s="4"/>
      <c r="W5599" s="4"/>
      <c r="X5599" s="4"/>
      <c r="Y5599" s="4"/>
      <c r="Z5599" s="4"/>
      <c r="AA5599" s="4"/>
      <c r="AG5599" s="4"/>
    </row>
    <row r="5600" spans="1:33" x14ac:dyDescent="0.25">
      <c r="A5600" s="4"/>
      <c r="F5600" s="4"/>
      <c r="H5600" s="4"/>
      <c r="I5600" s="4"/>
      <c r="J5600" s="4"/>
      <c r="K5600" s="4"/>
      <c r="L5600" s="4"/>
      <c r="M5600" s="4"/>
      <c r="N5600" s="4"/>
      <c r="P5600" s="4"/>
      <c r="R5600" s="4"/>
      <c r="S5600" s="4"/>
      <c r="T5600" s="4"/>
      <c r="V5600" s="4"/>
      <c r="W5600" s="4"/>
      <c r="X5600" s="4"/>
      <c r="Y5600" s="4"/>
      <c r="Z5600" s="4"/>
      <c r="AA5600" s="4"/>
      <c r="AG5600" s="4"/>
    </row>
    <row r="5601" spans="1:33" x14ac:dyDescent="0.25">
      <c r="A5601" s="4"/>
      <c r="F5601" s="4"/>
      <c r="H5601" s="4"/>
      <c r="I5601" s="4"/>
      <c r="J5601" s="4"/>
      <c r="K5601" s="4"/>
      <c r="L5601" s="4"/>
      <c r="M5601" s="4"/>
      <c r="N5601" s="4"/>
      <c r="P5601" s="4"/>
      <c r="R5601" s="4"/>
      <c r="S5601" s="4"/>
      <c r="T5601" s="4"/>
      <c r="V5601" s="4"/>
      <c r="W5601" s="4"/>
      <c r="X5601" s="4"/>
      <c r="Y5601" s="4"/>
      <c r="Z5601" s="4"/>
      <c r="AA5601" s="4"/>
      <c r="AG5601" s="4"/>
    </row>
    <row r="5602" spans="1:33" x14ac:dyDescent="0.25">
      <c r="A5602" s="4"/>
      <c r="F5602" s="4"/>
      <c r="H5602" s="4"/>
      <c r="I5602" s="4"/>
      <c r="J5602" s="4"/>
      <c r="K5602" s="4"/>
      <c r="L5602" s="4"/>
      <c r="M5602" s="4"/>
      <c r="N5602" s="4"/>
      <c r="P5602" s="4"/>
      <c r="R5602" s="4"/>
      <c r="S5602" s="4"/>
      <c r="T5602" s="4"/>
      <c r="V5602" s="4"/>
      <c r="W5602" s="4"/>
      <c r="X5602" s="4"/>
      <c r="Y5602" s="4"/>
      <c r="Z5602" s="4"/>
      <c r="AA5602" s="4"/>
      <c r="AG5602" s="4"/>
    </row>
    <row r="5603" spans="1:33" x14ac:dyDescent="0.25">
      <c r="A5603" s="4"/>
      <c r="F5603" s="4"/>
      <c r="H5603" s="4"/>
      <c r="I5603" s="4"/>
      <c r="J5603" s="4"/>
      <c r="K5603" s="4"/>
      <c r="L5603" s="4"/>
      <c r="M5603" s="4"/>
      <c r="N5603" s="4"/>
      <c r="P5603" s="4"/>
      <c r="R5603" s="4"/>
      <c r="S5603" s="4"/>
      <c r="T5603" s="4"/>
      <c r="V5603" s="4"/>
      <c r="W5603" s="4"/>
      <c r="X5603" s="4"/>
      <c r="Y5603" s="4"/>
      <c r="Z5603" s="4"/>
      <c r="AA5603" s="4"/>
      <c r="AG5603" s="4"/>
    </row>
    <row r="5604" spans="1:33" x14ac:dyDescent="0.25">
      <c r="A5604" s="4"/>
      <c r="F5604" s="4"/>
      <c r="H5604" s="4"/>
      <c r="I5604" s="4"/>
      <c r="J5604" s="4"/>
      <c r="K5604" s="4"/>
      <c r="L5604" s="4"/>
      <c r="M5604" s="4"/>
      <c r="N5604" s="4"/>
      <c r="P5604" s="4"/>
      <c r="R5604" s="4"/>
      <c r="S5604" s="4"/>
      <c r="T5604" s="4"/>
      <c r="V5604" s="4"/>
      <c r="W5604" s="4"/>
      <c r="X5604" s="4"/>
      <c r="Y5604" s="4"/>
      <c r="Z5604" s="4"/>
      <c r="AA5604" s="4"/>
      <c r="AG5604" s="4"/>
    </row>
    <row r="5605" spans="1:33" x14ac:dyDescent="0.25">
      <c r="A5605" s="4"/>
      <c r="F5605" s="4"/>
      <c r="H5605" s="4"/>
      <c r="I5605" s="4"/>
      <c r="J5605" s="4"/>
      <c r="K5605" s="4"/>
      <c r="L5605" s="4"/>
      <c r="M5605" s="4"/>
      <c r="N5605" s="4"/>
      <c r="P5605" s="4"/>
      <c r="R5605" s="4"/>
      <c r="S5605" s="4"/>
      <c r="T5605" s="4"/>
      <c r="V5605" s="4"/>
      <c r="W5605" s="4"/>
      <c r="X5605" s="4"/>
      <c r="Y5605" s="4"/>
      <c r="Z5605" s="4"/>
      <c r="AA5605" s="4"/>
      <c r="AG5605" s="4"/>
    </row>
    <row r="5606" spans="1:33" x14ac:dyDescent="0.25">
      <c r="A5606" s="4"/>
      <c r="F5606" s="4"/>
      <c r="H5606" s="4"/>
      <c r="I5606" s="4"/>
      <c r="J5606" s="4"/>
      <c r="K5606" s="4"/>
      <c r="L5606" s="4"/>
      <c r="M5606" s="4"/>
      <c r="N5606" s="4"/>
      <c r="P5606" s="4"/>
      <c r="R5606" s="4"/>
      <c r="S5606" s="4"/>
      <c r="T5606" s="4"/>
      <c r="V5606" s="4"/>
      <c r="W5606" s="4"/>
      <c r="X5606" s="4"/>
      <c r="Y5606" s="4"/>
      <c r="Z5606" s="4"/>
      <c r="AA5606" s="4"/>
      <c r="AG5606" s="4"/>
    </row>
    <row r="5607" spans="1:33" x14ac:dyDescent="0.25">
      <c r="A5607" s="4"/>
      <c r="F5607" s="4"/>
      <c r="H5607" s="4"/>
      <c r="I5607" s="4"/>
      <c r="J5607" s="4"/>
      <c r="K5607" s="4"/>
      <c r="L5607" s="4"/>
      <c r="M5607" s="4"/>
      <c r="N5607" s="4"/>
      <c r="P5607" s="4"/>
      <c r="R5607" s="4"/>
      <c r="S5607" s="4"/>
      <c r="T5607" s="4"/>
      <c r="V5607" s="4"/>
      <c r="W5607" s="4"/>
      <c r="X5607" s="4"/>
      <c r="Y5607" s="4"/>
      <c r="Z5607" s="4"/>
      <c r="AA5607" s="4"/>
      <c r="AG5607" s="4"/>
    </row>
    <row r="5608" spans="1:33" x14ac:dyDescent="0.25">
      <c r="A5608" s="4"/>
      <c r="F5608" s="4"/>
      <c r="H5608" s="4"/>
      <c r="I5608" s="4"/>
      <c r="J5608" s="4"/>
      <c r="K5608" s="4"/>
      <c r="L5608" s="4"/>
      <c r="M5608" s="4"/>
      <c r="N5608" s="4"/>
      <c r="P5608" s="4"/>
      <c r="R5608" s="4"/>
      <c r="S5608" s="4"/>
      <c r="T5608" s="4"/>
      <c r="V5608" s="4"/>
      <c r="W5608" s="4"/>
      <c r="X5608" s="4"/>
      <c r="Y5608" s="4"/>
      <c r="Z5608" s="4"/>
      <c r="AA5608" s="4"/>
      <c r="AG5608" s="4"/>
    </row>
    <row r="5609" spans="1:33" x14ac:dyDescent="0.25">
      <c r="A5609" s="4"/>
      <c r="F5609" s="4"/>
      <c r="H5609" s="4"/>
      <c r="I5609" s="4"/>
      <c r="J5609" s="4"/>
      <c r="K5609" s="4"/>
      <c r="L5609" s="4"/>
      <c r="M5609" s="4"/>
      <c r="N5609" s="4"/>
      <c r="P5609" s="4"/>
      <c r="R5609" s="4"/>
      <c r="S5609" s="4"/>
      <c r="T5609" s="4"/>
      <c r="V5609" s="4"/>
      <c r="W5609" s="4"/>
      <c r="X5609" s="4"/>
      <c r="Y5609" s="4"/>
      <c r="Z5609" s="4"/>
      <c r="AA5609" s="4"/>
      <c r="AG5609" s="4"/>
    </row>
    <row r="5610" spans="1:33" x14ac:dyDescent="0.25">
      <c r="A5610" s="4"/>
      <c r="F5610" s="4"/>
      <c r="H5610" s="4"/>
      <c r="I5610" s="4"/>
      <c r="J5610" s="4"/>
      <c r="K5610" s="4"/>
      <c r="L5610" s="4"/>
      <c r="M5610" s="4"/>
      <c r="N5610" s="4"/>
      <c r="P5610" s="4"/>
      <c r="R5610" s="4"/>
      <c r="S5610" s="4"/>
      <c r="T5610" s="4"/>
      <c r="V5610" s="4"/>
      <c r="W5610" s="4"/>
      <c r="X5610" s="4"/>
      <c r="Y5610" s="4"/>
      <c r="Z5610" s="4"/>
      <c r="AA5610" s="4"/>
      <c r="AG5610" s="4"/>
    </row>
    <row r="5611" spans="1:33" x14ac:dyDescent="0.25">
      <c r="A5611" s="4"/>
      <c r="F5611" s="4"/>
      <c r="H5611" s="4"/>
      <c r="I5611" s="4"/>
      <c r="J5611" s="4"/>
      <c r="K5611" s="4"/>
      <c r="L5611" s="4"/>
      <c r="M5611" s="4"/>
      <c r="N5611" s="4"/>
      <c r="P5611" s="4"/>
      <c r="R5611" s="4"/>
      <c r="S5611" s="4"/>
      <c r="T5611" s="4"/>
      <c r="V5611" s="4"/>
      <c r="W5611" s="4"/>
      <c r="X5611" s="4"/>
      <c r="Y5611" s="4"/>
      <c r="Z5611" s="4"/>
      <c r="AA5611" s="4"/>
      <c r="AG5611" s="4"/>
    </row>
    <row r="5612" spans="1:33" x14ac:dyDescent="0.25">
      <c r="A5612" s="4"/>
      <c r="F5612" s="4"/>
      <c r="H5612" s="4"/>
      <c r="I5612" s="4"/>
      <c r="J5612" s="4"/>
      <c r="K5612" s="4"/>
      <c r="L5612" s="4"/>
      <c r="M5612" s="4"/>
      <c r="N5612" s="4"/>
      <c r="P5612" s="4"/>
      <c r="R5612" s="4"/>
      <c r="S5612" s="4"/>
      <c r="T5612" s="4"/>
      <c r="V5612" s="4"/>
      <c r="W5612" s="4"/>
      <c r="X5612" s="4"/>
      <c r="Y5612" s="4"/>
      <c r="Z5612" s="4"/>
      <c r="AA5612" s="4"/>
      <c r="AG5612" s="4"/>
    </row>
    <row r="5613" spans="1:33" x14ac:dyDescent="0.25">
      <c r="A5613" s="4"/>
      <c r="F5613" s="4"/>
      <c r="H5613" s="4"/>
      <c r="I5613" s="4"/>
      <c r="J5613" s="4"/>
      <c r="K5613" s="4"/>
      <c r="L5613" s="4"/>
      <c r="M5613" s="4"/>
      <c r="N5613" s="4"/>
      <c r="P5613" s="4"/>
      <c r="R5613" s="4"/>
      <c r="S5613" s="4"/>
      <c r="T5613" s="4"/>
      <c r="V5613" s="4"/>
      <c r="W5613" s="4"/>
      <c r="X5613" s="4"/>
      <c r="Y5613" s="4"/>
      <c r="Z5613" s="4"/>
      <c r="AA5613" s="4"/>
      <c r="AG5613" s="4"/>
    </row>
    <row r="5614" spans="1:33" x14ac:dyDescent="0.25">
      <c r="A5614" s="4"/>
      <c r="F5614" s="4"/>
      <c r="H5614" s="4"/>
      <c r="I5614" s="4"/>
      <c r="J5614" s="4"/>
      <c r="K5614" s="4"/>
      <c r="L5614" s="4"/>
      <c r="M5614" s="4"/>
      <c r="N5614" s="4"/>
      <c r="P5614" s="4"/>
      <c r="R5614" s="4"/>
      <c r="S5614" s="4"/>
      <c r="T5614" s="4"/>
      <c r="V5614" s="4"/>
      <c r="W5614" s="4"/>
      <c r="X5614" s="4"/>
      <c r="Y5614" s="4"/>
      <c r="Z5614" s="4"/>
      <c r="AA5614" s="4"/>
      <c r="AG5614" s="4"/>
    </row>
    <row r="5615" spans="1:33" x14ac:dyDescent="0.25">
      <c r="A5615" s="4"/>
      <c r="F5615" s="4"/>
      <c r="H5615" s="4"/>
      <c r="I5615" s="4"/>
      <c r="J5615" s="4"/>
      <c r="K5615" s="4"/>
      <c r="L5615" s="4"/>
      <c r="M5615" s="4"/>
      <c r="N5615" s="4"/>
      <c r="P5615" s="4"/>
      <c r="R5615" s="4"/>
      <c r="S5615" s="4"/>
      <c r="T5615" s="4"/>
      <c r="V5615" s="4"/>
      <c r="W5615" s="4"/>
      <c r="X5615" s="4"/>
      <c r="Y5615" s="4"/>
      <c r="Z5615" s="4"/>
      <c r="AA5615" s="4"/>
      <c r="AG5615" s="4"/>
    </row>
    <row r="5616" spans="1:33" x14ac:dyDescent="0.25">
      <c r="A5616" s="4"/>
      <c r="F5616" s="4"/>
      <c r="H5616" s="4"/>
      <c r="I5616" s="4"/>
      <c r="J5616" s="4"/>
      <c r="K5616" s="4"/>
      <c r="L5616" s="4"/>
      <c r="M5616" s="4"/>
      <c r="N5616" s="4"/>
      <c r="P5616" s="4"/>
      <c r="R5616" s="4"/>
      <c r="S5616" s="4"/>
      <c r="T5616" s="4"/>
      <c r="V5616" s="4"/>
      <c r="W5616" s="4"/>
      <c r="X5616" s="4"/>
      <c r="Y5616" s="4"/>
      <c r="Z5616" s="4"/>
      <c r="AA5616" s="4"/>
      <c r="AG5616" s="4"/>
    </row>
    <row r="5617" spans="1:33" x14ac:dyDescent="0.25">
      <c r="A5617" s="4"/>
      <c r="F5617" s="4"/>
      <c r="H5617" s="4"/>
      <c r="I5617" s="4"/>
      <c r="J5617" s="4"/>
      <c r="K5617" s="4"/>
      <c r="L5617" s="4"/>
      <c r="M5617" s="4"/>
      <c r="N5617" s="4"/>
      <c r="P5617" s="4"/>
      <c r="R5617" s="4"/>
      <c r="S5617" s="4"/>
      <c r="T5617" s="4"/>
      <c r="V5617" s="4"/>
      <c r="W5617" s="4"/>
      <c r="X5617" s="4"/>
      <c r="Y5617" s="4"/>
      <c r="Z5617" s="4"/>
      <c r="AA5617" s="4"/>
      <c r="AG5617" s="4"/>
    </row>
    <row r="5618" spans="1:33" x14ac:dyDescent="0.25">
      <c r="A5618" s="4"/>
      <c r="F5618" s="4"/>
      <c r="H5618" s="4"/>
      <c r="I5618" s="4"/>
      <c r="J5618" s="4"/>
      <c r="K5618" s="4"/>
      <c r="L5618" s="4"/>
      <c r="M5618" s="4"/>
      <c r="N5618" s="4"/>
      <c r="P5618" s="4"/>
      <c r="R5618" s="4"/>
      <c r="S5618" s="4"/>
      <c r="T5618" s="4"/>
      <c r="V5618" s="4"/>
      <c r="W5618" s="4"/>
      <c r="X5618" s="4"/>
      <c r="Y5618" s="4"/>
      <c r="Z5618" s="4"/>
      <c r="AA5618" s="4"/>
      <c r="AG5618" s="4"/>
    </row>
    <row r="5619" spans="1:33" x14ac:dyDescent="0.25">
      <c r="A5619" s="4"/>
      <c r="F5619" s="4"/>
      <c r="H5619" s="4"/>
      <c r="I5619" s="4"/>
      <c r="J5619" s="4"/>
      <c r="K5619" s="4"/>
      <c r="L5619" s="4"/>
      <c r="M5619" s="4"/>
      <c r="N5619" s="4"/>
      <c r="P5619" s="4"/>
      <c r="R5619" s="4"/>
      <c r="S5619" s="4"/>
      <c r="T5619" s="4"/>
      <c r="V5619" s="4"/>
      <c r="W5619" s="4"/>
      <c r="X5619" s="4"/>
      <c r="Y5619" s="4"/>
      <c r="Z5619" s="4"/>
      <c r="AA5619" s="4"/>
      <c r="AG5619" s="4"/>
    </row>
    <row r="5620" spans="1:33" x14ac:dyDescent="0.25">
      <c r="A5620" s="4"/>
      <c r="F5620" s="4"/>
      <c r="H5620" s="4"/>
      <c r="I5620" s="4"/>
      <c r="J5620" s="4"/>
      <c r="K5620" s="4"/>
      <c r="L5620" s="4"/>
      <c r="M5620" s="4"/>
      <c r="N5620" s="4"/>
      <c r="P5620" s="4"/>
      <c r="R5620" s="4"/>
      <c r="S5620" s="4"/>
      <c r="T5620" s="4"/>
      <c r="V5620" s="4"/>
      <c r="W5620" s="4"/>
      <c r="X5620" s="4"/>
      <c r="Y5620" s="4"/>
      <c r="Z5620" s="4"/>
      <c r="AA5620" s="4"/>
      <c r="AG5620" s="4"/>
    </row>
    <row r="5621" spans="1:33" x14ac:dyDescent="0.25">
      <c r="A5621" s="4"/>
      <c r="F5621" s="4"/>
      <c r="H5621" s="4"/>
      <c r="I5621" s="4"/>
      <c r="J5621" s="4"/>
      <c r="K5621" s="4"/>
      <c r="L5621" s="4"/>
      <c r="M5621" s="4"/>
      <c r="N5621" s="4"/>
      <c r="P5621" s="4"/>
      <c r="R5621" s="4"/>
      <c r="S5621" s="4"/>
      <c r="T5621" s="4"/>
      <c r="V5621" s="4"/>
      <c r="W5621" s="4"/>
      <c r="X5621" s="4"/>
      <c r="Y5621" s="4"/>
      <c r="Z5621" s="4"/>
      <c r="AA5621" s="4"/>
      <c r="AG5621" s="4"/>
    </row>
    <row r="5622" spans="1:33" x14ac:dyDescent="0.25">
      <c r="A5622" s="4"/>
      <c r="F5622" s="4"/>
      <c r="H5622" s="4"/>
      <c r="I5622" s="4"/>
      <c r="J5622" s="4"/>
      <c r="K5622" s="4"/>
      <c r="L5622" s="4"/>
      <c r="M5622" s="4"/>
      <c r="N5622" s="4"/>
      <c r="P5622" s="4"/>
      <c r="R5622" s="4"/>
      <c r="S5622" s="4"/>
      <c r="T5622" s="4"/>
      <c r="V5622" s="4"/>
      <c r="W5622" s="4"/>
      <c r="X5622" s="4"/>
      <c r="Y5622" s="4"/>
      <c r="Z5622" s="4"/>
      <c r="AA5622" s="4"/>
      <c r="AG5622" s="4"/>
    </row>
    <row r="5623" spans="1:33" x14ac:dyDescent="0.25">
      <c r="A5623" s="4"/>
      <c r="F5623" s="4"/>
      <c r="H5623" s="4"/>
      <c r="I5623" s="4"/>
      <c r="J5623" s="4"/>
      <c r="K5623" s="4"/>
      <c r="L5623" s="4"/>
      <c r="M5623" s="4"/>
      <c r="N5623" s="4"/>
      <c r="P5623" s="4"/>
      <c r="R5623" s="4"/>
      <c r="S5623" s="4"/>
      <c r="T5623" s="4"/>
      <c r="V5623" s="4"/>
      <c r="W5623" s="4"/>
      <c r="X5623" s="4"/>
      <c r="Y5623" s="4"/>
      <c r="Z5623" s="4"/>
      <c r="AA5623" s="4"/>
      <c r="AG5623" s="4"/>
    </row>
    <row r="5624" spans="1:33" x14ac:dyDescent="0.25">
      <c r="A5624" s="4"/>
      <c r="F5624" s="4"/>
      <c r="H5624" s="4"/>
      <c r="I5624" s="4"/>
      <c r="J5624" s="4"/>
      <c r="K5624" s="4"/>
      <c r="L5624" s="4"/>
      <c r="M5624" s="4"/>
      <c r="N5624" s="4"/>
      <c r="P5624" s="4"/>
      <c r="R5624" s="4"/>
      <c r="S5624" s="4"/>
      <c r="T5624" s="4"/>
      <c r="V5624" s="4"/>
      <c r="W5624" s="4"/>
      <c r="X5624" s="4"/>
      <c r="Y5624" s="4"/>
      <c r="Z5624" s="4"/>
      <c r="AA5624" s="4"/>
      <c r="AG5624" s="4"/>
    </row>
    <row r="5625" spans="1:33" x14ac:dyDescent="0.25">
      <c r="A5625" s="4"/>
      <c r="F5625" s="4"/>
      <c r="H5625" s="4"/>
      <c r="I5625" s="4"/>
      <c r="J5625" s="4"/>
      <c r="K5625" s="4"/>
      <c r="L5625" s="4"/>
      <c r="M5625" s="4"/>
      <c r="N5625" s="4"/>
      <c r="P5625" s="4"/>
      <c r="R5625" s="4"/>
      <c r="S5625" s="4"/>
      <c r="T5625" s="4"/>
      <c r="V5625" s="4"/>
      <c r="W5625" s="4"/>
      <c r="X5625" s="4"/>
      <c r="Y5625" s="4"/>
      <c r="Z5625" s="4"/>
      <c r="AA5625" s="4"/>
      <c r="AG5625" s="4"/>
    </row>
    <row r="5626" spans="1:33" x14ac:dyDescent="0.25">
      <c r="A5626" s="4"/>
      <c r="F5626" s="4"/>
      <c r="H5626" s="4"/>
      <c r="I5626" s="4"/>
      <c r="J5626" s="4"/>
      <c r="K5626" s="4"/>
      <c r="L5626" s="4"/>
      <c r="M5626" s="4"/>
      <c r="N5626" s="4"/>
      <c r="P5626" s="4"/>
      <c r="R5626" s="4"/>
      <c r="S5626" s="4"/>
      <c r="T5626" s="4"/>
      <c r="V5626" s="4"/>
      <c r="W5626" s="4"/>
      <c r="X5626" s="4"/>
      <c r="Y5626" s="4"/>
      <c r="Z5626" s="4"/>
      <c r="AA5626" s="4"/>
      <c r="AG5626" s="4"/>
    </row>
    <row r="5627" spans="1:33" x14ac:dyDescent="0.25">
      <c r="A5627" s="4"/>
      <c r="F5627" s="4"/>
      <c r="H5627" s="4"/>
      <c r="I5627" s="4"/>
      <c r="J5627" s="4"/>
      <c r="K5627" s="4"/>
      <c r="L5627" s="4"/>
      <c r="M5627" s="4"/>
      <c r="N5627" s="4"/>
      <c r="P5627" s="4"/>
      <c r="R5627" s="4"/>
      <c r="S5627" s="4"/>
      <c r="T5627" s="4"/>
      <c r="V5627" s="4"/>
      <c r="W5627" s="4"/>
      <c r="X5627" s="4"/>
      <c r="Y5627" s="4"/>
      <c r="Z5627" s="4"/>
      <c r="AA5627" s="4"/>
      <c r="AG5627" s="4"/>
    </row>
    <row r="5628" spans="1:33" x14ac:dyDescent="0.25">
      <c r="A5628" s="4"/>
      <c r="F5628" s="4"/>
      <c r="H5628" s="4"/>
      <c r="I5628" s="4"/>
      <c r="J5628" s="4"/>
      <c r="K5628" s="4"/>
      <c r="L5628" s="4"/>
      <c r="M5628" s="4"/>
      <c r="N5628" s="4"/>
      <c r="P5628" s="4"/>
      <c r="R5628" s="4"/>
      <c r="S5628" s="4"/>
      <c r="T5628" s="4"/>
      <c r="V5628" s="4"/>
      <c r="W5628" s="4"/>
      <c r="X5628" s="4"/>
      <c r="Y5628" s="4"/>
      <c r="Z5628" s="4"/>
      <c r="AA5628" s="4"/>
      <c r="AG5628" s="4"/>
    </row>
    <row r="5629" spans="1:33" x14ac:dyDescent="0.25">
      <c r="A5629" s="4"/>
      <c r="F5629" s="4"/>
      <c r="H5629" s="4"/>
      <c r="I5629" s="4"/>
      <c r="J5629" s="4"/>
      <c r="K5629" s="4"/>
      <c r="L5629" s="4"/>
      <c r="M5629" s="4"/>
      <c r="N5629" s="4"/>
      <c r="P5629" s="4"/>
      <c r="R5629" s="4"/>
      <c r="S5629" s="4"/>
      <c r="T5629" s="4"/>
      <c r="V5629" s="4"/>
      <c r="W5629" s="4"/>
      <c r="X5629" s="4"/>
      <c r="Y5629" s="4"/>
      <c r="Z5629" s="4"/>
      <c r="AA5629" s="4"/>
      <c r="AG5629" s="4"/>
    </row>
    <row r="5630" spans="1:33" x14ac:dyDescent="0.25">
      <c r="A5630" s="4"/>
      <c r="F5630" s="4"/>
      <c r="H5630" s="4"/>
      <c r="I5630" s="4"/>
      <c r="J5630" s="4"/>
      <c r="K5630" s="4"/>
      <c r="L5630" s="4"/>
      <c r="M5630" s="4"/>
      <c r="N5630" s="4"/>
      <c r="P5630" s="4"/>
      <c r="R5630" s="4"/>
      <c r="S5630" s="4"/>
      <c r="T5630" s="4"/>
      <c r="V5630" s="4"/>
      <c r="W5630" s="4"/>
      <c r="X5630" s="4"/>
      <c r="Y5630" s="4"/>
      <c r="Z5630" s="4"/>
      <c r="AA5630" s="4"/>
      <c r="AG5630" s="4"/>
    </row>
    <row r="5631" spans="1:33" x14ac:dyDescent="0.25">
      <c r="A5631" s="4"/>
      <c r="F5631" s="4"/>
      <c r="H5631" s="4"/>
      <c r="I5631" s="4"/>
      <c r="J5631" s="4"/>
      <c r="K5631" s="4"/>
      <c r="L5631" s="4"/>
      <c r="M5631" s="4"/>
      <c r="N5631" s="4"/>
      <c r="P5631" s="4"/>
      <c r="R5631" s="4"/>
      <c r="S5631" s="4"/>
      <c r="T5631" s="4"/>
      <c r="V5631" s="4"/>
      <c r="W5631" s="4"/>
      <c r="X5631" s="4"/>
      <c r="Y5631" s="4"/>
      <c r="Z5631" s="4"/>
      <c r="AA5631" s="4"/>
      <c r="AG5631" s="4"/>
    </row>
    <row r="5632" spans="1:33" x14ac:dyDescent="0.25">
      <c r="A5632" s="4"/>
      <c r="F5632" s="4"/>
      <c r="H5632" s="4"/>
      <c r="I5632" s="4"/>
      <c r="J5632" s="4"/>
      <c r="K5632" s="4"/>
      <c r="L5632" s="4"/>
      <c r="M5632" s="4"/>
      <c r="N5632" s="4"/>
      <c r="P5632" s="4"/>
      <c r="R5632" s="4"/>
      <c r="S5632" s="4"/>
      <c r="T5632" s="4"/>
      <c r="V5632" s="4"/>
      <c r="W5632" s="4"/>
      <c r="X5632" s="4"/>
      <c r="Y5632" s="4"/>
      <c r="Z5632" s="4"/>
      <c r="AA5632" s="4"/>
      <c r="AG5632" s="4"/>
    </row>
    <row r="5633" spans="1:33" x14ac:dyDescent="0.25">
      <c r="A5633" s="4"/>
      <c r="F5633" s="4"/>
      <c r="H5633" s="4"/>
      <c r="I5633" s="4"/>
      <c r="J5633" s="4"/>
      <c r="K5633" s="4"/>
      <c r="L5633" s="4"/>
      <c r="M5633" s="4"/>
      <c r="N5633" s="4"/>
      <c r="P5633" s="4"/>
      <c r="R5633" s="4"/>
      <c r="S5633" s="4"/>
      <c r="T5633" s="4"/>
      <c r="V5633" s="4"/>
      <c r="W5633" s="4"/>
      <c r="X5633" s="4"/>
      <c r="Y5633" s="4"/>
      <c r="Z5633" s="4"/>
      <c r="AA5633" s="4"/>
      <c r="AG5633" s="4"/>
    </row>
    <row r="5634" spans="1:33" x14ac:dyDescent="0.25">
      <c r="A5634" s="4"/>
      <c r="F5634" s="4"/>
      <c r="H5634" s="4"/>
      <c r="I5634" s="4"/>
      <c r="J5634" s="4"/>
      <c r="K5634" s="4"/>
      <c r="L5634" s="4"/>
      <c r="M5634" s="4"/>
      <c r="N5634" s="4"/>
      <c r="P5634" s="4"/>
      <c r="R5634" s="4"/>
      <c r="S5634" s="4"/>
      <c r="T5634" s="4"/>
      <c r="V5634" s="4"/>
      <c r="W5634" s="4"/>
      <c r="X5634" s="4"/>
      <c r="Y5634" s="4"/>
      <c r="Z5634" s="4"/>
      <c r="AA5634" s="4"/>
      <c r="AG5634" s="4"/>
    </row>
    <row r="5635" spans="1:33" x14ac:dyDescent="0.25">
      <c r="A5635" s="4"/>
      <c r="F5635" s="4"/>
      <c r="H5635" s="4"/>
      <c r="I5635" s="4"/>
      <c r="J5635" s="4"/>
      <c r="K5635" s="4"/>
      <c r="L5635" s="4"/>
      <c r="M5635" s="4"/>
      <c r="N5635" s="4"/>
      <c r="P5635" s="4"/>
      <c r="R5635" s="4"/>
      <c r="S5635" s="4"/>
      <c r="T5635" s="4"/>
      <c r="V5635" s="4"/>
      <c r="W5635" s="4"/>
      <c r="X5635" s="4"/>
      <c r="Y5635" s="4"/>
      <c r="Z5635" s="4"/>
      <c r="AA5635" s="4"/>
      <c r="AG5635" s="4"/>
    </row>
    <row r="5636" spans="1:33" x14ac:dyDescent="0.25">
      <c r="A5636" s="4"/>
      <c r="F5636" s="4"/>
      <c r="H5636" s="4"/>
      <c r="I5636" s="4"/>
      <c r="J5636" s="4"/>
      <c r="K5636" s="4"/>
      <c r="L5636" s="4"/>
      <c r="M5636" s="4"/>
      <c r="N5636" s="4"/>
      <c r="P5636" s="4"/>
      <c r="R5636" s="4"/>
      <c r="S5636" s="4"/>
      <c r="T5636" s="4"/>
      <c r="V5636" s="4"/>
      <c r="W5636" s="4"/>
      <c r="X5636" s="4"/>
      <c r="Y5636" s="4"/>
      <c r="Z5636" s="4"/>
      <c r="AA5636" s="4"/>
      <c r="AG5636" s="4"/>
    </row>
    <row r="5637" spans="1:33" x14ac:dyDescent="0.25">
      <c r="A5637" s="4"/>
      <c r="F5637" s="4"/>
      <c r="H5637" s="4"/>
      <c r="I5637" s="4"/>
      <c r="J5637" s="4"/>
      <c r="K5637" s="4"/>
      <c r="L5637" s="4"/>
      <c r="M5637" s="4"/>
      <c r="N5637" s="4"/>
      <c r="P5637" s="4"/>
      <c r="R5637" s="4"/>
      <c r="S5637" s="4"/>
      <c r="T5637" s="4"/>
      <c r="V5637" s="4"/>
      <c r="W5637" s="4"/>
      <c r="X5637" s="4"/>
      <c r="Y5637" s="4"/>
      <c r="Z5637" s="4"/>
      <c r="AA5637" s="4"/>
      <c r="AG5637" s="4"/>
    </row>
    <row r="5638" spans="1:33" x14ac:dyDescent="0.25">
      <c r="A5638" s="4"/>
      <c r="F5638" s="4"/>
      <c r="H5638" s="4"/>
      <c r="I5638" s="4"/>
      <c r="J5638" s="4"/>
      <c r="K5638" s="4"/>
      <c r="L5638" s="4"/>
      <c r="M5638" s="4"/>
      <c r="N5638" s="4"/>
      <c r="P5638" s="4"/>
      <c r="R5638" s="4"/>
      <c r="S5638" s="4"/>
      <c r="T5638" s="4"/>
      <c r="V5638" s="4"/>
      <c r="W5638" s="4"/>
      <c r="X5638" s="4"/>
      <c r="Y5638" s="4"/>
      <c r="Z5638" s="4"/>
      <c r="AA5638" s="4"/>
      <c r="AG5638" s="4"/>
    </row>
    <row r="5639" spans="1:33" x14ac:dyDescent="0.25">
      <c r="A5639" s="4"/>
      <c r="F5639" s="4"/>
      <c r="H5639" s="4"/>
      <c r="I5639" s="4"/>
      <c r="J5639" s="4"/>
      <c r="K5639" s="4"/>
      <c r="L5639" s="4"/>
      <c r="M5639" s="4"/>
      <c r="N5639" s="4"/>
      <c r="P5639" s="4"/>
      <c r="R5639" s="4"/>
      <c r="S5639" s="4"/>
      <c r="T5639" s="4"/>
      <c r="V5639" s="4"/>
      <c r="W5639" s="4"/>
      <c r="X5639" s="4"/>
      <c r="Y5639" s="4"/>
      <c r="Z5639" s="4"/>
      <c r="AA5639" s="4"/>
      <c r="AG5639" s="4"/>
    </row>
    <row r="5640" spans="1:33" x14ac:dyDescent="0.25">
      <c r="A5640" s="4"/>
      <c r="F5640" s="4"/>
      <c r="H5640" s="4"/>
      <c r="I5640" s="4"/>
      <c r="J5640" s="4"/>
      <c r="K5640" s="4"/>
      <c r="L5640" s="4"/>
      <c r="M5640" s="4"/>
      <c r="N5640" s="4"/>
      <c r="P5640" s="4"/>
      <c r="R5640" s="4"/>
      <c r="S5640" s="4"/>
      <c r="T5640" s="4"/>
      <c r="V5640" s="4"/>
      <c r="W5640" s="4"/>
      <c r="X5640" s="4"/>
      <c r="Y5640" s="4"/>
      <c r="Z5640" s="4"/>
      <c r="AA5640" s="4"/>
      <c r="AG5640" s="4"/>
    </row>
    <row r="5641" spans="1:33" x14ac:dyDescent="0.25">
      <c r="A5641" s="4"/>
      <c r="F5641" s="4"/>
      <c r="H5641" s="4"/>
      <c r="I5641" s="4"/>
      <c r="J5641" s="4"/>
      <c r="K5641" s="4"/>
      <c r="L5641" s="4"/>
      <c r="M5641" s="4"/>
      <c r="N5641" s="4"/>
      <c r="P5641" s="4"/>
      <c r="R5641" s="4"/>
      <c r="S5641" s="4"/>
      <c r="T5641" s="4"/>
      <c r="V5641" s="4"/>
      <c r="W5641" s="4"/>
      <c r="X5641" s="4"/>
      <c r="Y5641" s="4"/>
      <c r="Z5641" s="4"/>
      <c r="AA5641" s="4"/>
      <c r="AG5641" s="4"/>
    </row>
    <row r="5642" spans="1:33" x14ac:dyDescent="0.25">
      <c r="A5642" s="4"/>
      <c r="F5642" s="4"/>
      <c r="H5642" s="4"/>
      <c r="I5642" s="4"/>
      <c r="J5642" s="4"/>
      <c r="K5642" s="4"/>
      <c r="L5642" s="4"/>
      <c r="M5642" s="4"/>
      <c r="N5642" s="4"/>
      <c r="P5642" s="4"/>
      <c r="R5642" s="4"/>
      <c r="S5642" s="4"/>
      <c r="T5642" s="4"/>
      <c r="V5642" s="4"/>
      <c r="W5642" s="4"/>
      <c r="X5642" s="4"/>
      <c r="Y5642" s="4"/>
      <c r="Z5642" s="4"/>
      <c r="AA5642" s="4"/>
      <c r="AG5642" s="4"/>
    </row>
    <row r="5643" spans="1:33" x14ac:dyDescent="0.25">
      <c r="A5643" s="4"/>
      <c r="F5643" s="4"/>
      <c r="H5643" s="4"/>
      <c r="I5643" s="4"/>
      <c r="J5643" s="4"/>
      <c r="K5643" s="4"/>
      <c r="L5643" s="4"/>
      <c r="M5643" s="4"/>
      <c r="N5643" s="4"/>
      <c r="P5643" s="4"/>
      <c r="R5643" s="4"/>
      <c r="S5643" s="4"/>
      <c r="T5643" s="4"/>
      <c r="V5643" s="4"/>
      <c r="W5643" s="4"/>
      <c r="X5643" s="4"/>
      <c r="Y5643" s="4"/>
      <c r="Z5643" s="4"/>
      <c r="AA5643" s="4"/>
      <c r="AG5643" s="4"/>
    </row>
    <row r="5644" spans="1:33" x14ac:dyDescent="0.25">
      <c r="A5644" s="4"/>
      <c r="F5644" s="4"/>
      <c r="H5644" s="4"/>
      <c r="I5644" s="4"/>
      <c r="J5644" s="4"/>
      <c r="K5644" s="4"/>
      <c r="L5644" s="4"/>
      <c r="M5644" s="4"/>
      <c r="N5644" s="4"/>
      <c r="P5644" s="4"/>
      <c r="R5644" s="4"/>
      <c r="S5644" s="4"/>
      <c r="T5644" s="4"/>
      <c r="V5644" s="4"/>
      <c r="W5644" s="4"/>
      <c r="X5644" s="4"/>
      <c r="Y5644" s="4"/>
      <c r="Z5644" s="4"/>
      <c r="AA5644" s="4"/>
      <c r="AG5644" s="4"/>
    </row>
    <row r="5645" spans="1:33" x14ac:dyDescent="0.25">
      <c r="A5645" s="4"/>
      <c r="F5645" s="4"/>
      <c r="H5645" s="4"/>
      <c r="I5645" s="4"/>
      <c r="J5645" s="4"/>
      <c r="K5645" s="4"/>
      <c r="L5645" s="4"/>
      <c r="M5645" s="4"/>
      <c r="N5645" s="4"/>
      <c r="P5645" s="4"/>
      <c r="R5645" s="4"/>
      <c r="S5645" s="4"/>
      <c r="T5645" s="4"/>
      <c r="V5645" s="4"/>
      <c r="W5645" s="4"/>
      <c r="X5645" s="4"/>
      <c r="Y5645" s="4"/>
      <c r="Z5645" s="4"/>
      <c r="AA5645" s="4"/>
      <c r="AG5645" s="4"/>
    </row>
    <row r="5646" spans="1:33" x14ac:dyDescent="0.25">
      <c r="A5646" s="4"/>
      <c r="F5646" s="4"/>
      <c r="H5646" s="4"/>
      <c r="I5646" s="4"/>
      <c r="J5646" s="4"/>
      <c r="K5646" s="4"/>
      <c r="L5646" s="4"/>
      <c r="M5646" s="4"/>
      <c r="N5646" s="4"/>
      <c r="P5646" s="4"/>
      <c r="R5646" s="4"/>
      <c r="S5646" s="4"/>
      <c r="T5646" s="4"/>
      <c r="V5646" s="4"/>
      <c r="W5646" s="4"/>
      <c r="X5646" s="4"/>
      <c r="Y5646" s="4"/>
      <c r="Z5646" s="4"/>
      <c r="AA5646" s="4"/>
      <c r="AG5646" s="4"/>
    </row>
    <row r="5647" spans="1:33" x14ac:dyDescent="0.25">
      <c r="A5647" s="4"/>
      <c r="F5647" s="4"/>
      <c r="H5647" s="4"/>
      <c r="I5647" s="4"/>
      <c r="J5647" s="4"/>
      <c r="K5647" s="4"/>
      <c r="L5647" s="4"/>
      <c r="M5647" s="4"/>
      <c r="N5647" s="4"/>
      <c r="P5647" s="4"/>
      <c r="R5647" s="4"/>
      <c r="S5647" s="4"/>
      <c r="T5647" s="4"/>
      <c r="V5647" s="4"/>
      <c r="W5647" s="4"/>
      <c r="X5647" s="4"/>
      <c r="Y5647" s="4"/>
      <c r="Z5647" s="4"/>
      <c r="AA5647" s="4"/>
      <c r="AG5647" s="4"/>
    </row>
    <row r="5648" spans="1:33" x14ac:dyDescent="0.25">
      <c r="A5648" s="4"/>
      <c r="F5648" s="4"/>
      <c r="H5648" s="4"/>
      <c r="I5648" s="4"/>
      <c r="J5648" s="4"/>
      <c r="K5648" s="4"/>
      <c r="L5648" s="4"/>
      <c r="M5648" s="4"/>
      <c r="N5648" s="4"/>
      <c r="P5648" s="4"/>
      <c r="R5648" s="4"/>
      <c r="S5648" s="4"/>
      <c r="T5648" s="4"/>
      <c r="V5648" s="4"/>
      <c r="W5648" s="4"/>
      <c r="X5648" s="4"/>
      <c r="Y5648" s="4"/>
      <c r="Z5648" s="4"/>
      <c r="AA5648" s="4"/>
      <c r="AG5648" s="4"/>
    </row>
    <row r="5649" spans="1:33" x14ac:dyDescent="0.25">
      <c r="A5649" s="4"/>
      <c r="F5649" s="4"/>
      <c r="H5649" s="4"/>
      <c r="I5649" s="4"/>
      <c r="J5649" s="4"/>
      <c r="K5649" s="4"/>
      <c r="L5649" s="4"/>
      <c r="M5649" s="4"/>
      <c r="N5649" s="4"/>
      <c r="P5649" s="4"/>
      <c r="R5649" s="4"/>
      <c r="S5649" s="4"/>
      <c r="T5649" s="4"/>
      <c r="V5649" s="4"/>
      <c r="W5649" s="4"/>
      <c r="X5649" s="4"/>
      <c r="Y5649" s="4"/>
      <c r="Z5649" s="4"/>
      <c r="AA5649" s="4"/>
      <c r="AG5649" s="4"/>
    </row>
    <row r="5650" spans="1:33" x14ac:dyDescent="0.25">
      <c r="A5650" s="4"/>
      <c r="F5650" s="4"/>
      <c r="H5650" s="4"/>
      <c r="I5650" s="4"/>
      <c r="J5650" s="4"/>
      <c r="K5650" s="4"/>
      <c r="L5650" s="4"/>
      <c r="M5650" s="4"/>
      <c r="N5650" s="4"/>
      <c r="P5650" s="4"/>
      <c r="R5650" s="4"/>
      <c r="S5650" s="4"/>
      <c r="T5650" s="4"/>
      <c r="V5650" s="4"/>
      <c r="W5650" s="4"/>
      <c r="X5650" s="4"/>
      <c r="Y5650" s="4"/>
      <c r="Z5650" s="4"/>
      <c r="AA5650" s="4"/>
      <c r="AG5650" s="4"/>
    </row>
    <row r="5651" spans="1:33" x14ac:dyDescent="0.25">
      <c r="A5651" s="4"/>
      <c r="F5651" s="4"/>
      <c r="H5651" s="4"/>
      <c r="I5651" s="4"/>
      <c r="J5651" s="4"/>
      <c r="K5651" s="4"/>
      <c r="L5651" s="4"/>
      <c r="M5651" s="4"/>
      <c r="N5651" s="4"/>
      <c r="P5651" s="4"/>
      <c r="R5651" s="4"/>
      <c r="S5651" s="4"/>
      <c r="T5651" s="4"/>
      <c r="V5651" s="4"/>
      <c r="W5651" s="4"/>
      <c r="X5651" s="4"/>
      <c r="Y5651" s="4"/>
      <c r="Z5651" s="4"/>
      <c r="AA5651" s="4"/>
      <c r="AG5651" s="4"/>
    </row>
    <row r="5652" spans="1:33" x14ac:dyDescent="0.25">
      <c r="A5652" s="4"/>
      <c r="F5652" s="4"/>
      <c r="H5652" s="4"/>
      <c r="I5652" s="4"/>
      <c r="J5652" s="4"/>
      <c r="K5652" s="4"/>
      <c r="L5652" s="4"/>
      <c r="M5652" s="4"/>
      <c r="N5652" s="4"/>
      <c r="P5652" s="4"/>
      <c r="R5652" s="4"/>
      <c r="S5652" s="4"/>
      <c r="T5652" s="4"/>
      <c r="V5652" s="4"/>
      <c r="W5652" s="4"/>
      <c r="X5652" s="4"/>
      <c r="Y5652" s="4"/>
      <c r="Z5652" s="4"/>
      <c r="AA5652" s="4"/>
      <c r="AG5652" s="4"/>
    </row>
    <row r="5653" spans="1:33" x14ac:dyDescent="0.25">
      <c r="A5653" s="4"/>
      <c r="F5653" s="4"/>
      <c r="H5653" s="4"/>
      <c r="I5653" s="4"/>
      <c r="J5653" s="4"/>
      <c r="K5653" s="4"/>
      <c r="L5653" s="4"/>
      <c r="M5653" s="4"/>
      <c r="N5653" s="4"/>
      <c r="P5653" s="4"/>
      <c r="R5653" s="4"/>
      <c r="S5653" s="4"/>
      <c r="T5653" s="4"/>
      <c r="V5653" s="4"/>
      <c r="W5653" s="4"/>
      <c r="X5653" s="4"/>
      <c r="Y5653" s="4"/>
      <c r="Z5653" s="4"/>
      <c r="AA5653" s="4"/>
      <c r="AG5653" s="4"/>
    </row>
    <row r="5654" spans="1:33" x14ac:dyDescent="0.25">
      <c r="A5654" s="4"/>
      <c r="F5654" s="4"/>
      <c r="H5654" s="4"/>
      <c r="I5654" s="4"/>
      <c r="J5654" s="4"/>
      <c r="K5654" s="4"/>
      <c r="L5654" s="4"/>
      <c r="M5654" s="4"/>
      <c r="N5654" s="4"/>
      <c r="P5654" s="4"/>
      <c r="R5654" s="4"/>
      <c r="S5654" s="4"/>
      <c r="T5654" s="4"/>
      <c r="V5654" s="4"/>
      <c r="W5654" s="4"/>
      <c r="X5654" s="4"/>
      <c r="Y5654" s="4"/>
      <c r="Z5654" s="4"/>
      <c r="AA5654" s="4"/>
      <c r="AG5654" s="4"/>
    </row>
    <row r="5655" spans="1:33" x14ac:dyDescent="0.25">
      <c r="A5655" s="4"/>
      <c r="F5655" s="4"/>
      <c r="H5655" s="4"/>
      <c r="I5655" s="4"/>
      <c r="J5655" s="4"/>
      <c r="K5655" s="4"/>
      <c r="L5655" s="4"/>
      <c r="M5655" s="4"/>
      <c r="N5655" s="4"/>
      <c r="P5655" s="4"/>
      <c r="R5655" s="4"/>
      <c r="S5655" s="4"/>
      <c r="T5655" s="4"/>
      <c r="V5655" s="4"/>
      <c r="W5655" s="4"/>
      <c r="X5655" s="4"/>
      <c r="Y5655" s="4"/>
      <c r="Z5655" s="4"/>
      <c r="AA5655" s="4"/>
      <c r="AG5655" s="4"/>
    </row>
    <row r="5656" spans="1:33" x14ac:dyDescent="0.25">
      <c r="A5656" s="4"/>
      <c r="F5656" s="4"/>
      <c r="H5656" s="4"/>
      <c r="I5656" s="4"/>
      <c r="J5656" s="4"/>
      <c r="K5656" s="4"/>
      <c r="L5656" s="4"/>
      <c r="M5656" s="4"/>
      <c r="N5656" s="4"/>
      <c r="P5656" s="4"/>
      <c r="R5656" s="4"/>
      <c r="S5656" s="4"/>
      <c r="T5656" s="4"/>
      <c r="V5656" s="4"/>
      <c r="W5656" s="4"/>
      <c r="X5656" s="4"/>
      <c r="Y5656" s="4"/>
      <c r="Z5656" s="4"/>
      <c r="AA5656" s="4"/>
      <c r="AG5656" s="4"/>
    </row>
    <row r="5657" spans="1:33" x14ac:dyDescent="0.25">
      <c r="A5657" s="4"/>
      <c r="F5657" s="4"/>
      <c r="H5657" s="4"/>
      <c r="I5657" s="4"/>
      <c r="J5657" s="4"/>
      <c r="K5657" s="4"/>
      <c r="L5657" s="4"/>
      <c r="M5657" s="4"/>
      <c r="N5657" s="4"/>
      <c r="P5657" s="4"/>
      <c r="R5657" s="4"/>
      <c r="S5657" s="4"/>
      <c r="T5657" s="4"/>
      <c r="V5657" s="4"/>
      <c r="W5657" s="4"/>
      <c r="X5657" s="4"/>
      <c r="Y5657" s="4"/>
      <c r="Z5657" s="4"/>
      <c r="AA5657" s="4"/>
      <c r="AG5657" s="4"/>
    </row>
    <row r="5658" spans="1:33" x14ac:dyDescent="0.25">
      <c r="A5658" s="4"/>
      <c r="F5658" s="4"/>
      <c r="H5658" s="4"/>
      <c r="I5658" s="4"/>
      <c r="J5658" s="4"/>
      <c r="K5658" s="4"/>
      <c r="L5658" s="4"/>
      <c r="M5658" s="4"/>
      <c r="N5658" s="4"/>
      <c r="P5658" s="4"/>
      <c r="R5658" s="4"/>
      <c r="S5658" s="4"/>
      <c r="T5658" s="4"/>
      <c r="V5658" s="4"/>
      <c r="W5658" s="4"/>
      <c r="X5658" s="4"/>
      <c r="Y5658" s="4"/>
      <c r="Z5658" s="4"/>
      <c r="AA5658" s="4"/>
      <c r="AG5658" s="4"/>
    </row>
    <row r="5659" spans="1:33" x14ac:dyDescent="0.25">
      <c r="A5659" s="4"/>
      <c r="F5659" s="4"/>
      <c r="H5659" s="4"/>
      <c r="I5659" s="4"/>
      <c r="J5659" s="4"/>
      <c r="K5659" s="4"/>
      <c r="L5659" s="4"/>
      <c r="M5659" s="4"/>
      <c r="N5659" s="4"/>
      <c r="P5659" s="4"/>
      <c r="R5659" s="4"/>
      <c r="S5659" s="4"/>
      <c r="T5659" s="4"/>
      <c r="V5659" s="4"/>
      <c r="W5659" s="4"/>
      <c r="X5659" s="4"/>
      <c r="Y5659" s="4"/>
      <c r="Z5659" s="4"/>
      <c r="AA5659" s="4"/>
      <c r="AG5659" s="4"/>
    </row>
    <row r="5660" spans="1:33" x14ac:dyDescent="0.25">
      <c r="A5660" s="4"/>
      <c r="F5660" s="4"/>
      <c r="H5660" s="4"/>
      <c r="I5660" s="4"/>
      <c r="J5660" s="4"/>
      <c r="K5660" s="4"/>
      <c r="L5660" s="4"/>
      <c r="M5660" s="4"/>
      <c r="N5660" s="4"/>
      <c r="P5660" s="4"/>
      <c r="R5660" s="4"/>
      <c r="S5660" s="4"/>
      <c r="T5660" s="4"/>
      <c r="V5660" s="4"/>
      <c r="W5660" s="4"/>
      <c r="X5660" s="4"/>
      <c r="Y5660" s="4"/>
      <c r="Z5660" s="4"/>
      <c r="AA5660" s="4"/>
      <c r="AG5660" s="4"/>
    </row>
    <row r="5661" spans="1:33" x14ac:dyDescent="0.25">
      <c r="A5661" s="4"/>
      <c r="F5661" s="4"/>
      <c r="H5661" s="4"/>
      <c r="I5661" s="4"/>
      <c r="J5661" s="4"/>
      <c r="K5661" s="4"/>
      <c r="L5661" s="4"/>
      <c r="M5661" s="4"/>
      <c r="N5661" s="4"/>
      <c r="P5661" s="4"/>
      <c r="R5661" s="4"/>
      <c r="S5661" s="4"/>
      <c r="T5661" s="4"/>
      <c r="V5661" s="4"/>
      <c r="W5661" s="4"/>
      <c r="X5661" s="4"/>
      <c r="Y5661" s="4"/>
      <c r="Z5661" s="4"/>
      <c r="AA5661" s="4"/>
      <c r="AG5661" s="4"/>
    </row>
    <row r="5662" spans="1:33" x14ac:dyDescent="0.25">
      <c r="A5662" s="4"/>
      <c r="F5662" s="4"/>
      <c r="H5662" s="4"/>
      <c r="I5662" s="4"/>
      <c r="J5662" s="4"/>
      <c r="K5662" s="4"/>
      <c r="L5662" s="4"/>
      <c r="M5662" s="4"/>
      <c r="N5662" s="4"/>
      <c r="P5662" s="4"/>
      <c r="R5662" s="4"/>
      <c r="S5662" s="4"/>
      <c r="T5662" s="4"/>
      <c r="V5662" s="4"/>
      <c r="W5662" s="4"/>
      <c r="X5662" s="4"/>
      <c r="Y5662" s="4"/>
      <c r="Z5662" s="4"/>
      <c r="AA5662" s="4"/>
      <c r="AG5662" s="4"/>
    </row>
    <row r="5663" spans="1:33" x14ac:dyDescent="0.25">
      <c r="A5663" s="4"/>
      <c r="F5663" s="4"/>
      <c r="H5663" s="4"/>
      <c r="I5663" s="4"/>
      <c r="J5663" s="4"/>
      <c r="K5663" s="4"/>
      <c r="L5663" s="4"/>
      <c r="M5663" s="4"/>
      <c r="N5663" s="4"/>
      <c r="P5663" s="4"/>
      <c r="R5663" s="4"/>
      <c r="S5663" s="4"/>
      <c r="T5663" s="4"/>
      <c r="V5663" s="4"/>
      <c r="W5663" s="4"/>
      <c r="X5663" s="4"/>
      <c r="Y5663" s="4"/>
      <c r="Z5663" s="4"/>
      <c r="AA5663" s="4"/>
      <c r="AG5663" s="4"/>
    </row>
    <row r="5664" spans="1:33" x14ac:dyDescent="0.25">
      <c r="A5664" s="4"/>
      <c r="F5664" s="4"/>
      <c r="H5664" s="4"/>
      <c r="I5664" s="4"/>
      <c r="J5664" s="4"/>
      <c r="K5664" s="4"/>
      <c r="L5664" s="4"/>
      <c r="M5664" s="4"/>
      <c r="N5664" s="4"/>
      <c r="P5664" s="4"/>
      <c r="R5664" s="4"/>
      <c r="S5664" s="4"/>
      <c r="T5664" s="4"/>
      <c r="V5664" s="4"/>
      <c r="W5664" s="4"/>
      <c r="X5664" s="4"/>
      <c r="Y5664" s="4"/>
      <c r="Z5664" s="4"/>
      <c r="AA5664" s="4"/>
      <c r="AG5664" s="4"/>
    </row>
    <row r="5665" spans="1:33" x14ac:dyDescent="0.25">
      <c r="A5665" s="4"/>
      <c r="F5665" s="4"/>
      <c r="H5665" s="4"/>
      <c r="I5665" s="4"/>
      <c r="J5665" s="4"/>
      <c r="K5665" s="4"/>
      <c r="L5665" s="4"/>
      <c r="M5665" s="4"/>
      <c r="N5665" s="4"/>
      <c r="P5665" s="4"/>
      <c r="R5665" s="4"/>
      <c r="S5665" s="4"/>
      <c r="T5665" s="4"/>
      <c r="V5665" s="4"/>
      <c r="W5665" s="4"/>
      <c r="X5665" s="4"/>
      <c r="Y5665" s="4"/>
      <c r="Z5665" s="4"/>
      <c r="AA5665" s="4"/>
      <c r="AG5665" s="4"/>
    </row>
    <row r="5666" spans="1:33" x14ac:dyDescent="0.25">
      <c r="A5666" s="4"/>
      <c r="F5666" s="4"/>
      <c r="H5666" s="4"/>
      <c r="I5666" s="4"/>
      <c r="J5666" s="4"/>
      <c r="K5666" s="4"/>
      <c r="L5666" s="4"/>
      <c r="M5666" s="4"/>
      <c r="N5666" s="4"/>
      <c r="P5666" s="4"/>
      <c r="R5666" s="4"/>
      <c r="S5666" s="4"/>
      <c r="T5666" s="4"/>
      <c r="V5666" s="4"/>
      <c r="W5666" s="4"/>
      <c r="X5666" s="4"/>
      <c r="Y5666" s="4"/>
      <c r="Z5666" s="4"/>
      <c r="AA5666" s="4"/>
      <c r="AG5666" s="4"/>
    </row>
    <row r="5667" spans="1:33" x14ac:dyDescent="0.25">
      <c r="A5667" s="4"/>
      <c r="F5667" s="4"/>
      <c r="H5667" s="4"/>
      <c r="I5667" s="4"/>
      <c r="J5667" s="4"/>
      <c r="K5667" s="4"/>
      <c r="L5667" s="4"/>
      <c r="M5667" s="4"/>
      <c r="N5667" s="4"/>
      <c r="P5667" s="4"/>
      <c r="R5667" s="4"/>
      <c r="S5667" s="4"/>
      <c r="T5667" s="4"/>
      <c r="V5667" s="4"/>
      <c r="W5667" s="4"/>
      <c r="X5667" s="4"/>
      <c r="Y5667" s="4"/>
      <c r="Z5667" s="4"/>
      <c r="AA5667" s="4"/>
      <c r="AG5667" s="4"/>
    </row>
    <row r="5668" spans="1:33" x14ac:dyDescent="0.25">
      <c r="A5668" s="4"/>
      <c r="F5668" s="4"/>
      <c r="H5668" s="4"/>
      <c r="I5668" s="4"/>
      <c r="J5668" s="4"/>
      <c r="K5668" s="4"/>
      <c r="L5668" s="4"/>
      <c r="M5668" s="4"/>
      <c r="N5668" s="4"/>
      <c r="P5668" s="4"/>
      <c r="R5668" s="4"/>
      <c r="S5668" s="4"/>
      <c r="T5668" s="4"/>
      <c r="V5668" s="4"/>
      <c r="W5668" s="4"/>
      <c r="X5668" s="4"/>
      <c r="Y5668" s="4"/>
      <c r="Z5668" s="4"/>
      <c r="AA5668" s="4"/>
      <c r="AG5668" s="4"/>
    </row>
    <row r="5669" spans="1:33" x14ac:dyDescent="0.25">
      <c r="A5669" s="4"/>
      <c r="F5669" s="4"/>
      <c r="H5669" s="4"/>
      <c r="I5669" s="4"/>
      <c r="J5669" s="4"/>
      <c r="K5669" s="4"/>
      <c r="L5669" s="4"/>
      <c r="M5669" s="4"/>
      <c r="N5669" s="4"/>
      <c r="P5669" s="4"/>
      <c r="R5669" s="4"/>
      <c r="S5669" s="4"/>
      <c r="T5669" s="4"/>
      <c r="V5669" s="4"/>
      <c r="W5669" s="4"/>
      <c r="X5669" s="4"/>
      <c r="Y5669" s="4"/>
      <c r="Z5669" s="4"/>
      <c r="AA5669" s="4"/>
      <c r="AG5669" s="4"/>
    </row>
    <row r="5670" spans="1:33" x14ac:dyDescent="0.25">
      <c r="A5670" s="4"/>
      <c r="F5670" s="4"/>
      <c r="H5670" s="4"/>
      <c r="I5670" s="4"/>
      <c r="J5670" s="4"/>
      <c r="K5670" s="4"/>
      <c r="L5670" s="4"/>
      <c r="M5670" s="4"/>
      <c r="N5670" s="4"/>
      <c r="P5670" s="4"/>
      <c r="R5670" s="4"/>
      <c r="S5670" s="4"/>
      <c r="T5670" s="4"/>
      <c r="V5670" s="4"/>
      <c r="W5670" s="4"/>
      <c r="X5670" s="4"/>
      <c r="Y5670" s="4"/>
      <c r="Z5670" s="4"/>
      <c r="AA5670" s="4"/>
      <c r="AG5670" s="4"/>
    </row>
    <row r="5671" spans="1:33" x14ac:dyDescent="0.25">
      <c r="A5671" s="4"/>
      <c r="F5671" s="4"/>
      <c r="H5671" s="4"/>
      <c r="I5671" s="4"/>
      <c r="J5671" s="4"/>
      <c r="K5671" s="4"/>
      <c r="L5671" s="4"/>
      <c r="M5671" s="4"/>
      <c r="N5671" s="4"/>
      <c r="P5671" s="4"/>
      <c r="R5671" s="4"/>
      <c r="S5671" s="4"/>
      <c r="T5671" s="4"/>
      <c r="V5671" s="4"/>
      <c r="W5671" s="4"/>
      <c r="X5671" s="4"/>
      <c r="Y5671" s="4"/>
      <c r="Z5671" s="4"/>
      <c r="AA5671" s="4"/>
      <c r="AG5671" s="4"/>
    </row>
    <row r="5672" spans="1:33" x14ac:dyDescent="0.25">
      <c r="A5672" s="4"/>
      <c r="F5672" s="4"/>
      <c r="H5672" s="4"/>
      <c r="I5672" s="4"/>
      <c r="J5672" s="4"/>
      <c r="K5672" s="4"/>
      <c r="L5672" s="4"/>
      <c r="M5672" s="4"/>
      <c r="N5672" s="4"/>
      <c r="P5672" s="4"/>
      <c r="R5672" s="4"/>
      <c r="S5672" s="4"/>
      <c r="T5672" s="4"/>
      <c r="V5672" s="4"/>
      <c r="W5672" s="4"/>
      <c r="X5672" s="4"/>
      <c r="Y5672" s="4"/>
      <c r="Z5672" s="4"/>
      <c r="AA5672" s="4"/>
      <c r="AG5672" s="4"/>
    </row>
    <row r="5673" spans="1:33" x14ac:dyDescent="0.25">
      <c r="A5673" s="4"/>
      <c r="F5673" s="4"/>
      <c r="H5673" s="4"/>
      <c r="I5673" s="4"/>
      <c r="J5673" s="4"/>
      <c r="K5673" s="4"/>
      <c r="L5673" s="4"/>
      <c r="M5673" s="4"/>
      <c r="N5673" s="4"/>
      <c r="P5673" s="4"/>
      <c r="R5673" s="4"/>
      <c r="S5673" s="4"/>
      <c r="T5673" s="4"/>
      <c r="V5673" s="4"/>
      <c r="W5673" s="4"/>
      <c r="X5673" s="4"/>
      <c r="Y5673" s="4"/>
      <c r="Z5673" s="4"/>
      <c r="AA5673" s="4"/>
      <c r="AG5673" s="4"/>
    </row>
    <row r="5674" spans="1:33" x14ac:dyDescent="0.25">
      <c r="A5674" s="4"/>
      <c r="F5674" s="4"/>
      <c r="H5674" s="4"/>
      <c r="I5674" s="4"/>
      <c r="J5674" s="4"/>
      <c r="K5674" s="4"/>
      <c r="L5674" s="4"/>
      <c r="M5674" s="4"/>
      <c r="N5674" s="4"/>
      <c r="P5674" s="4"/>
      <c r="R5674" s="4"/>
      <c r="S5674" s="4"/>
      <c r="T5674" s="4"/>
      <c r="V5674" s="4"/>
      <c r="W5674" s="4"/>
      <c r="X5674" s="4"/>
      <c r="Y5674" s="4"/>
      <c r="Z5674" s="4"/>
      <c r="AA5674" s="4"/>
      <c r="AG5674" s="4"/>
    </row>
    <row r="5675" spans="1:33" x14ac:dyDescent="0.25">
      <c r="A5675" s="4"/>
      <c r="F5675" s="4"/>
      <c r="H5675" s="4"/>
      <c r="I5675" s="4"/>
      <c r="J5675" s="4"/>
      <c r="K5675" s="4"/>
      <c r="L5675" s="4"/>
      <c r="M5675" s="4"/>
      <c r="N5675" s="4"/>
      <c r="P5675" s="4"/>
      <c r="R5675" s="4"/>
      <c r="S5675" s="4"/>
      <c r="T5675" s="4"/>
      <c r="V5675" s="4"/>
      <c r="W5675" s="4"/>
      <c r="X5675" s="4"/>
      <c r="Y5675" s="4"/>
      <c r="Z5675" s="4"/>
      <c r="AA5675" s="4"/>
      <c r="AG5675" s="4"/>
    </row>
    <row r="5676" spans="1:33" x14ac:dyDescent="0.25">
      <c r="A5676" s="4"/>
      <c r="F5676" s="4"/>
      <c r="H5676" s="4"/>
      <c r="I5676" s="4"/>
      <c r="J5676" s="4"/>
      <c r="K5676" s="4"/>
      <c r="L5676" s="4"/>
      <c r="M5676" s="4"/>
      <c r="N5676" s="4"/>
      <c r="P5676" s="4"/>
      <c r="R5676" s="4"/>
      <c r="S5676" s="4"/>
      <c r="T5676" s="4"/>
      <c r="V5676" s="4"/>
      <c r="W5676" s="4"/>
      <c r="X5676" s="4"/>
      <c r="Y5676" s="4"/>
      <c r="Z5676" s="4"/>
      <c r="AA5676" s="4"/>
      <c r="AG5676" s="4"/>
    </row>
    <row r="5677" spans="1:33" x14ac:dyDescent="0.25">
      <c r="A5677" s="4"/>
      <c r="F5677" s="4"/>
      <c r="H5677" s="4"/>
      <c r="I5677" s="4"/>
      <c r="J5677" s="4"/>
      <c r="K5677" s="4"/>
      <c r="L5677" s="4"/>
      <c r="M5677" s="4"/>
      <c r="N5677" s="4"/>
      <c r="P5677" s="4"/>
      <c r="R5677" s="4"/>
      <c r="S5677" s="4"/>
      <c r="T5677" s="4"/>
      <c r="V5677" s="4"/>
      <c r="W5677" s="4"/>
      <c r="X5677" s="4"/>
      <c r="Y5677" s="4"/>
      <c r="Z5677" s="4"/>
      <c r="AA5677" s="4"/>
      <c r="AG5677" s="4"/>
    </row>
    <row r="5678" spans="1:33" x14ac:dyDescent="0.25">
      <c r="A5678" s="4"/>
      <c r="F5678" s="4"/>
      <c r="H5678" s="4"/>
      <c r="I5678" s="4"/>
      <c r="J5678" s="4"/>
      <c r="K5678" s="4"/>
      <c r="L5678" s="4"/>
      <c r="M5678" s="4"/>
      <c r="N5678" s="4"/>
      <c r="P5678" s="4"/>
      <c r="R5678" s="4"/>
      <c r="S5678" s="4"/>
      <c r="T5678" s="4"/>
      <c r="V5678" s="4"/>
      <c r="W5678" s="4"/>
      <c r="X5678" s="4"/>
      <c r="Y5678" s="4"/>
      <c r="Z5678" s="4"/>
      <c r="AA5678" s="4"/>
      <c r="AG5678" s="4"/>
    </row>
    <row r="5679" spans="1:33" x14ac:dyDescent="0.25">
      <c r="A5679" s="4"/>
      <c r="F5679" s="4"/>
      <c r="H5679" s="4"/>
      <c r="I5679" s="4"/>
      <c r="J5679" s="4"/>
      <c r="K5679" s="4"/>
      <c r="L5679" s="4"/>
      <c r="M5679" s="4"/>
      <c r="N5679" s="4"/>
      <c r="P5679" s="4"/>
      <c r="R5679" s="4"/>
      <c r="S5679" s="4"/>
      <c r="T5679" s="4"/>
      <c r="V5679" s="4"/>
      <c r="W5679" s="4"/>
      <c r="X5679" s="4"/>
      <c r="Y5679" s="4"/>
      <c r="Z5679" s="4"/>
      <c r="AA5679" s="4"/>
      <c r="AG5679" s="4"/>
    </row>
    <row r="5680" spans="1:33" x14ac:dyDescent="0.25">
      <c r="A5680" s="4"/>
      <c r="F5680" s="4"/>
      <c r="H5680" s="4"/>
      <c r="I5680" s="4"/>
      <c r="J5680" s="4"/>
      <c r="K5680" s="4"/>
      <c r="L5680" s="4"/>
      <c r="M5680" s="4"/>
      <c r="N5680" s="4"/>
      <c r="P5680" s="4"/>
      <c r="R5680" s="4"/>
      <c r="S5680" s="4"/>
      <c r="T5680" s="4"/>
      <c r="V5680" s="4"/>
      <c r="W5680" s="4"/>
      <c r="X5680" s="4"/>
      <c r="Y5680" s="4"/>
      <c r="Z5680" s="4"/>
      <c r="AA5680" s="4"/>
      <c r="AG5680" s="4"/>
    </row>
    <row r="5681" spans="1:33" x14ac:dyDescent="0.25">
      <c r="A5681" s="4"/>
      <c r="F5681" s="4"/>
      <c r="H5681" s="4"/>
      <c r="I5681" s="4"/>
      <c r="J5681" s="4"/>
      <c r="K5681" s="4"/>
      <c r="L5681" s="4"/>
      <c r="M5681" s="4"/>
      <c r="N5681" s="4"/>
      <c r="P5681" s="4"/>
      <c r="R5681" s="4"/>
      <c r="S5681" s="4"/>
      <c r="T5681" s="4"/>
      <c r="V5681" s="4"/>
      <c r="W5681" s="4"/>
      <c r="X5681" s="4"/>
      <c r="Y5681" s="4"/>
      <c r="Z5681" s="4"/>
      <c r="AA5681" s="4"/>
      <c r="AG5681" s="4"/>
    </row>
    <row r="5682" spans="1:33" x14ac:dyDescent="0.25">
      <c r="A5682" s="4"/>
      <c r="F5682" s="4"/>
      <c r="H5682" s="4"/>
      <c r="I5682" s="4"/>
      <c r="J5682" s="4"/>
      <c r="K5682" s="4"/>
      <c r="L5682" s="4"/>
      <c r="M5682" s="4"/>
      <c r="N5682" s="4"/>
      <c r="P5682" s="4"/>
      <c r="R5682" s="4"/>
      <c r="S5682" s="4"/>
      <c r="T5682" s="4"/>
      <c r="V5682" s="4"/>
      <c r="W5682" s="4"/>
      <c r="X5682" s="4"/>
      <c r="Y5682" s="4"/>
      <c r="Z5682" s="4"/>
      <c r="AA5682" s="4"/>
      <c r="AG5682" s="4"/>
    </row>
    <row r="5683" spans="1:33" x14ac:dyDescent="0.25">
      <c r="A5683" s="4"/>
      <c r="F5683" s="4"/>
      <c r="H5683" s="4"/>
      <c r="I5683" s="4"/>
      <c r="J5683" s="4"/>
      <c r="K5683" s="4"/>
      <c r="L5683" s="4"/>
      <c r="M5683" s="4"/>
      <c r="N5683" s="4"/>
      <c r="P5683" s="4"/>
      <c r="R5683" s="4"/>
      <c r="S5683" s="4"/>
      <c r="T5683" s="4"/>
      <c r="V5683" s="4"/>
      <c r="W5683" s="4"/>
      <c r="X5683" s="4"/>
      <c r="Y5683" s="4"/>
      <c r="Z5683" s="4"/>
      <c r="AA5683" s="4"/>
      <c r="AG5683" s="4"/>
    </row>
    <row r="5684" spans="1:33" x14ac:dyDescent="0.25">
      <c r="A5684" s="4"/>
      <c r="F5684" s="4"/>
      <c r="H5684" s="4"/>
      <c r="I5684" s="4"/>
      <c r="J5684" s="4"/>
      <c r="K5684" s="4"/>
      <c r="L5684" s="4"/>
      <c r="M5684" s="4"/>
      <c r="N5684" s="4"/>
      <c r="P5684" s="4"/>
      <c r="R5684" s="4"/>
      <c r="S5684" s="4"/>
      <c r="T5684" s="4"/>
      <c r="V5684" s="4"/>
      <c r="W5684" s="4"/>
      <c r="X5684" s="4"/>
      <c r="Y5684" s="4"/>
      <c r="Z5684" s="4"/>
      <c r="AA5684" s="4"/>
      <c r="AG5684" s="4"/>
    </row>
    <row r="5685" spans="1:33" x14ac:dyDescent="0.25">
      <c r="A5685" s="4"/>
      <c r="F5685" s="4"/>
      <c r="H5685" s="4"/>
      <c r="I5685" s="4"/>
      <c r="J5685" s="4"/>
      <c r="K5685" s="4"/>
      <c r="L5685" s="4"/>
      <c r="M5685" s="4"/>
      <c r="N5685" s="4"/>
      <c r="P5685" s="4"/>
      <c r="R5685" s="4"/>
      <c r="S5685" s="4"/>
      <c r="T5685" s="4"/>
      <c r="V5685" s="4"/>
      <c r="W5685" s="4"/>
      <c r="X5685" s="4"/>
      <c r="Y5685" s="4"/>
      <c r="Z5685" s="4"/>
      <c r="AA5685" s="4"/>
      <c r="AG5685" s="4"/>
    </row>
    <row r="5686" spans="1:33" x14ac:dyDescent="0.25">
      <c r="A5686" s="4"/>
      <c r="F5686" s="4"/>
      <c r="H5686" s="4"/>
      <c r="I5686" s="4"/>
      <c r="J5686" s="4"/>
      <c r="K5686" s="4"/>
      <c r="L5686" s="4"/>
      <c r="M5686" s="4"/>
      <c r="N5686" s="4"/>
      <c r="P5686" s="4"/>
      <c r="R5686" s="4"/>
      <c r="S5686" s="4"/>
      <c r="T5686" s="4"/>
      <c r="V5686" s="4"/>
      <c r="W5686" s="4"/>
      <c r="X5686" s="4"/>
      <c r="Y5686" s="4"/>
      <c r="Z5686" s="4"/>
      <c r="AA5686" s="4"/>
      <c r="AG5686" s="4"/>
    </row>
    <row r="5687" spans="1:33" x14ac:dyDescent="0.25">
      <c r="A5687" s="4"/>
      <c r="F5687" s="4"/>
      <c r="H5687" s="4"/>
      <c r="I5687" s="4"/>
      <c r="J5687" s="4"/>
      <c r="K5687" s="4"/>
      <c r="L5687" s="4"/>
      <c r="M5687" s="4"/>
      <c r="N5687" s="4"/>
      <c r="P5687" s="4"/>
      <c r="R5687" s="4"/>
      <c r="S5687" s="4"/>
      <c r="T5687" s="4"/>
      <c r="V5687" s="4"/>
      <c r="W5687" s="4"/>
      <c r="X5687" s="4"/>
      <c r="Y5687" s="4"/>
      <c r="Z5687" s="4"/>
      <c r="AA5687" s="4"/>
      <c r="AG5687" s="4"/>
    </row>
    <row r="5688" spans="1:33" x14ac:dyDescent="0.25">
      <c r="A5688" s="4"/>
      <c r="F5688" s="4"/>
      <c r="H5688" s="4"/>
      <c r="I5688" s="4"/>
      <c r="J5688" s="4"/>
      <c r="K5688" s="4"/>
      <c r="L5688" s="4"/>
      <c r="M5688" s="4"/>
      <c r="N5688" s="4"/>
      <c r="P5688" s="4"/>
      <c r="R5688" s="4"/>
      <c r="S5688" s="4"/>
      <c r="T5688" s="4"/>
      <c r="V5688" s="4"/>
      <c r="W5688" s="4"/>
      <c r="X5688" s="4"/>
      <c r="Y5688" s="4"/>
      <c r="Z5688" s="4"/>
      <c r="AA5688" s="4"/>
      <c r="AG5688" s="4"/>
    </row>
    <row r="5689" spans="1:33" x14ac:dyDescent="0.25">
      <c r="A5689" s="4"/>
      <c r="F5689" s="4"/>
      <c r="H5689" s="4"/>
      <c r="I5689" s="4"/>
      <c r="J5689" s="4"/>
      <c r="K5689" s="4"/>
      <c r="L5689" s="4"/>
      <c r="M5689" s="4"/>
      <c r="N5689" s="4"/>
      <c r="P5689" s="4"/>
      <c r="R5689" s="4"/>
      <c r="S5689" s="4"/>
      <c r="T5689" s="4"/>
      <c r="V5689" s="4"/>
      <c r="W5689" s="4"/>
      <c r="X5689" s="4"/>
      <c r="Y5689" s="4"/>
      <c r="Z5689" s="4"/>
      <c r="AA5689" s="4"/>
      <c r="AG5689" s="4"/>
    </row>
    <row r="5690" spans="1:33" x14ac:dyDescent="0.25">
      <c r="A5690" s="4"/>
      <c r="F5690" s="4"/>
      <c r="H5690" s="4"/>
      <c r="I5690" s="4"/>
      <c r="J5690" s="4"/>
      <c r="K5690" s="4"/>
      <c r="L5690" s="4"/>
      <c r="M5690" s="4"/>
      <c r="N5690" s="4"/>
      <c r="P5690" s="4"/>
      <c r="R5690" s="4"/>
      <c r="S5690" s="4"/>
      <c r="T5690" s="4"/>
      <c r="V5690" s="4"/>
      <c r="W5690" s="4"/>
      <c r="X5690" s="4"/>
      <c r="Y5690" s="4"/>
      <c r="Z5690" s="4"/>
      <c r="AA5690" s="4"/>
      <c r="AG5690" s="4"/>
    </row>
    <row r="5691" spans="1:33" x14ac:dyDescent="0.25">
      <c r="A5691" s="4"/>
      <c r="F5691" s="4"/>
      <c r="H5691" s="4"/>
      <c r="I5691" s="4"/>
      <c r="J5691" s="4"/>
      <c r="K5691" s="4"/>
      <c r="L5691" s="4"/>
      <c r="M5691" s="4"/>
      <c r="N5691" s="4"/>
      <c r="P5691" s="4"/>
      <c r="R5691" s="4"/>
      <c r="S5691" s="4"/>
      <c r="T5691" s="4"/>
      <c r="V5691" s="4"/>
      <c r="W5691" s="4"/>
      <c r="X5691" s="4"/>
      <c r="Y5691" s="4"/>
      <c r="Z5691" s="4"/>
      <c r="AA5691" s="4"/>
      <c r="AG5691" s="4"/>
    </row>
    <row r="5692" spans="1:33" x14ac:dyDescent="0.25">
      <c r="A5692" s="4"/>
      <c r="F5692" s="4"/>
      <c r="H5692" s="4"/>
      <c r="I5692" s="4"/>
      <c r="J5692" s="4"/>
      <c r="K5692" s="4"/>
      <c r="L5692" s="4"/>
      <c r="M5692" s="4"/>
      <c r="N5692" s="4"/>
      <c r="P5692" s="4"/>
      <c r="R5692" s="4"/>
      <c r="S5692" s="4"/>
      <c r="T5692" s="4"/>
      <c r="V5692" s="4"/>
      <c r="W5692" s="4"/>
      <c r="X5692" s="4"/>
      <c r="Y5692" s="4"/>
      <c r="Z5692" s="4"/>
      <c r="AA5692" s="4"/>
      <c r="AG5692" s="4"/>
    </row>
    <row r="5693" spans="1:33" x14ac:dyDescent="0.25">
      <c r="A5693" s="4"/>
      <c r="F5693" s="4"/>
      <c r="H5693" s="4"/>
      <c r="I5693" s="4"/>
      <c r="J5693" s="4"/>
      <c r="K5693" s="4"/>
      <c r="L5693" s="4"/>
      <c r="M5693" s="4"/>
      <c r="N5693" s="4"/>
      <c r="P5693" s="4"/>
      <c r="R5693" s="4"/>
      <c r="S5693" s="4"/>
      <c r="T5693" s="4"/>
      <c r="V5693" s="4"/>
      <c r="W5693" s="4"/>
      <c r="X5693" s="4"/>
      <c r="Y5693" s="4"/>
      <c r="Z5693" s="4"/>
      <c r="AA5693" s="4"/>
      <c r="AG5693" s="4"/>
    </row>
    <row r="5694" spans="1:33" x14ac:dyDescent="0.25">
      <c r="A5694" s="4"/>
      <c r="F5694" s="4"/>
      <c r="H5694" s="4"/>
      <c r="I5694" s="4"/>
      <c r="J5694" s="4"/>
      <c r="K5694" s="4"/>
      <c r="L5694" s="4"/>
      <c r="M5694" s="4"/>
      <c r="N5694" s="4"/>
      <c r="P5694" s="4"/>
      <c r="R5694" s="4"/>
      <c r="S5694" s="4"/>
      <c r="T5694" s="4"/>
      <c r="V5694" s="4"/>
      <c r="W5694" s="4"/>
      <c r="X5694" s="4"/>
      <c r="Y5694" s="4"/>
      <c r="Z5694" s="4"/>
      <c r="AA5694" s="4"/>
      <c r="AG5694" s="4"/>
    </row>
    <row r="5695" spans="1:33" x14ac:dyDescent="0.25">
      <c r="A5695" s="4"/>
      <c r="F5695" s="4"/>
      <c r="H5695" s="4"/>
      <c r="I5695" s="4"/>
      <c r="J5695" s="4"/>
      <c r="K5695" s="4"/>
      <c r="L5695" s="4"/>
      <c r="M5695" s="4"/>
      <c r="N5695" s="4"/>
      <c r="P5695" s="4"/>
      <c r="R5695" s="4"/>
      <c r="S5695" s="4"/>
      <c r="T5695" s="4"/>
      <c r="V5695" s="4"/>
      <c r="W5695" s="4"/>
      <c r="X5695" s="4"/>
      <c r="Y5695" s="4"/>
      <c r="Z5695" s="4"/>
      <c r="AA5695" s="4"/>
      <c r="AG5695" s="4"/>
    </row>
    <row r="5696" spans="1:33" x14ac:dyDescent="0.25">
      <c r="A5696" s="4"/>
      <c r="F5696" s="4"/>
      <c r="H5696" s="4"/>
      <c r="I5696" s="4"/>
      <c r="J5696" s="4"/>
      <c r="K5696" s="4"/>
      <c r="L5696" s="4"/>
      <c r="M5696" s="4"/>
      <c r="N5696" s="4"/>
      <c r="P5696" s="4"/>
      <c r="R5696" s="4"/>
      <c r="S5696" s="4"/>
      <c r="T5696" s="4"/>
      <c r="V5696" s="4"/>
      <c r="W5696" s="4"/>
      <c r="X5696" s="4"/>
      <c r="Y5696" s="4"/>
      <c r="Z5696" s="4"/>
      <c r="AA5696" s="4"/>
      <c r="AG5696" s="4"/>
    </row>
    <row r="5697" spans="1:33" x14ac:dyDescent="0.25">
      <c r="A5697" s="4"/>
      <c r="F5697" s="4"/>
      <c r="H5697" s="4"/>
      <c r="I5697" s="4"/>
      <c r="J5697" s="4"/>
      <c r="K5697" s="4"/>
      <c r="L5697" s="4"/>
      <c r="M5697" s="4"/>
      <c r="N5697" s="4"/>
      <c r="P5697" s="4"/>
      <c r="R5697" s="4"/>
      <c r="S5697" s="4"/>
      <c r="T5697" s="4"/>
      <c r="V5697" s="4"/>
      <c r="W5697" s="4"/>
      <c r="X5697" s="4"/>
      <c r="Y5697" s="4"/>
      <c r="Z5697" s="4"/>
      <c r="AA5697" s="4"/>
      <c r="AG5697" s="4"/>
    </row>
    <row r="5698" spans="1:33" x14ac:dyDescent="0.25">
      <c r="A5698" s="4"/>
      <c r="F5698" s="4"/>
      <c r="H5698" s="4"/>
      <c r="I5698" s="4"/>
      <c r="J5698" s="4"/>
      <c r="K5698" s="4"/>
      <c r="L5698" s="4"/>
      <c r="M5698" s="4"/>
      <c r="N5698" s="4"/>
      <c r="P5698" s="4"/>
      <c r="R5698" s="4"/>
      <c r="S5698" s="4"/>
      <c r="T5698" s="4"/>
      <c r="V5698" s="4"/>
      <c r="W5698" s="4"/>
      <c r="X5698" s="4"/>
      <c r="Y5698" s="4"/>
      <c r="Z5698" s="4"/>
      <c r="AA5698" s="4"/>
      <c r="AG5698" s="4"/>
    </row>
    <row r="5699" spans="1:33" x14ac:dyDescent="0.25">
      <c r="A5699" s="4"/>
      <c r="F5699" s="4"/>
      <c r="H5699" s="4"/>
      <c r="I5699" s="4"/>
      <c r="J5699" s="4"/>
      <c r="K5699" s="4"/>
      <c r="L5699" s="4"/>
      <c r="M5699" s="4"/>
      <c r="N5699" s="4"/>
      <c r="P5699" s="4"/>
      <c r="R5699" s="4"/>
      <c r="S5699" s="4"/>
      <c r="T5699" s="4"/>
      <c r="V5699" s="4"/>
      <c r="W5699" s="4"/>
      <c r="X5699" s="4"/>
      <c r="Y5699" s="4"/>
      <c r="Z5699" s="4"/>
      <c r="AA5699" s="4"/>
      <c r="AG5699" s="4"/>
    </row>
    <row r="5700" spans="1:33" x14ac:dyDescent="0.25">
      <c r="A5700" s="4"/>
      <c r="F5700" s="4"/>
      <c r="H5700" s="4"/>
      <c r="I5700" s="4"/>
      <c r="J5700" s="4"/>
      <c r="K5700" s="4"/>
      <c r="L5700" s="4"/>
      <c r="M5700" s="4"/>
      <c r="N5700" s="4"/>
      <c r="P5700" s="4"/>
      <c r="R5700" s="4"/>
      <c r="S5700" s="4"/>
      <c r="T5700" s="4"/>
      <c r="V5700" s="4"/>
      <c r="W5700" s="4"/>
      <c r="X5700" s="4"/>
      <c r="Y5700" s="4"/>
      <c r="Z5700" s="4"/>
      <c r="AA5700" s="4"/>
      <c r="AG5700" s="4"/>
    </row>
    <row r="5701" spans="1:33" x14ac:dyDescent="0.25">
      <c r="A5701" s="4"/>
      <c r="F5701" s="4"/>
      <c r="H5701" s="4"/>
      <c r="I5701" s="4"/>
      <c r="J5701" s="4"/>
      <c r="K5701" s="4"/>
      <c r="L5701" s="4"/>
      <c r="M5701" s="4"/>
      <c r="N5701" s="4"/>
      <c r="P5701" s="4"/>
      <c r="R5701" s="4"/>
      <c r="S5701" s="4"/>
      <c r="T5701" s="4"/>
      <c r="V5701" s="4"/>
      <c r="W5701" s="4"/>
      <c r="X5701" s="4"/>
      <c r="Y5701" s="4"/>
      <c r="Z5701" s="4"/>
      <c r="AA5701" s="4"/>
      <c r="AG5701" s="4"/>
    </row>
    <row r="5702" spans="1:33" x14ac:dyDescent="0.25">
      <c r="A5702" s="4"/>
      <c r="F5702" s="4"/>
      <c r="H5702" s="4"/>
      <c r="I5702" s="4"/>
      <c r="J5702" s="4"/>
      <c r="K5702" s="4"/>
      <c r="L5702" s="4"/>
      <c r="M5702" s="4"/>
      <c r="N5702" s="4"/>
      <c r="P5702" s="4"/>
      <c r="R5702" s="4"/>
      <c r="S5702" s="4"/>
      <c r="T5702" s="4"/>
      <c r="V5702" s="4"/>
      <c r="W5702" s="4"/>
      <c r="X5702" s="4"/>
      <c r="Y5702" s="4"/>
      <c r="Z5702" s="4"/>
      <c r="AA5702" s="4"/>
      <c r="AG5702" s="4"/>
    </row>
    <row r="5703" spans="1:33" x14ac:dyDescent="0.25">
      <c r="A5703" s="4"/>
      <c r="F5703" s="4"/>
      <c r="H5703" s="4"/>
      <c r="I5703" s="4"/>
      <c r="J5703" s="4"/>
      <c r="K5703" s="4"/>
      <c r="L5703" s="4"/>
      <c r="M5703" s="4"/>
      <c r="N5703" s="4"/>
      <c r="P5703" s="4"/>
      <c r="R5703" s="4"/>
      <c r="S5703" s="4"/>
      <c r="T5703" s="4"/>
      <c r="V5703" s="4"/>
      <c r="W5703" s="4"/>
      <c r="X5703" s="4"/>
      <c r="Y5703" s="4"/>
      <c r="Z5703" s="4"/>
      <c r="AA5703" s="4"/>
      <c r="AG5703" s="4"/>
    </row>
    <row r="5704" spans="1:33" x14ac:dyDescent="0.25">
      <c r="A5704" s="4"/>
      <c r="F5704" s="4"/>
      <c r="H5704" s="4"/>
      <c r="I5704" s="4"/>
      <c r="J5704" s="4"/>
      <c r="K5704" s="4"/>
      <c r="L5704" s="4"/>
      <c r="M5704" s="4"/>
      <c r="N5704" s="4"/>
      <c r="P5704" s="4"/>
      <c r="R5704" s="4"/>
      <c r="S5704" s="4"/>
      <c r="T5704" s="4"/>
      <c r="V5704" s="4"/>
      <c r="W5704" s="4"/>
      <c r="X5704" s="4"/>
      <c r="Y5704" s="4"/>
      <c r="Z5704" s="4"/>
      <c r="AA5704" s="4"/>
      <c r="AG5704" s="4"/>
    </row>
    <row r="5705" spans="1:33" x14ac:dyDescent="0.25">
      <c r="A5705" s="4"/>
      <c r="F5705" s="4"/>
      <c r="H5705" s="4"/>
      <c r="I5705" s="4"/>
      <c r="J5705" s="4"/>
      <c r="K5705" s="4"/>
      <c r="L5705" s="4"/>
      <c r="M5705" s="4"/>
      <c r="N5705" s="4"/>
      <c r="P5705" s="4"/>
      <c r="R5705" s="4"/>
      <c r="S5705" s="4"/>
      <c r="T5705" s="4"/>
      <c r="V5705" s="4"/>
      <c r="W5705" s="4"/>
      <c r="X5705" s="4"/>
      <c r="Y5705" s="4"/>
      <c r="Z5705" s="4"/>
      <c r="AA5705" s="4"/>
      <c r="AG5705" s="4"/>
    </row>
    <row r="5706" spans="1:33" x14ac:dyDescent="0.25">
      <c r="A5706" s="4"/>
      <c r="F5706" s="4"/>
      <c r="H5706" s="4"/>
      <c r="I5706" s="4"/>
      <c r="J5706" s="4"/>
      <c r="K5706" s="4"/>
      <c r="L5706" s="4"/>
      <c r="M5706" s="4"/>
      <c r="N5706" s="4"/>
      <c r="P5706" s="4"/>
      <c r="R5706" s="4"/>
      <c r="S5706" s="4"/>
      <c r="T5706" s="4"/>
      <c r="V5706" s="4"/>
      <c r="W5706" s="4"/>
      <c r="X5706" s="4"/>
      <c r="Y5706" s="4"/>
      <c r="Z5706" s="4"/>
      <c r="AA5706" s="4"/>
      <c r="AG5706" s="4"/>
    </row>
    <row r="5707" spans="1:33" x14ac:dyDescent="0.25">
      <c r="A5707" s="4"/>
      <c r="F5707" s="4"/>
      <c r="H5707" s="4"/>
      <c r="I5707" s="4"/>
      <c r="J5707" s="4"/>
      <c r="K5707" s="4"/>
      <c r="L5707" s="4"/>
      <c r="M5707" s="4"/>
      <c r="N5707" s="4"/>
      <c r="P5707" s="4"/>
      <c r="R5707" s="4"/>
      <c r="S5707" s="4"/>
      <c r="T5707" s="4"/>
      <c r="V5707" s="4"/>
      <c r="W5707" s="4"/>
      <c r="X5707" s="4"/>
      <c r="Y5707" s="4"/>
      <c r="Z5707" s="4"/>
      <c r="AA5707" s="4"/>
      <c r="AG5707" s="4"/>
    </row>
    <row r="5708" spans="1:33" x14ac:dyDescent="0.25">
      <c r="A5708" s="4"/>
      <c r="F5708" s="4"/>
      <c r="H5708" s="4"/>
      <c r="I5708" s="4"/>
      <c r="J5708" s="4"/>
      <c r="K5708" s="4"/>
      <c r="L5708" s="4"/>
      <c r="M5708" s="4"/>
      <c r="N5708" s="4"/>
      <c r="P5708" s="4"/>
      <c r="R5708" s="4"/>
      <c r="S5708" s="4"/>
      <c r="T5708" s="4"/>
      <c r="V5708" s="4"/>
      <c r="W5708" s="4"/>
      <c r="X5708" s="4"/>
      <c r="Y5708" s="4"/>
      <c r="Z5708" s="4"/>
      <c r="AA5708" s="4"/>
      <c r="AG5708" s="4"/>
    </row>
    <row r="5709" spans="1:33" x14ac:dyDescent="0.25">
      <c r="A5709" s="4"/>
      <c r="F5709" s="4"/>
      <c r="H5709" s="4"/>
      <c r="I5709" s="4"/>
      <c r="J5709" s="4"/>
      <c r="K5709" s="4"/>
      <c r="L5709" s="4"/>
      <c r="M5709" s="4"/>
      <c r="N5709" s="4"/>
      <c r="P5709" s="4"/>
      <c r="R5709" s="4"/>
      <c r="S5709" s="4"/>
      <c r="T5709" s="4"/>
      <c r="V5709" s="4"/>
      <c r="W5709" s="4"/>
      <c r="X5709" s="4"/>
      <c r="Y5709" s="4"/>
      <c r="Z5709" s="4"/>
      <c r="AA5709" s="4"/>
      <c r="AG5709" s="4"/>
    </row>
    <row r="5710" spans="1:33" x14ac:dyDescent="0.25">
      <c r="A5710" s="4"/>
      <c r="F5710" s="4"/>
      <c r="H5710" s="4"/>
      <c r="I5710" s="4"/>
      <c r="J5710" s="4"/>
      <c r="K5710" s="4"/>
      <c r="L5710" s="4"/>
      <c r="M5710" s="4"/>
      <c r="N5710" s="4"/>
      <c r="P5710" s="4"/>
      <c r="R5710" s="4"/>
      <c r="S5710" s="4"/>
      <c r="T5710" s="4"/>
      <c r="V5710" s="4"/>
      <c r="W5710" s="4"/>
      <c r="X5710" s="4"/>
      <c r="Y5710" s="4"/>
      <c r="Z5710" s="4"/>
      <c r="AA5710" s="4"/>
      <c r="AG5710" s="4"/>
    </row>
    <row r="5711" spans="1:33" x14ac:dyDescent="0.25">
      <c r="A5711" s="4"/>
      <c r="F5711" s="4"/>
      <c r="H5711" s="4"/>
      <c r="I5711" s="4"/>
      <c r="J5711" s="4"/>
      <c r="K5711" s="4"/>
      <c r="L5711" s="4"/>
      <c r="M5711" s="4"/>
      <c r="N5711" s="4"/>
      <c r="P5711" s="4"/>
      <c r="R5711" s="4"/>
      <c r="S5711" s="4"/>
      <c r="T5711" s="4"/>
      <c r="V5711" s="4"/>
      <c r="W5711" s="4"/>
      <c r="X5711" s="4"/>
      <c r="Y5711" s="4"/>
      <c r="Z5711" s="4"/>
      <c r="AA5711" s="4"/>
      <c r="AG5711" s="4"/>
    </row>
    <row r="5712" spans="1:33" x14ac:dyDescent="0.25">
      <c r="A5712" s="4"/>
      <c r="F5712" s="4"/>
      <c r="H5712" s="4"/>
      <c r="I5712" s="4"/>
      <c r="J5712" s="4"/>
      <c r="K5712" s="4"/>
      <c r="L5712" s="4"/>
      <c r="M5712" s="4"/>
      <c r="N5712" s="4"/>
      <c r="P5712" s="4"/>
      <c r="R5712" s="4"/>
      <c r="S5712" s="4"/>
      <c r="T5712" s="4"/>
      <c r="V5712" s="4"/>
      <c r="W5712" s="4"/>
      <c r="X5712" s="4"/>
      <c r="Y5712" s="4"/>
      <c r="Z5712" s="4"/>
      <c r="AA5712" s="4"/>
      <c r="AG5712" s="4"/>
    </row>
    <row r="5713" spans="1:33" x14ac:dyDescent="0.25">
      <c r="A5713" s="4"/>
      <c r="F5713" s="4"/>
      <c r="H5713" s="4"/>
      <c r="I5713" s="4"/>
      <c r="J5713" s="4"/>
      <c r="K5713" s="4"/>
      <c r="L5713" s="4"/>
      <c r="M5713" s="4"/>
      <c r="N5713" s="4"/>
      <c r="P5713" s="4"/>
      <c r="R5713" s="4"/>
      <c r="S5713" s="4"/>
      <c r="T5713" s="4"/>
      <c r="V5713" s="4"/>
      <c r="W5713" s="4"/>
      <c r="X5713" s="4"/>
      <c r="Y5713" s="4"/>
      <c r="Z5713" s="4"/>
      <c r="AA5713" s="4"/>
      <c r="AG5713" s="4"/>
    </row>
    <row r="5714" spans="1:33" x14ac:dyDescent="0.25">
      <c r="A5714" s="4"/>
      <c r="F5714" s="4"/>
      <c r="H5714" s="4"/>
      <c r="I5714" s="4"/>
      <c r="J5714" s="4"/>
      <c r="K5714" s="4"/>
      <c r="L5714" s="4"/>
      <c r="M5714" s="4"/>
      <c r="N5714" s="4"/>
      <c r="P5714" s="4"/>
      <c r="R5714" s="4"/>
      <c r="S5714" s="4"/>
      <c r="T5714" s="4"/>
      <c r="V5714" s="4"/>
      <c r="W5714" s="4"/>
      <c r="X5714" s="4"/>
      <c r="Y5714" s="4"/>
      <c r="Z5714" s="4"/>
      <c r="AA5714" s="4"/>
      <c r="AG5714" s="4"/>
    </row>
    <row r="5715" spans="1:33" x14ac:dyDescent="0.25">
      <c r="A5715" s="4"/>
      <c r="F5715" s="4"/>
      <c r="H5715" s="4"/>
      <c r="I5715" s="4"/>
      <c r="J5715" s="4"/>
      <c r="K5715" s="4"/>
      <c r="L5715" s="4"/>
      <c r="M5715" s="4"/>
      <c r="N5715" s="4"/>
      <c r="P5715" s="4"/>
      <c r="R5715" s="4"/>
      <c r="S5715" s="4"/>
      <c r="T5715" s="4"/>
      <c r="V5715" s="4"/>
      <c r="W5715" s="4"/>
      <c r="X5715" s="4"/>
      <c r="Y5715" s="4"/>
      <c r="Z5715" s="4"/>
      <c r="AA5715" s="4"/>
      <c r="AG5715" s="4"/>
    </row>
    <row r="5716" spans="1:33" x14ac:dyDescent="0.25">
      <c r="A5716" s="4"/>
      <c r="F5716" s="4"/>
      <c r="H5716" s="4"/>
      <c r="I5716" s="4"/>
      <c r="J5716" s="4"/>
      <c r="K5716" s="4"/>
      <c r="L5716" s="4"/>
      <c r="M5716" s="4"/>
      <c r="N5716" s="4"/>
      <c r="P5716" s="4"/>
      <c r="R5716" s="4"/>
      <c r="S5716" s="4"/>
      <c r="T5716" s="4"/>
      <c r="V5716" s="4"/>
      <c r="W5716" s="4"/>
      <c r="X5716" s="4"/>
      <c r="Y5716" s="4"/>
      <c r="Z5716" s="4"/>
      <c r="AA5716" s="4"/>
      <c r="AG5716" s="4"/>
    </row>
    <row r="5717" spans="1:33" x14ac:dyDescent="0.25">
      <c r="A5717" s="4"/>
      <c r="F5717" s="4"/>
      <c r="H5717" s="4"/>
      <c r="I5717" s="4"/>
      <c r="J5717" s="4"/>
      <c r="K5717" s="4"/>
      <c r="L5717" s="4"/>
      <c r="M5717" s="4"/>
      <c r="N5717" s="4"/>
      <c r="P5717" s="4"/>
      <c r="R5717" s="4"/>
      <c r="S5717" s="4"/>
      <c r="T5717" s="4"/>
      <c r="V5717" s="4"/>
      <c r="W5717" s="4"/>
      <c r="X5717" s="4"/>
      <c r="Y5717" s="4"/>
      <c r="Z5717" s="4"/>
      <c r="AA5717" s="4"/>
      <c r="AG5717" s="4"/>
    </row>
    <row r="5718" spans="1:33" x14ac:dyDescent="0.25">
      <c r="A5718" s="4"/>
      <c r="F5718" s="4"/>
      <c r="H5718" s="4"/>
      <c r="I5718" s="4"/>
      <c r="J5718" s="4"/>
      <c r="K5718" s="4"/>
      <c r="L5718" s="4"/>
      <c r="M5718" s="4"/>
      <c r="N5718" s="4"/>
      <c r="P5718" s="4"/>
      <c r="R5718" s="4"/>
      <c r="S5718" s="4"/>
      <c r="T5718" s="4"/>
      <c r="V5718" s="4"/>
      <c r="W5718" s="4"/>
      <c r="X5718" s="4"/>
      <c r="Y5718" s="4"/>
      <c r="Z5718" s="4"/>
      <c r="AA5718" s="4"/>
      <c r="AG5718" s="4"/>
    </row>
    <row r="5719" spans="1:33" x14ac:dyDescent="0.25">
      <c r="A5719" s="4"/>
      <c r="F5719" s="4"/>
      <c r="H5719" s="4"/>
      <c r="I5719" s="4"/>
      <c r="J5719" s="4"/>
      <c r="K5719" s="4"/>
      <c r="L5719" s="4"/>
      <c r="M5719" s="4"/>
      <c r="N5719" s="4"/>
      <c r="P5719" s="4"/>
      <c r="R5719" s="4"/>
      <c r="S5719" s="4"/>
      <c r="T5719" s="4"/>
      <c r="V5719" s="4"/>
      <c r="W5719" s="4"/>
      <c r="X5719" s="4"/>
      <c r="Y5719" s="4"/>
      <c r="Z5719" s="4"/>
      <c r="AA5719" s="4"/>
      <c r="AG5719" s="4"/>
    </row>
    <row r="5720" spans="1:33" x14ac:dyDescent="0.25">
      <c r="A5720" s="4"/>
      <c r="F5720" s="4"/>
      <c r="H5720" s="4"/>
      <c r="I5720" s="4"/>
      <c r="J5720" s="4"/>
      <c r="K5720" s="4"/>
      <c r="L5720" s="4"/>
      <c r="M5720" s="4"/>
      <c r="N5720" s="4"/>
      <c r="P5720" s="4"/>
      <c r="R5720" s="4"/>
      <c r="S5720" s="4"/>
      <c r="T5720" s="4"/>
      <c r="V5720" s="4"/>
      <c r="W5720" s="4"/>
      <c r="X5720" s="4"/>
      <c r="Y5720" s="4"/>
      <c r="Z5720" s="4"/>
      <c r="AA5720" s="4"/>
      <c r="AG5720" s="4"/>
    </row>
    <row r="5721" spans="1:33" x14ac:dyDescent="0.25">
      <c r="A5721" s="4"/>
      <c r="F5721" s="4"/>
      <c r="H5721" s="4"/>
      <c r="I5721" s="4"/>
      <c r="J5721" s="4"/>
      <c r="K5721" s="4"/>
      <c r="L5721" s="4"/>
      <c r="M5721" s="4"/>
      <c r="N5721" s="4"/>
      <c r="P5721" s="4"/>
      <c r="R5721" s="4"/>
      <c r="S5721" s="4"/>
      <c r="T5721" s="4"/>
      <c r="V5721" s="4"/>
      <c r="W5721" s="4"/>
      <c r="X5721" s="4"/>
      <c r="Y5721" s="4"/>
      <c r="Z5721" s="4"/>
      <c r="AA5721" s="4"/>
      <c r="AG5721" s="4"/>
    </row>
    <row r="5722" spans="1:33" x14ac:dyDescent="0.25">
      <c r="A5722" s="4"/>
      <c r="F5722" s="4"/>
      <c r="H5722" s="4"/>
      <c r="I5722" s="4"/>
      <c r="J5722" s="4"/>
      <c r="K5722" s="4"/>
      <c r="L5722" s="4"/>
      <c r="M5722" s="4"/>
      <c r="N5722" s="4"/>
      <c r="P5722" s="4"/>
      <c r="R5722" s="4"/>
      <c r="S5722" s="4"/>
      <c r="T5722" s="4"/>
      <c r="V5722" s="4"/>
      <c r="W5722" s="4"/>
      <c r="X5722" s="4"/>
      <c r="Y5722" s="4"/>
      <c r="Z5722" s="4"/>
      <c r="AA5722" s="4"/>
      <c r="AG5722" s="4"/>
    </row>
    <row r="5723" spans="1:33" x14ac:dyDescent="0.25">
      <c r="A5723" s="4"/>
      <c r="F5723" s="4"/>
      <c r="H5723" s="4"/>
      <c r="I5723" s="4"/>
      <c r="J5723" s="4"/>
      <c r="K5723" s="4"/>
      <c r="L5723" s="4"/>
      <c r="M5723" s="4"/>
      <c r="N5723" s="4"/>
      <c r="P5723" s="4"/>
      <c r="R5723" s="4"/>
      <c r="S5723" s="4"/>
      <c r="T5723" s="4"/>
      <c r="V5723" s="4"/>
      <c r="W5723" s="4"/>
      <c r="X5723" s="4"/>
      <c r="Y5723" s="4"/>
      <c r="Z5723" s="4"/>
      <c r="AA5723" s="4"/>
      <c r="AG5723" s="4"/>
    </row>
    <row r="5724" spans="1:33" x14ac:dyDescent="0.25">
      <c r="A5724" s="4"/>
      <c r="F5724" s="4"/>
      <c r="H5724" s="4"/>
      <c r="I5724" s="4"/>
      <c r="J5724" s="4"/>
      <c r="K5724" s="4"/>
      <c r="L5724" s="4"/>
      <c r="M5724" s="4"/>
      <c r="N5724" s="4"/>
      <c r="P5724" s="4"/>
      <c r="R5724" s="4"/>
      <c r="S5724" s="4"/>
      <c r="T5724" s="4"/>
      <c r="V5724" s="4"/>
      <c r="W5724" s="4"/>
      <c r="X5724" s="4"/>
      <c r="Y5724" s="4"/>
      <c r="Z5724" s="4"/>
      <c r="AA5724" s="4"/>
      <c r="AG5724" s="4"/>
    </row>
    <row r="5725" spans="1:33" x14ac:dyDescent="0.25">
      <c r="A5725" s="4"/>
      <c r="F5725" s="4"/>
      <c r="H5725" s="4"/>
      <c r="I5725" s="4"/>
      <c r="J5725" s="4"/>
      <c r="K5725" s="4"/>
      <c r="L5725" s="4"/>
      <c r="M5725" s="4"/>
      <c r="N5725" s="4"/>
      <c r="P5725" s="4"/>
      <c r="R5725" s="4"/>
      <c r="S5725" s="4"/>
      <c r="T5725" s="4"/>
      <c r="V5725" s="4"/>
      <c r="W5725" s="4"/>
      <c r="X5725" s="4"/>
      <c r="Y5725" s="4"/>
      <c r="Z5725" s="4"/>
      <c r="AA5725" s="4"/>
      <c r="AG5725" s="4"/>
    </row>
    <row r="5726" spans="1:33" x14ac:dyDescent="0.25">
      <c r="A5726" s="4"/>
      <c r="F5726" s="4"/>
      <c r="H5726" s="4"/>
      <c r="I5726" s="4"/>
      <c r="J5726" s="4"/>
      <c r="K5726" s="4"/>
      <c r="L5726" s="4"/>
      <c r="M5726" s="4"/>
      <c r="N5726" s="4"/>
      <c r="P5726" s="4"/>
      <c r="R5726" s="4"/>
      <c r="S5726" s="4"/>
      <c r="T5726" s="4"/>
      <c r="V5726" s="4"/>
      <c r="W5726" s="4"/>
      <c r="X5726" s="4"/>
      <c r="Y5726" s="4"/>
      <c r="Z5726" s="4"/>
      <c r="AA5726" s="4"/>
      <c r="AG5726" s="4"/>
    </row>
    <row r="5727" spans="1:33" x14ac:dyDescent="0.25">
      <c r="A5727" s="4"/>
      <c r="F5727" s="4"/>
      <c r="H5727" s="4"/>
      <c r="I5727" s="4"/>
      <c r="J5727" s="4"/>
      <c r="K5727" s="4"/>
      <c r="L5727" s="4"/>
      <c r="M5727" s="4"/>
      <c r="N5727" s="4"/>
      <c r="P5727" s="4"/>
      <c r="R5727" s="4"/>
      <c r="S5727" s="4"/>
      <c r="T5727" s="4"/>
      <c r="V5727" s="4"/>
      <c r="W5727" s="4"/>
      <c r="X5727" s="4"/>
      <c r="Y5727" s="4"/>
      <c r="Z5727" s="4"/>
      <c r="AA5727" s="4"/>
      <c r="AG5727" s="4"/>
    </row>
    <row r="5728" spans="1:33" x14ac:dyDescent="0.25">
      <c r="A5728" s="4"/>
      <c r="F5728" s="4"/>
      <c r="H5728" s="4"/>
      <c r="I5728" s="4"/>
      <c r="J5728" s="4"/>
      <c r="K5728" s="4"/>
      <c r="L5728" s="4"/>
      <c r="M5728" s="4"/>
      <c r="N5728" s="4"/>
      <c r="P5728" s="4"/>
      <c r="R5728" s="4"/>
      <c r="S5728" s="4"/>
      <c r="T5728" s="4"/>
      <c r="V5728" s="4"/>
      <c r="W5728" s="4"/>
      <c r="X5728" s="4"/>
      <c r="Y5728" s="4"/>
      <c r="Z5728" s="4"/>
      <c r="AA5728" s="4"/>
      <c r="AG5728" s="4"/>
    </row>
    <row r="5729" spans="1:33" x14ac:dyDescent="0.25">
      <c r="A5729" s="4"/>
      <c r="F5729" s="4"/>
      <c r="H5729" s="4"/>
      <c r="I5729" s="4"/>
      <c r="J5729" s="4"/>
      <c r="K5729" s="4"/>
      <c r="L5729" s="4"/>
      <c r="M5729" s="4"/>
      <c r="N5729" s="4"/>
      <c r="P5729" s="4"/>
      <c r="R5729" s="4"/>
      <c r="S5729" s="4"/>
      <c r="T5729" s="4"/>
      <c r="V5729" s="4"/>
      <c r="W5729" s="4"/>
      <c r="X5729" s="4"/>
      <c r="Y5729" s="4"/>
      <c r="Z5729" s="4"/>
      <c r="AA5729" s="4"/>
      <c r="AG5729" s="4"/>
    </row>
    <row r="5730" spans="1:33" x14ac:dyDescent="0.25">
      <c r="A5730" s="4"/>
      <c r="F5730" s="4"/>
      <c r="H5730" s="4"/>
      <c r="I5730" s="4"/>
      <c r="J5730" s="4"/>
      <c r="K5730" s="4"/>
      <c r="L5730" s="4"/>
      <c r="M5730" s="4"/>
      <c r="N5730" s="4"/>
      <c r="P5730" s="4"/>
      <c r="R5730" s="4"/>
      <c r="S5730" s="4"/>
      <c r="T5730" s="4"/>
      <c r="V5730" s="4"/>
      <c r="W5730" s="4"/>
      <c r="X5730" s="4"/>
      <c r="Y5730" s="4"/>
      <c r="Z5730" s="4"/>
      <c r="AA5730" s="4"/>
      <c r="AG5730" s="4"/>
    </row>
    <row r="5731" spans="1:33" x14ac:dyDescent="0.25">
      <c r="A5731" s="4"/>
      <c r="F5731" s="4"/>
      <c r="H5731" s="4"/>
      <c r="I5731" s="4"/>
      <c r="J5731" s="4"/>
      <c r="K5731" s="4"/>
      <c r="L5731" s="4"/>
      <c r="M5731" s="4"/>
      <c r="N5731" s="4"/>
      <c r="P5731" s="4"/>
      <c r="R5731" s="4"/>
      <c r="S5731" s="4"/>
      <c r="T5731" s="4"/>
      <c r="V5731" s="4"/>
      <c r="W5731" s="4"/>
      <c r="X5731" s="4"/>
      <c r="Y5731" s="4"/>
      <c r="Z5731" s="4"/>
      <c r="AA5731" s="4"/>
      <c r="AG5731" s="4"/>
    </row>
    <row r="5732" spans="1:33" x14ac:dyDescent="0.25">
      <c r="A5732" s="4"/>
      <c r="F5732" s="4"/>
      <c r="H5732" s="4"/>
      <c r="I5732" s="4"/>
      <c r="J5732" s="4"/>
      <c r="K5732" s="4"/>
      <c r="L5732" s="4"/>
      <c r="M5732" s="4"/>
      <c r="N5732" s="4"/>
      <c r="P5732" s="4"/>
      <c r="R5732" s="4"/>
      <c r="S5732" s="4"/>
      <c r="T5732" s="4"/>
      <c r="V5732" s="4"/>
      <c r="W5732" s="4"/>
      <c r="X5732" s="4"/>
      <c r="Y5732" s="4"/>
      <c r="Z5732" s="4"/>
      <c r="AA5732" s="4"/>
      <c r="AG5732" s="4"/>
    </row>
    <row r="5733" spans="1:33" x14ac:dyDescent="0.25">
      <c r="A5733" s="4"/>
      <c r="F5733" s="4"/>
      <c r="H5733" s="4"/>
      <c r="I5733" s="4"/>
      <c r="J5733" s="4"/>
      <c r="K5733" s="4"/>
      <c r="L5733" s="4"/>
      <c r="M5733" s="4"/>
      <c r="N5733" s="4"/>
      <c r="P5733" s="4"/>
      <c r="R5733" s="4"/>
      <c r="S5733" s="4"/>
      <c r="T5733" s="4"/>
      <c r="V5733" s="4"/>
      <c r="W5733" s="4"/>
      <c r="X5733" s="4"/>
      <c r="Y5733" s="4"/>
      <c r="Z5733" s="4"/>
      <c r="AA5733" s="4"/>
      <c r="AG5733" s="4"/>
    </row>
    <row r="5734" spans="1:33" x14ac:dyDescent="0.25">
      <c r="A5734" s="4"/>
      <c r="F5734" s="4"/>
      <c r="H5734" s="4"/>
      <c r="I5734" s="4"/>
      <c r="J5734" s="4"/>
      <c r="K5734" s="4"/>
      <c r="L5734" s="4"/>
      <c r="M5734" s="4"/>
      <c r="N5734" s="4"/>
      <c r="P5734" s="4"/>
      <c r="R5734" s="4"/>
      <c r="S5734" s="4"/>
      <c r="T5734" s="4"/>
      <c r="V5734" s="4"/>
      <c r="W5734" s="4"/>
      <c r="X5734" s="4"/>
      <c r="Y5734" s="4"/>
      <c r="Z5734" s="4"/>
      <c r="AA5734" s="4"/>
      <c r="AG5734" s="4"/>
    </row>
    <row r="5735" spans="1:33" x14ac:dyDescent="0.25">
      <c r="A5735" s="4"/>
      <c r="F5735" s="4"/>
      <c r="H5735" s="4"/>
      <c r="I5735" s="4"/>
      <c r="J5735" s="4"/>
      <c r="K5735" s="4"/>
      <c r="L5735" s="4"/>
      <c r="M5735" s="4"/>
      <c r="N5735" s="4"/>
      <c r="P5735" s="4"/>
      <c r="R5735" s="4"/>
      <c r="S5735" s="4"/>
      <c r="T5735" s="4"/>
      <c r="V5735" s="4"/>
      <c r="W5735" s="4"/>
      <c r="X5735" s="4"/>
      <c r="Y5735" s="4"/>
      <c r="Z5735" s="4"/>
      <c r="AA5735" s="4"/>
      <c r="AG5735" s="4"/>
    </row>
    <row r="5736" spans="1:33" x14ac:dyDescent="0.25">
      <c r="A5736" s="4"/>
      <c r="F5736" s="4"/>
      <c r="H5736" s="4"/>
      <c r="I5736" s="4"/>
      <c r="J5736" s="4"/>
      <c r="K5736" s="4"/>
      <c r="L5736" s="4"/>
      <c r="M5736" s="4"/>
      <c r="N5736" s="4"/>
      <c r="P5736" s="4"/>
      <c r="R5736" s="4"/>
      <c r="S5736" s="4"/>
      <c r="T5736" s="4"/>
      <c r="V5736" s="4"/>
      <c r="W5736" s="4"/>
      <c r="X5736" s="4"/>
      <c r="Y5736" s="4"/>
      <c r="Z5736" s="4"/>
      <c r="AA5736" s="4"/>
      <c r="AG5736" s="4"/>
    </row>
    <row r="5737" spans="1:33" x14ac:dyDescent="0.25">
      <c r="A5737" s="4"/>
      <c r="F5737" s="4"/>
      <c r="H5737" s="4"/>
      <c r="I5737" s="4"/>
      <c r="J5737" s="4"/>
      <c r="K5737" s="4"/>
      <c r="L5737" s="4"/>
      <c r="M5737" s="4"/>
      <c r="N5737" s="4"/>
      <c r="P5737" s="4"/>
      <c r="R5737" s="4"/>
      <c r="S5737" s="4"/>
      <c r="T5737" s="4"/>
      <c r="V5737" s="4"/>
      <c r="W5737" s="4"/>
      <c r="X5737" s="4"/>
      <c r="Y5737" s="4"/>
      <c r="Z5737" s="4"/>
      <c r="AA5737" s="4"/>
      <c r="AG5737" s="4"/>
    </row>
    <row r="5738" spans="1:33" x14ac:dyDescent="0.25">
      <c r="A5738" s="4"/>
      <c r="F5738" s="4"/>
      <c r="H5738" s="4"/>
      <c r="I5738" s="4"/>
      <c r="J5738" s="4"/>
      <c r="K5738" s="4"/>
      <c r="L5738" s="4"/>
      <c r="M5738" s="4"/>
      <c r="N5738" s="4"/>
      <c r="P5738" s="4"/>
      <c r="R5738" s="4"/>
      <c r="S5738" s="4"/>
      <c r="T5738" s="4"/>
      <c r="V5738" s="4"/>
      <c r="W5738" s="4"/>
      <c r="X5738" s="4"/>
      <c r="Y5738" s="4"/>
      <c r="Z5738" s="4"/>
      <c r="AA5738" s="4"/>
      <c r="AG5738" s="4"/>
    </row>
    <row r="5739" spans="1:33" x14ac:dyDescent="0.25">
      <c r="A5739" s="4"/>
      <c r="F5739" s="4"/>
      <c r="H5739" s="4"/>
      <c r="I5739" s="4"/>
      <c r="J5739" s="4"/>
      <c r="K5739" s="4"/>
      <c r="L5739" s="4"/>
      <c r="M5739" s="4"/>
      <c r="N5739" s="4"/>
      <c r="P5739" s="4"/>
      <c r="R5739" s="4"/>
      <c r="S5739" s="4"/>
      <c r="T5739" s="4"/>
      <c r="V5739" s="4"/>
      <c r="W5739" s="4"/>
      <c r="X5739" s="4"/>
      <c r="Y5739" s="4"/>
      <c r="Z5739" s="4"/>
      <c r="AA5739" s="4"/>
      <c r="AG5739" s="4"/>
    </row>
    <row r="5740" spans="1:33" x14ac:dyDescent="0.25">
      <c r="A5740" s="4"/>
      <c r="F5740" s="4"/>
      <c r="H5740" s="4"/>
      <c r="I5740" s="4"/>
      <c r="J5740" s="4"/>
      <c r="K5740" s="4"/>
      <c r="L5740" s="4"/>
      <c r="M5740" s="4"/>
      <c r="N5740" s="4"/>
      <c r="P5740" s="4"/>
      <c r="R5740" s="4"/>
      <c r="S5740" s="4"/>
      <c r="T5740" s="4"/>
      <c r="V5740" s="4"/>
      <c r="W5740" s="4"/>
      <c r="X5740" s="4"/>
      <c r="Y5740" s="4"/>
      <c r="Z5740" s="4"/>
      <c r="AA5740" s="4"/>
      <c r="AG5740" s="4"/>
    </row>
    <row r="5741" spans="1:33" x14ac:dyDescent="0.25">
      <c r="A5741" s="4"/>
      <c r="F5741" s="4"/>
      <c r="H5741" s="4"/>
      <c r="I5741" s="4"/>
      <c r="J5741" s="4"/>
      <c r="K5741" s="4"/>
      <c r="L5741" s="4"/>
      <c r="M5741" s="4"/>
      <c r="N5741" s="4"/>
      <c r="P5741" s="4"/>
      <c r="R5741" s="4"/>
      <c r="S5741" s="4"/>
      <c r="T5741" s="4"/>
      <c r="V5741" s="4"/>
      <c r="W5741" s="4"/>
      <c r="X5741" s="4"/>
      <c r="Y5741" s="4"/>
      <c r="Z5741" s="4"/>
      <c r="AA5741" s="4"/>
      <c r="AG5741" s="4"/>
    </row>
    <row r="5742" spans="1:33" x14ac:dyDescent="0.25">
      <c r="A5742" s="4"/>
      <c r="F5742" s="4"/>
      <c r="H5742" s="4"/>
      <c r="I5742" s="4"/>
      <c r="J5742" s="4"/>
      <c r="K5742" s="4"/>
      <c r="L5742" s="4"/>
      <c r="M5742" s="4"/>
      <c r="N5742" s="4"/>
      <c r="P5742" s="4"/>
      <c r="R5742" s="4"/>
      <c r="S5742" s="4"/>
      <c r="T5742" s="4"/>
      <c r="V5742" s="4"/>
      <c r="W5742" s="4"/>
      <c r="X5742" s="4"/>
      <c r="Y5742" s="4"/>
      <c r="Z5742" s="4"/>
      <c r="AA5742" s="4"/>
      <c r="AG5742" s="4"/>
    </row>
    <row r="5743" spans="1:33" x14ac:dyDescent="0.25">
      <c r="A5743" s="4"/>
      <c r="F5743" s="4"/>
      <c r="H5743" s="4"/>
      <c r="I5743" s="4"/>
      <c r="J5743" s="4"/>
      <c r="K5743" s="4"/>
      <c r="L5743" s="4"/>
      <c r="M5743" s="4"/>
      <c r="N5743" s="4"/>
      <c r="P5743" s="4"/>
      <c r="R5743" s="4"/>
      <c r="S5743" s="4"/>
      <c r="T5743" s="4"/>
      <c r="V5743" s="4"/>
      <c r="W5743" s="4"/>
      <c r="X5743" s="4"/>
      <c r="Y5743" s="4"/>
      <c r="Z5743" s="4"/>
      <c r="AA5743" s="4"/>
      <c r="AG5743" s="4"/>
    </row>
    <row r="5744" spans="1:33" x14ac:dyDescent="0.25">
      <c r="A5744" s="4"/>
      <c r="F5744" s="4"/>
      <c r="H5744" s="4"/>
      <c r="I5744" s="4"/>
      <c r="J5744" s="4"/>
      <c r="K5744" s="4"/>
      <c r="L5744" s="4"/>
      <c r="M5744" s="4"/>
      <c r="N5744" s="4"/>
      <c r="P5744" s="4"/>
      <c r="R5744" s="4"/>
      <c r="S5744" s="4"/>
      <c r="T5744" s="4"/>
      <c r="V5744" s="4"/>
      <c r="W5744" s="4"/>
      <c r="X5744" s="4"/>
      <c r="Y5744" s="4"/>
      <c r="Z5744" s="4"/>
      <c r="AA5744" s="4"/>
      <c r="AG5744" s="4"/>
    </row>
    <row r="5745" spans="1:33" x14ac:dyDescent="0.25">
      <c r="A5745" s="4"/>
      <c r="F5745" s="4"/>
      <c r="H5745" s="4"/>
      <c r="I5745" s="4"/>
      <c r="J5745" s="4"/>
      <c r="K5745" s="4"/>
      <c r="L5745" s="4"/>
      <c r="M5745" s="4"/>
      <c r="N5745" s="4"/>
      <c r="P5745" s="4"/>
      <c r="R5745" s="4"/>
      <c r="S5745" s="4"/>
      <c r="T5745" s="4"/>
      <c r="V5745" s="4"/>
      <c r="W5745" s="4"/>
      <c r="X5745" s="4"/>
      <c r="Y5745" s="4"/>
      <c r="Z5745" s="4"/>
      <c r="AA5745" s="4"/>
      <c r="AG5745" s="4"/>
    </row>
    <row r="5746" spans="1:33" x14ac:dyDescent="0.25">
      <c r="A5746" s="4"/>
      <c r="F5746" s="4"/>
      <c r="H5746" s="4"/>
      <c r="I5746" s="4"/>
      <c r="J5746" s="4"/>
      <c r="K5746" s="4"/>
      <c r="L5746" s="4"/>
      <c r="M5746" s="4"/>
      <c r="N5746" s="4"/>
      <c r="P5746" s="4"/>
      <c r="R5746" s="4"/>
      <c r="S5746" s="4"/>
      <c r="T5746" s="4"/>
      <c r="V5746" s="4"/>
      <c r="W5746" s="4"/>
      <c r="X5746" s="4"/>
      <c r="Y5746" s="4"/>
      <c r="Z5746" s="4"/>
      <c r="AA5746" s="4"/>
      <c r="AG5746" s="4"/>
    </row>
    <row r="5747" spans="1:33" x14ac:dyDescent="0.25">
      <c r="A5747" s="4"/>
      <c r="F5747" s="4"/>
      <c r="H5747" s="4"/>
      <c r="I5747" s="4"/>
      <c r="J5747" s="4"/>
      <c r="K5747" s="4"/>
      <c r="L5747" s="4"/>
      <c r="M5747" s="4"/>
      <c r="N5747" s="4"/>
      <c r="P5747" s="4"/>
      <c r="R5747" s="4"/>
      <c r="S5747" s="4"/>
      <c r="T5747" s="4"/>
      <c r="V5747" s="4"/>
      <c r="W5747" s="4"/>
      <c r="X5747" s="4"/>
      <c r="Y5747" s="4"/>
      <c r="Z5747" s="4"/>
      <c r="AA5747" s="4"/>
      <c r="AG5747" s="4"/>
    </row>
    <row r="5748" spans="1:33" x14ac:dyDescent="0.25">
      <c r="A5748" s="4"/>
      <c r="F5748" s="4"/>
      <c r="H5748" s="4"/>
      <c r="I5748" s="4"/>
      <c r="J5748" s="4"/>
      <c r="K5748" s="4"/>
      <c r="L5748" s="4"/>
      <c r="M5748" s="4"/>
      <c r="N5748" s="4"/>
      <c r="P5748" s="4"/>
      <c r="R5748" s="4"/>
      <c r="S5748" s="4"/>
      <c r="T5748" s="4"/>
      <c r="V5748" s="4"/>
      <c r="W5748" s="4"/>
      <c r="X5748" s="4"/>
      <c r="Y5748" s="4"/>
      <c r="Z5748" s="4"/>
      <c r="AA5748" s="4"/>
      <c r="AG5748" s="4"/>
    </row>
    <row r="5749" spans="1:33" x14ac:dyDescent="0.25">
      <c r="A5749" s="4"/>
      <c r="F5749" s="4"/>
      <c r="H5749" s="4"/>
      <c r="I5749" s="4"/>
      <c r="J5749" s="4"/>
      <c r="K5749" s="4"/>
      <c r="L5749" s="4"/>
      <c r="M5749" s="4"/>
      <c r="N5749" s="4"/>
      <c r="P5749" s="4"/>
      <c r="R5749" s="4"/>
      <c r="S5749" s="4"/>
      <c r="T5749" s="4"/>
      <c r="V5749" s="4"/>
      <c r="W5749" s="4"/>
      <c r="X5749" s="4"/>
      <c r="Y5749" s="4"/>
      <c r="Z5749" s="4"/>
      <c r="AA5749" s="4"/>
      <c r="AG5749" s="4"/>
    </row>
    <row r="5750" spans="1:33" x14ac:dyDescent="0.25">
      <c r="A5750" s="4"/>
      <c r="F5750" s="4"/>
      <c r="H5750" s="4"/>
      <c r="I5750" s="4"/>
      <c r="J5750" s="4"/>
      <c r="K5750" s="4"/>
      <c r="L5750" s="4"/>
      <c r="M5750" s="4"/>
      <c r="N5750" s="4"/>
      <c r="P5750" s="4"/>
      <c r="R5750" s="4"/>
      <c r="S5750" s="4"/>
      <c r="T5750" s="4"/>
      <c r="V5750" s="4"/>
      <c r="W5750" s="4"/>
      <c r="X5750" s="4"/>
      <c r="Y5750" s="4"/>
      <c r="Z5750" s="4"/>
      <c r="AA5750" s="4"/>
      <c r="AG5750" s="4"/>
    </row>
    <row r="5751" spans="1:33" x14ac:dyDescent="0.25">
      <c r="A5751" s="4"/>
      <c r="F5751" s="4"/>
      <c r="H5751" s="4"/>
      <c r="I5751" s="4"/>
      <c r="J5751" s="4"/>
      <c r="K5751" s="4"/>
      <c r="L5751" s="4"/>
      <c r="M5751" s="4"/>
      <c r="N5751" s="4"/>
      <c r="P5751" s="4"/>
      <c r="R5751" s="4"/>
      <c r="S5751" s="4"/>
      <c r="T5751" s="4"/>
      <c r="V5751" s="4"/>
      <c r="W5751" s="4"/>
      <c r="X5751" s="4"/>
      <c r="Y5751" s="4"/>
      <c r="Z5751" s="4"/>
      <c r="AA5751" s="4"/>
      <c r="AG5751" s="4"/>
    </row>
    <row r="5752" spans="1:33" x14ac:dyDescent="0.25">
      <c r="A5752" s="4"/>
      <c r="F5752" s="4"/>
      <c r="H5752" s="4"/>
      <c r="I5752" s="4"/>
      <c r="J5752" s="4"/>
      <c r="K5752" s="4"/>
      <c r="L5752" s="4"/>
      <c r="M5752" s="4"/>
      <c r="N5752" s="4"/>
      <c r="P5752" s="4"/>
      <c r="R5752" s="4"/>
      <c r="S5752" s="4"/>
      <c r="T5752" s="4"/>
      <c r="V5752" s="4"/>
      <c r="W5752" s="4"/>
      <c r="X5752" s="4"/>
      <c r="Y5752" s="4"/>
      <c r="Z5752" s="4"/>
      <c r="AA5752" s="4"/>
      <c r="AG5752" s="4"/>
    </row>
    <row r="5753" spans="1:33" x14ac:dyDescent="0.25">
      <c r="A5753" s="4"/>
      <c r="F5753" s="4"/>
      <c r="H5753" s="4"/>
      <c r="I5753" s="4"/>
      <c r="J5753" s="4"/>
      <c r="K5753" s="4"/>
      <c r="L5753" s="4"/>
      <c r="M5753" s="4"/>
      <c r="N5753" s="4"/>
      <c r="P5753" s="4"/>
      <c r="R5753" s="4"/>
      <c r="S5753" s="4"/>
      <c r="T5753" s="4"/>
      <c r="V5753" s="4"/>
      <c r="W5753" s="4"/>
      <c r="X5753" s="4"/>
      <c r="Y5753" s="4"/>
      <c r="Z5753" s="4"/>
      <c r="AA5753" s="4"/>
      <c r="AG5753" s="4"/>
    </row>
    <row r="5754" spans="1:33" x14ac:dyDescent="0.25">
      <c r="A5754" s="4"/>
      <c r="F5754" s="4"/>
      <c r="H5754" s="4"/>
      <c r="I5754" s="4"/>
      <c r="J5754" s="4"/>
      <c r="K5754" s="4"/>
      <c r="L5754" s="4"/>
      <c r="M5754" s="4"/>
      <c r="N5754" s="4"/>
      <c r="P5754" s="4"/>
      <c r="R5754" s="4"/>
      <c r="S5754" s="4"/>
      <c r="T5754" s="4"/>
      <c r="V5754" s="4"/>
      <c r="W5754" s="4"/>
      <c r="X5754" s="4"/>
      <c r="Y5754" s="4"/>
      <c r="Z5754" s="4"/>
      <c r="AA5754" s="4"/>
      <c r="AG5754" s="4"/>
    </row>
    <row r="5755" spans="1:33" x14ac:dyDescent="0.25">
      <c r="A5755" s="4"/>
      <c r="F5755" s="4"/>
      <c r="H5755" s="4"/>
      <c r="I5755" s="4"/>
      <c r="J5755" s="4"/>
      <c r="K5755" s="4"/>
      <c r="L5755" s="4"/>
      <c r="M5755" s="4"/>
      <c r="N5755" s="4"/>
      <c r="P5755" s="4"/>
      <c r="R5755" s="4"/>
      <c r="S5755" s="4"/>
      <c r="T5755" s="4"/>
      <c r="V5755" s="4"/>
      <c r="W5755" s="4"/>
      <c r="X5755" s="4"/>
      <c r="Y5755" s="4"/>
      <c r="Z5755" s="4"/>
      <c r="AA5755" s="4"/>
      <c r="AG5755" s="4"/>
    </row>
    <row r="5756" spans="1:33" x14ac:dyDescent="0.25">
      <c r="A5756" s="4"/>
      <c r="F5756" s="4"/>
      <c r="H5756" s="4"/>
      <c r="I5756" s="4"/>
      <c r="J5756" s="4"/>
      <c r="K5756" s="4"/>
      <c r="L5756" s="4"/>
      <c r="M5756" s="4"/>
      <c r="N5756" s="4"/>
      <c r="P5756" s="4"/>
      <c r="R5756" s="4"/>
      <c r="S5756" s="4"/>
      <c r="T5756" s="4"/>
      <c r="V5756" s="4"/>
      <c r="W5756" s="4"/>
      <c r="X5756" s="4"/>
      <c r="Y5756" s="4"/>
      <c r="Z5756" s="4"/>
      <c r="AA5756" s="4"/>
      <c r="AG5756" s="4"/>
    </row>
    <row r="5757" spans="1:33" x14ac:dyDescent="0.25">
      <c r="A5757" s="4"/>
      <c r="F5757" s="4"/>
      <c r="H5757" s="4"/>
      <c r="I5757" s="4"/>
      <c r="J5757" s="4"/>
      <c r="K5757" s="4"/>
      <c r="L5757" s="4"/>
      <c r="M5757" s="4"/>
      <c r="N5757" s="4"/>
      <c r="P5757" s="4"/>
      <c r="R5757" s="4"/>
      <c r="S5757" s="4"/>
      <c r="T5757" s="4"/>
      <c r="V5757" s="4"/>
      <c r="W5757" s="4"/>
      <c r="X5757" s="4"/>
      <c r="Y5757" s="4"/>
      <c r="Z5757" s="4"/>
      <c r="AA5757" s="4"/>
      <c r="AG5757" s="4"/>
    </row>
    <row r="5758" spans="1:33" x14ac:dyDescent="0.25">
      <c r="A5758" s="4"/>
      <c r="F5758" s="4"/>
      <c r="H5758" s="4"/>
      <c r="I5758" s="4"/>
      <c r="J5758" s="4"/>
      <c r="K5758" s="4"/>
      <c r="L5758" s="4"/>
      <c r="M5758" s="4"/>
      <c r="N5758" s="4"/>
      <c r="P5758" s="4"/>
      <c r="R5758" s="4"/>
      <c r="S5758" s="4"/>
      <c r="T5758" s="4"/>
      <c r="V5758" s="4"/>
      <c r="W5758" s="4"/>
      <c r="X5758" s="4"/>
      <c r="Y5758" s="4"/>
      <c r="Z5758" s="4"/>
      <c r="AA5758" s="4"/>
      <c r="AG5758" s="4"/>
    </row>
    <row r="5759" spans="1:33" x14ac:dyDescent="0.25">
      <c r="A5759" s="4"/>
      <c r="F5759" s="4"/>
      <c r="H5759" s="4"/>
      <c r="I5759" s="4"/>
      <c r="J5759" s="4"/>
      <c r="K5759" s="4"/>
      <c r="L5759" s="4"/>
      <c r="M5759" s="4"/>
      <c r="N5759" s="4"/>
      <c r="P5759" s="4"/>
      <c r="R5759" s="4"/>
      <c r="S5759" s="4"/>
      <c r="T5759" s="4"/>
      <c r="V5759" s="4"/>
      <c r="W5759" s="4"/>
      <c r="X5759" s="4"/>
      <c r="Y5759" s="4"/>
      <c r="Z5759" s="4"/>
      <c r="AA5759" s="4"/>
      <c r="AG5759" s="4"/>
    </row>
    <row r="5760" spans="1:33" x14ac:dyDescent="0.25">
      <c r="A5760" s="4"/>
      <c r="F5760" s="4"/>
      <c r="H5760" s="4"/>
      <c r="I5760" s="4"/>
      <c r="J5760" s="4"/>
      <c r="K5760" s="4"/>
      <c r="L5760" s="4"/>
      <c r="M5760" s="4"/>
      <c r="N5760" s="4"/>
      <c r="P5760" s="4"/>
      <c r="R5760" s="4"/>
      <c r="S5760" s="4"/>
      <c r="T5760" s="4"/>
      <c r="V5760" s="4"/>
      <c r="W5760" s="4"/>
      <c r="X5760" s="4"/>
      <c r="Y5760" s="4"/>
      <c r="Z5760" s="4"/>
      <c r="AA5760" s="4"/>
      <c r="AG5760" s="4"/>
    </row>
    <row r="5761" spans="1:33" x14ac:dyDescent="0.25">
      <c r="A5761" s="4"/>
      <c r="F5761" s="4"/>
      <c r="H5761" s="4"/>
      <c r="I5761" s="4"/>
      <c r="J5761" s="4"/>
      <c r="K5761" s="4"/>
      <c r="L5761" s="4"/>
      <c r="M5761" s="4"/>
      <c r="N5761" s="4"/>
      <c r="P5761" s="4"/>
      <c r="R5761" s="4"/>
      <c r="S5761" s="4"/>
      <c r="T5761" s="4"/>
      <c r="V5761" s="4"/>
      <c r="W5761" s="4"/>
      <c r="X5761" s="4"/>
      <c r="Y5761" s="4"/>
      <c r="Z5761" s="4"/>
      <c r="AA5761" s="4"/>
      <c r="AG5761" s="4"/>
    </row>
    <row r="5762" spans="1:33" x14ac:dyDescent="0.25">
      <c r="A5762" s="4"/>
      <c r="F5762" s="4"/>
      <c r="H5762" s="4"/>
      <c r="I5762" s="4"/>
      <c r="J5762" s="4"/>
      <c r="K5762" s="4"/>
      <c r="L5762" s="4"/>
      <c r="M5762" s="4"/>
      <c r="N5762" s="4"/>
      <c r="P5762" s="4"/>
      <c r="R5762" s="4"/>
      <c r="S5762" s="4"/>
      <c r="T5762" s="4"/>
      <c r="V5762" s="4"/>
      <c r="W5762" s="4"/>
      <c r="X5762" s="4"/>
      <c r="Y5762" s="4"/>
      <c r="Z5762" s="4"/>
      <c r="AA5762" s="4"/>
      <c r="AG5762" s="4"/>
    </row>
    <row r="5763" spans="1:33" x14ac:dyDescent="0.25">
      <c r="A5763" s="4"/>
      <c r="F5763" s="4"/>
      <c r="H5763" s="4"/>
      <c r="I5763" s="4"/>
      <c r="J5763" s="4"/>
      <c r="K5763" s="4"/>
      <c r="L5763" s="4"/>
      <c r="M5763" s="4"/>
      <c r="N5763" s="4"/>
      <c r="P5763" s="4"/>
      <c r="R5763" s="4"/>
      <c r="S5763" s="4"/>
      <c r="T5763" s="4"/>
      <c r="V5763" s="4"/>
      <c r="W5763" s="4"/>
      <c r="X5763" s="4"/>
      <c r="Y5763" s="4"/>
      <c r="Z5763" s="4"/>
      <c r="AA5763" s="4"/>
      <c r="AG5763" s="4"/>
    </row>
    <row r="5764" spans="1:33" x14ac:dyDescent="0.25">
      <c r="A5764" s="4"/>
      <c r="F5764" s="4"/>
      <c r="H5764" s="4"/>
      <c r="I5764" s="4"/>
      <c r="J5764" s="4"/>
      <c r="K5764" s="4"/>
      <c r="L5764" s="4"/>
      <c r="M5764" s="4"/>
      <c r="N5764" s="4"/>
      <c r="P5764" s="4"/>
      <c r="R5764" s="4"/>
      <c r="S5764" s="4"/>
      <c r="T5764" s="4"/>
      <c r="V5764" s="4"/>
      <c r="W5764" s="4"/>
      <c r="X5764" s="4"/>
      <c r="Y5764" s="4"/>
      <c r="Z5764" s="4"/>
      <c r="AA5764" s="4"/>
      <c r="AG5764" s="4"/>
    </row>
    <row r="5765" spans="1:33" x14ac:dyDescent="0.25">
      <c r="A5765" s="4"/>
      <c r="F5765" s="4"/>
      <c r="H5765" s="4"/>
      <c r="I5765" s="4"/>
      <c r="J5765" s="4"/>
      <c r="K5765" s="4"/>
      <c r="L5765" s="4"/>
      <c r="M5765" s="4"/>
      <c r="N5765" s="4"/>
      <c r="P5765" s="4"/>
      <c r="R5765" s="4"/>
      <c r="S5765" s="4"/>
      <c r="T5765" s="4"/>
      <c r="V5765" s="4"/>
      <c r="W5765" s="4"/>
      <c r="X5765" s="4"/>
      <c r="Y5765" s="4"/>
      <c r="Z5765" s="4"/>
      <c r="AA5765" s="4"/>
      <c r="AG5765" s="4"/>
    </row>
    <row r="5766" spans="1:33" x14ac:dyDescent="0.25">
      <c r="A5766" s="4"/>
      <c r="F5766" s="4"/>
      <c r="H5766" s="4"/>
      <c r="I5766" s="4"/>
      <c r="J5766" s="4"/>
      <c r="K5766" s="4"/>
      <c r="L5766" s="4"/>
      <c r="M5766" s="4"/>
      <c r="N5766" s="4"/>
      <c r="P5766" s="4"/>
      <c r="R5766" s="4"/>
      <c r="S5766" s="4"/>
      <c r="T5766" s="4"/>
      <c r="V5766" s="4"/>
      <c r="W5766" s="4"/>
      <c r="X5766" s="4"/>
      <c r="Y5766" s="4"/>
      <c r="Z5766" s="4"/>
      <c r="AA5766" s="4"/>
      <c r="AG5766" s="4"/>
    </row>
    <row r="5767" spans="1:33" x14ac:dyDescent="0.25">
      <c r="A5767" s="4"/>
      <c r="F5767" s="4"/>
      <c r="H5767" s="4"/>
      <c r="I5767" s="4"/>
      <c r="J5767" s="4"/>
      <c r="K5767" s="4"/>
      <c r="L5767" s="4"/>
      <c r="M5767" s="4"/>
      <c r="N5767" s="4"/>
      <c r="P5767" s="4"/>
      <c r="R5767" s="4"/>
      <c r="S5767" s="4"/>
      <c r="T5767" s="4"/>
      <c r="V5767" s="4"/>
      <c r="W5767" s="4"/>
      <c r="X5767" s="4"/>
      <c r="Y5767" s="4"/>
      <c r="Z5767" s="4"/>
      <c r="AA5767" s="4"/>
      <c r="AG5767" s="4"/>
    </row>
    <row r="5768" spans="1:33" x14ac:dyDescent="0.25">
      <c r="A5768" s="4"/>
      <c r="F5768" s="4"/>
      <c r="H5768" s="4"/>
      <c r="I5768" s="4"/>
      <c r="J5768" s="4"/>
      <c r="K5768" s="4"/>
      <c r="L5768" s="4"/>
      <c r="M5768" s="4"/>
      <c r="N5768" s="4"/>
      <c r="P5768" s="4"/>
      <c r="R5768" s="4"/>
      <c r="S5768" s="4"/>
      <c r="T5768" s="4"/>
      <c r="V5768" s="4"/>
      <c r="W5768" s="4"/>
      <c r="X5768" s="4"/>
      <c r="Y5768" s="4"/>
      <c r="Z5768" s="4"/>
      <c r="AA5768" s="4"/>
      <c r="AG5768" s="4"/>
    </row>
    <row r="5769" spans="1:33" x14ac:dyDescent="0.25">
      <c r="A5769" s="4"/>
      <c r="F5769" s="4"/>
      <c r="H5769" s="4"/>
      <c r="I5769" s="4"/>
      <c r="J5769" s="4"/>
      <c r="K5769" s="4"/>
      <c r="L5769" s="4"/>
      <c r="M5769" s="4"/>
      <c r="N5769" s="4"/>
      <c r="P5769" s="4"/>
      <c r="R5769" s="4"/>
      <c r="S5769" s="4"/>
      <c r="T5769" s="4"/>
      <c r="V5769" s="4"/>
      <c r="W5769" s="4"/>
      <c r="X5769" s="4"/>
      <c r="Y5769" s="4"/>
      <c r="Z5769" s="4"/>
      <c r="AA5769" s="4"/>
      <c r="AG5769" s="4"/>
    </row>
    <row r="5770" spans="1:33" x14ac:dyDescent="0.25">
      <c r="A5770" s="4"/>
      <c r="F5770" s="4"/>
      <c r="H5770" s="4"/>
      <c r="I5770" s="4"/>
      <c r="J5770" s="4"/>
      <c r="K5770" s="4"/>
      <c r="L5770" s="4"/>
      <c r="M5770" s="4"/>
      <c r="N5770" s="4"/>
      <c r="P5770" s="4"/>
      <c r="R5770" s="4"/>
      <c r="S5770" s="4"/>
      <c r="T5770" s="4"/>
      <c r="V5770" s="4"/>
      <c r="W5770" s="4"/>
      <c r="X5770" s="4"/>
      <c r="Y5770" s="4"/>
      <c r="Z5770" s="4"/>
      <c r="AA5770" s="4"/>
      <c r="AG5770" s="4"/>
    </row>
    <row r="5771" spans="1:33" x14ac:dyDescent="0.25">
      <c r="A5771" s="4"/>
      <c r="F5771" s="4"/>
      <c r="H5771" s="4"/>
      <c r="I5771" s="4"/>
      <c r="J5771" s="4"/>
      <c r="K5771" s="4"/>
      <c r="L5771" s="4"/>
      <c r="M5771" s="4"/>
      <c r="N5771" s="4"/>
      <c r="P5771" s="4"/>
      <c r="R5771" s="4"/>
      <c r="S5771" s="4"/>
      <c r="T5771" s="4"/>
      <c r="V5771" s="4"/>
      <c r="W5771" s="4"/>
      <c r="X5771" s="4"/>
      <c r="Y5771" s="4"/>
      <c r="Z5771" s="4"/>
      <c r="AA5771" s="4"/>
      <c r="AG5771" s="4"/>
    </row>
    <row r="5772" spans="1:33" x14ac:dyDescent="0.25">
      <c r="A5772" s="4"/>
      <c r="F5772" s="4"/>
      <c r="H5772" s="4"/>
      <c r="I5772" s="4"/>
      <c r="J5772" s="4"/>
      <c r="K5772" s="4"/>
      <c r="L5772" s="4"/>
      <c r="M5772" s="4"/>
      <c r="N5772" s="4"/>
      <c r="P5772" s="4"/>
      <c r="R5772" s="4"/>
      <c r="S5772" s="4"/>
      <c r="T5772" s="4"/>
      <c r="V5772" s="4"/>
      <c r="W5772" s="4"/>
      <c r="X5772" s="4"/>
      <c r="Y5772" s="4"/>
      <c r="Z5772" s="4"/>
      <c r="AA5772" s="4"/>
      <c r="AG5772" s="4"/>
    </row>
    <row r="5773" spans="1:33" x14ac:dyDescent="0.25">
      <c r="A5773" s="4"/>
      <c r="F5773" s="4"/>
      <c r="H5773" s="4"/>
      <c r="I5773" s="4"/>
      <c r="J5773" s="4"/>
      <c r="K5773" s="4"/>
      <c r="L5773" s="4"/>
      <c r="M5773" s="4"/>
      <c r="N5773" s="4"/>
      <c r="P5773" s="4"/>
      <c r="R5773" s="4"/>
      <c r="S5773" s="4"/>
      <c r="T5773" s="4"/>
      <c r="V5773" s="4"/>
      <c r="W5773" s="4"/>
      <c r="X5773" s="4"/>
      <c r="Y5773" s="4"/>
      <c r="Z5773" s="4"/>
      <c r="AA5773" s="4"/>
      <c r="AG5773" s="4"/>
    </row>
    <row r="5774" spans="1:33" x14ac:dyDescent="0.25">
      <c r="A5774" s="4"/>
      <c r="F5774" s="4"/>
      <c r="H5774" s="4"/>
      <c r="I5774" s="4"/>
      <c r="J5774" s="4"/>
      <c r="K5774" s="4"/>
      <c r="L5774" s="4"/>
      <c r="M5774" s="4"/>
      <c r="N5774" s="4"/>
      <c r="P5774" s="4"/>
      <c r="R5774" s="4"/>
      <c r="S5774" s="4"/>
      <c r="T5774" s="4"/>
      <c r="V5774" s="4"/>
      <c r="W5774" s="4"/>
      <c r="X5774" s="4"/>
      <c r="Y5774" s="4"/>
      <c r="Z5774" s="4"/>
      <c r="AA5774" s="4"/>
      <c r="AG5774" s="4"/>
    </row>
    <row r="5775" spans="1:33" x14ac:dyDescent="0.25">
      <c r="A5775" s="4"/>
      <c r="F5775" s="4"/>
      <c r="H5775" s="4"/>
      <c r="I5775" s="4"/>
      <c r="J5775" s="4"/>
      <c r="K5775" s="4"/>
      <c r="L5775" s="4"/>
      <c r="M5775" s="4"/>
      <c r="N5775" s="4"/>
      <c r="P5775" s="4"/>
      <c r="R5775" s="4"/>
      <c r="S5775" s="4"/>
      <c r="T5775" s="4"/>
      <c r="V5775" s="4"/>
      <c r="W5775" s="4"/>
      <c r="X5775" s="4"/>
      <c r="Y5775" s="4"/>
      <c r="Z5775" s="4"/>
      <c r="AA5775" s="4"/>
      <c r="AG5775" s="4"/>
    </row>
    <row r="5776" spans="1:33" x14ac:dyDescent="0.25">
      <c r="A5776" s="4"/>
      <c r="F5776" s="4"/>
      <c r="H5776" s="4"/>
      <c r="I5776" s="4"/>
      <c r="J5776" s="4"/>
      <c r="K5776" s="4"/>
      <c r="L5776" s="4"/>
      <c r="M5776" s="4"/>
      <c r="N5776" s="4"/>
      <c r="P5776" s="4"/>
      <c r="R5776" s="4"/>
      <c r="S5776" s="4"/>
      <c r="T5776" s="4"/>
      <c r="V5776" s="4"/>
      <c r="W5776" s="4"/>
      <c r="X5776" s="4"/>
      <c r="Y5776" s="4"/>
      <c r="Z5776" s="4"/>
      <c r="AA5776" s="4"/>
      <c r="AG5776" s="4"/>
    </row>
    <row r="5777" spans="1:33" x14ac:dyDescent="0.25">
      <c r="A5777" s="4"/>
      <c r="F5777" s="4"/>
      <c r="H5777" s="4"/>
      <c r="I5777" s="4"/>
      <c r="J5777" s="4"/>
      <c r="K5777" s="4"/>
      <c r="L5777" s="4"/>
      <c r="M5777" s="4"/>
      <c r="N5777" s="4"/>
      <c r="P5777" s="4"/>
      <c r="R5777" s="4"/>
      <c r="S5777" s="4"/>
      <c r="T5777" s="4"/>
      <c r="V5777" s="4"/>
      <c r="W5777" s="4"/>
      <c r="X5777" s="4"/>
      <c r="Y5777" s="4"/>
      <c r="Z5777" s="4"/>
      <c r="AA5777" s="4"/>
      <c r="AG5777" s="4"/>
    </row>
    <row r="5778" spans="1:33" x14ac:dyDescent="0.25">
      <c r="A5778" s="4"/>
      <c r="F5778" s="4"/>
      <c r="H5778" s="4"/>
      <c r="I5778" s="4"/>
      <c r="J5778" s="4"/>
      <c r="K5778" s="4"/>
      <c r="L5778" s="4"/>
      <c r="M5778" s="4"/>
      <c r="N5778" s="4"/>
      <c r="P5778" s="4"/>
      <c r="R5778" s="4"/>
      <c r="S5778" s="4"/>
      <c r="T5778" s="4"/>
      <c r="V5778" s="4"/>
      <c r="W5778" s="4"/>
      <c r="X5778" s="4"/>
      <c r="Y5778" s="4"/>
      <c r="Z5778" s="4"/>
      <c r="AA5778" s="4"/>
      <c r="AG5778" s="4"/>
    </row>
    <row r="5779" spans="1:33" x14ac:dyDescent="0.25">
      <c r="A5779" s="4"/>
      <c r="F5779" s="4"/>
      <c r="H5779" s="4"/>
      <c r="I5779" s="4"/>
      <c r="J5779" s="4"/>
      <c r="K5779" s="4"/>
      <c r="L5779" s="4"/>
      <c r="M5779" s="4"/>
      <c r="N5779" s="4"/>
      <c r="P5779" s="4"/>
      <c r="R5779" s="4"/>
      <c r="S5779" s="4"/>
      <c r="T5779" s="4"/>
      <c r="V5779" s="4"/>
      <c r="W5779" s="4"/>
      <c r="X5779" s="4"/>
      <c r="Y5779" s="4"/>
      <c r="Z5779" s="4"/>
      <c r="AA5779" s="4"/>
      <c r="AG5779" s="4"/>
    </row>
    <row r="5780" spans="1:33" x14ac:dyDescent="0.25">
      <c r="A5780" s="4"/>
      <c r="F5780" s="4"/>
      <c r="H5780" s="4"/>
      <c r="I5780" s="4"/>
      <c r="J5780" s="4"/>
      <c r="K5780" s="4"/>
      <c r="L5780" s="4"/>
      <c r="M5780" s="4"/>
      <c r="N5780" s="4"/>
      <c r="P5780" s="4"/>
      <c r="R5780" s="4"/>
      <c r="S5780" s="4"/>
      <c r="T5780" s="4"/>
      <c r="V5780" s="4"/>
      <c r="W5780" s="4"/>
      <c r="X5780" s="4"/>
      <c r="Y5780" s="4"/>
      <c r="Z5780" s="4"/>
      <c r="AA5780" s="4"/>
      <c r="AG5780" s="4"/>
    </row>
    <row r="5781" spans="1:33" x14ac:dyDescent="0.25">
      <c r="A5781" s="4"/>
      <c r="F5781" s="4"/>
      <c r="H5781" s="4"/>
      <c r="I5781" s="4"/>
      <c r="J5781" s="4"/>
      <c r="K5781" s="4"/>
      <c r="L5781" s="4"/>
      <c r="M5781" s="4"/>
      <c r="N5781" s="4"/>
      <c r="P5781" s="4"/>
      <c r="R5781" s="4"/>
      <c r="S5781" s="4"/>
      <c r="T5781" s="4"/>
      <c r="V5781" s="4"/>
      <c r="W5781" s="4"/>
      <c r="X5781" s="4"/>
      <c r="Y5781" s="4"/>
      <c r="Z5781" s="4"/>
      <c r="AA5781" s="4"/>
      <c r="AG5781" s="4"/>
    </row>
    <row r="5782" spans="1:33" x14ac:dyDescent="0.25">
      <c r="A5782" s="4"/>
      <c r="F5782" s="4"/>
      <c r="H5782" s="4"/>
      <c r="I5782" s="4"/>
      <c r="J5782" s="4"/>
      <c r="K5782" s="4"/>
      <c r="L5782" s="4"/>
      <c r="M5782" s="4"/>
      <c r="N5782" s="4"/>
      <c r="P5782" s="4"/>
      <c r="R5782" s="4"/>
      <c r="S5782" s="4"/>
      <c r="T5782" s="4"/>
      <c r="V5782" s="4"/>
      <c r="W5782" s="4"/>
      <c r="X5782" s="4"/>
      <c r="Y5782" s="4"/>
      <c r="Z5782" s="4"/>
      <c r="AA5782" s="4"/>
      <c r="AG5782" s="4"/>
    </row>
    <row r="5783" spans="1:33" x14ac:dyDescent="0.25">
      <c r="A5783" s="4"/>
      <c r="F5783" s="4"/>
      <c r="H5783" s="4"/>
      <c r="I5783" s="4"/>
      <c r="J5783" s="4"/>
      <c r="K5783" s="4"/>
      <c r="L5783" s="4"/>
      <c r="M5783" s="4"/>
      <c r="N5783" s="4"/>
      <c r="P5783" s="4"/>
      <c r="R5783" s="4"/>
      <c r="S5783" s="4"/>
      <c r="T5783" s="4"/>
      <c r="V5783" s="4"/>
      <c r="W5783" s="4"/>
      <c r="X5783" s="4"/>
      <c r="Y5783" s="4"/>
      <c r="Z5783" s="4"/>
      <c r="AA5783" s="4"/>
      <c r="AG5783" s="4"/>
    </row>
    <row r="5784" spans="1:33" x14ac:dyDescent="0.25">
      <c r="A5784" s="4"/>
      <c r="F5784" s="4"/>
      <c r="H5784" s="4"/>
      <c r="I5784" s="4"/>
      <c r="J5784" s="4"/>
      <c r="K5784" s="4"/>
      <c r="L5784" s="4"/>
      <c r="M5784" s="4"/>
      <c r="N5784" s="4"/>
      <c r="P5784" s="4"/>
      <c r="R5784" s="4"/>
      <c r="S5784" s="4"/>
      <c r="T5784" s="4"/>
      <c r="V5784" s="4"/>
      <c r="W5784" s="4"/>
      <c r="X5784" s="4"/>
      <c r="Y5784" s="4"/>
      <c r="Z5784" s="4"/>
      <c r="AA5784" s="4"/>
      <c r="AG5784" s="4"/>
    </row>
    <row r="5785" spans="1:33" x14ac:dyDescent="0.25">
      <c r="A5785" s="4"/>
      <c r="F5785" s="4"/>
      <c r="H5785" s="4"/>
      <c r="I5785" s="4"/>
      <c r="J5785" s="4"/>
      <c r="K5785" s="4"/>
      <c r="L5785" s="4"/>
      <c r="M5785" s="4"/>
      <c r="N5785" s="4"/>
      <c r="P5785" s="4"/>
      <c r="R5785" s="4"/>
      <c r="S5785" s="4"/>
      <c r="T5785" s="4"/>
      <c r="V5785" s="4"/>
      <c r="W5785" s="4"/>
      <c r="X5785" s="4"/>
      <c r="Y5785" s="4"/>
      <c r="Z5785" s="4"/>
      <c r="AA5785" s="4"/>
      <c r="AG5785" s="4"/>
    </row>
    <row r="5786" spans="1:33" x14ac:dyDescent="0.25">
      <c r="A5786" s="4"/>
      <c r="F5786" s="4"/>
      <c r="H5786" s="4"/>
      <c r="I5786" s="4"/>
      <c r="J5786" s="4"/>
      <c r="K5786" s="4"/>
      <c r="L5786" s="4"/>
      <c r="M5786" s="4"/>
      <c r="N5786" s="4"/>
      <c r="P5786" s="4"/>
      <c r="R5786" s="4"/>
      <c r="S5786" s="4"/>
      <c r="T5786" s="4"/>
      <c r="V5786" s="4"/>
      <c r="W5786" s="4"/>
      <c r="X5786" s="4"/>
      <c r="Y5786" s="4"/>
      <c r="Z5786" s="4"/>
      <c r="AA5786" s="4"/>
      <c r="AG5786" s="4"/>
    </row>
    <row r="5787" spans="1:33" x14ac:dyDescent="0.25">
      <c r="A5787" s="4"/>
      <c r="F5787" s="4"/>
      <c r="H5787" s="4"/>
      <c r="I5787" s="4"/>
      <c r="J5787" s="4"/>
      <c r="K5787" s="4"/>
      <c r="L5787" s="4"/>
      <c r="M5787" s="4"/>
      <c r="N5787" s="4"/>
      <c r="P5787" s="4"/>
      <c r="R5787" s="4"/>
      <c r="S5787" s="4"/>
      <c r="T5787" s="4"/>
      <c r="V5787" s="4"/>
      <c r="W5787" s="4"/>
      <c r="X5787" s="4"/>
      <c r="Y5787" s="4"/>
      <c r="Z5787" s="4"/>
      <c r="AA5787" s="4"/>
      <c r="AG5787" s="4"/>
    </row>
    <row r="5788" spans="1:33" x14ac:dyDescent="0.25">
      <c r="A5788" s="4"/>
      <c r="F5788" s="4"/>
      <c r="H5788" s="4"/>
      <c r="I5788" s="4"/>
      <c r="J5788" s="4"/>
      <c r="K5788" s="4"/>
      <c r="L5788" s="4"/>
      <c r="M5788" s="4"/>
      <c r="N5788" s="4"/>
      <c r="P5788" s="4"/>
      <c r="R5788" s="4"/>
      <c r="S5788" s="4"/>
      <c r="T5788" s="4"/>
      <c r="V5788" s="4"/>
      <c r="W5788" s="4"/>
      <c r="X5788" s="4"/>
      <c r="Y5788" s="4"/>
      <c r="Z5788" s="4"/>
      <c r="AA5788" s="4"/>
      <c r="AG5788" s="4"/>
    </row>
    <row r="5789" spans="1:33" x14ac:dyDescent="0.25">
      <c r="A5789" s="4"/>
      <c r="F5789" s="4"/>
      <c r="H5789" s="4"/>
      <c r="I5789" s="4"/>
      <c r="J5789" s="4"/>
      <c r="K5789" s="4"/>
      <c r="L5789" s="4"/>
      <c r="M5789" s="4"/>
      <c r="N5789" s="4"/>
      <c r="P5789" s="4"/>
      <c r="R5789" s="4"/>
      <c r="S5789" s="4"/>
      <c r="T5789" s="4"/>
      <c r="V5789" s="4"/>
      <c r="W5789" s="4"/>
      <c r="X5789" s="4"/>
      <c r="Y5789" s="4"/>
      <c r="Z5789" s="4"/>
      <c r="AA5789" s="4"/>
      <c r="AG5789" s="4"/>
    </row>
    <row r="5790" spans="1:33" x14ac:dyDescent="0.25">
      <c r="A5790" s="4"/>
      <c r="F5790" s="4"/>
      <c r="H5790" s="4"/>
      <c r="I5790" s="4"/>
      <c r="J5790" s="4"/>
      <c r="K5790" s="4"/>
      <c r="L5790" s="4"/>
      <c r="M5790" s="4"/>
      <c r="N5790" s="4"/>
      <c r="P5790" s="4"/>
      <c r="R5790" s="4"/>
      <c r="S5790" s="4"/>
      <c r="T5790" s="4"/>
      <c r="V5790" s="4"/>
      <c r="W5790" s="4"/>
      <c r="X5790" s="4"/>
      <c r="Y5790" s="4"/>
      <c r="Z5790" s="4"/>
      <c r="AA5790" s="4"/>
      <c r="AG5790" s="4"/>
    </row>
    <row r="5791" spans="1:33" x14ac:dyDescent="0.25">
      <c r="A5791" s="4"/>
      <c r="F5791" s="4"/>
      <c r="H5791" s="4"/>
      <c r="I5791" s="4"/>
      <c r="J5791" s="4"/>
      <c r="K5791" s="4"/>
      <c r="L5791" s="4"/>
      <c r="M5791" s="4"/>
      <c r="N5791" s="4"/>
      <c r="P5791" s="4"/>
      <c r="R5791" s="4"/>
      <c r="S5791" s="4"/>
      <c r="T5791" s="4"/>
      <c r="V5791" s="4"/>
      <c r="W5791" s="4"/>
      <c r="X5791" s="4"/>
      <c r="Y5791" s="4"/>
      <c r="Z5791" s="4"/>
      <c r="AA5791" s="4"/>
      <c r="AG5791" s="4"/>
    </row>
    <row r="5792" spans="1:33" x14ac:dyDescent="0.25">
      <c r="A5792" s="4"/>
      <c r="F5792" s="4"/>
      <c r="H5792" s="4"/>
      <c r="I5792" s="4"/>
      <c r="J5792" s="4"/>
      <c r="K5792" s="4"/>
      <c r="L5792" s="4"/>
      <c r="M5792" s="4"/>
      <c r="N5792" s="4"/>
      <c r="P5792" s="4"/>
      <c r="R5792" s="4"/>
      <c r="S5792" s="4"/>
      <c r="T5792" s="4"/>
      <c r="V5792" s="4"/>
      <c r="W5792" s="4"/>
      <c r="X5792" s="4"/>
      <c r="Y5792" s="4"/>
      <c r="Z5792" s="4"/>
      <c r="AA5792" s="4"/>
      <c r="AG5792" s="4"/>
    </row>
    <row r="5793" spans="1:33" x14ac:dyDescent="0.25">
      <c r="A5793" s="4"/>
      <c r="F5793" s="4"/>
      <c r="H5793" s="4"/>
      <c r="I5793" s="4"/>
      <c r="J5793" s="4"/>
      <c r="K5793" s="4"/>
      <c r="L5793" s="4"/>
      <c r="M5793" s="4"/>
      <c r="N5793" s="4"/>
      <c r="P5793" s="4"/>
      <c r="R5793" s="4"/>
      <c r="S5793" s="4"/>
      <c r="T5793" s="4"/>
      <c r="V5793" s="4"/>
      <c r="W5793" s="4"/>
      <c r="X5793" s="4"/>
      <c r="Y5793" s="4"/>
      <c r="Z5793" s="4"/>
      <c r="AA5793" s="4"/>
      <c r="AG5793" s="4"/>
    </row>
    <row r="5794" spans="1:33" x14ac:dyDescent="0.25">
      <c r="A5794" s="4"/>
      <c r="F5794" s="4"/>
      <c r="H5794" s="4"/>
      <c r="I5794" s="4"/>
      <c r="J5794" s="4"/>
      <c r="K5794" s="4"/>
      <c r="L5794" s="4"/>
      <c r="M5794" s="4"/>
      <c r="N5794" s="4"/>
      <c r="P5794" s="4"/>
      <c r="R5794" s="4"/>
      <c r="S5794" s="4"/>
      <c r="T5794" s="4"/>
      <c r="V5794" s="4"/>
      <c r="W5794" s="4"/>
      <c r="X5794" s="4"/>
      <c r="Y5794" s="4"/>
      <c r="Z5794" s="4"/>
      <c r="AA5794" s="4"/>
      <c r="AG5794" s="4"/>
    </row>
    <row r="5795" spans="1:33" x14ac:dyDescent="0.25">
      <c r="A5795" s="4"/>
      <c r="F5795" s="4"/>
      <c r="H5795" s="4"/>
      <c r="I5795" s="4"/>
      <c r="J5795" s="4"/>
      <c r="K5795" s="4"/>
      <c r="L5795" s="4"/>
      <c r="M5795" s="4"/>
      <c r="N5795" s="4"/>
      <c r="P5795" s="4"/>
      <c r="R5795" s="4"/>
      <c r="S5795" s="4"/>
      <c r="T5795" s="4"/>
      <c r="V5795" s="4"/>
      <c r="W5795" s="4"/>
      <c r="X5795" s="4"/>
      <c r="Y5795" s="4"/>
      <c r="Z5795" s="4"/>
      <c r="AA5795" s="4"/>
      <c r="AG5795" s="4"/>
    </row>
    <row r="5796" spans="1:33" x14ac:dyDescent="0.25">
      <c r="A5796" s="4"/>
      <c r="F5796" s="4"/>
      <c r="H5796" s="4"/>
      <c r="I5796" s="4"/>
      <c r="J5796" s="4"/>
      <c r="K5796" s="4"/>
      <c r="L5796" s="4"/>
      <c r="M5796" s="4"/>
      <c r="N5796" s="4"/>
      <c r="P5796" s="4"/>
      <c r="R5796" s="4"/>
      <c r="S5796" s="4"/>
      <c r="T5796" s="4"/>
      <c r="V5796" s="4"/>
      <c r="W5796" s="4"/>
      <c r="X5796" s="4"/>
      <c r="Y5796" s="4"/>
      <c r="Z5796" s="4"/>
      <c r="AA5796" s="4"/>
      <c r="AG5796" s="4"/>
    </row>
    <row r="5797" spans="1:33" x14ac:dyDescent="0.25">
      <c r="A5797" s="4"/>
      <c r="F5797" s="4"/>
      <c r="H5797" s="4"/>
      <c r="I5797" s="4"/>
      <c r="J5797" s="4"/>
      <c r="K5797" s="4"/>
      <c r="L5797" s="4"/>
      <c r="M5797" s="4"/>
      <c r="N5797" s="4"/>
      <c r="P5797" s="4"/>
      <c r="R5797" s="4"/>
      <c r="S5797" s="4"/>
      <c r="T5797" s="4"/>
      <c r="V5797" s="4"/>
      <c r="W5797" s="4"/>
      <c r="X5797" s="4"/>
      <c r="Y5797" s="4"/>
      <c r="Z5797" s="4"/>
      <c r="AA5797" s="4"/>
      <c r="AG5797" s="4"/>
    </row>
    <row r="5798" spans="1:33" x14ac:dyDescent="0.25">
      <c r="A5798" s="4"/>
      <c r="F5798" s="4"/>
      <c r="H5798" s="4"/>
      <c r="I5798" s="4"/>
      <c r="J5798" s="4"/>
      <c r="K5798" s="4"/>
      <c r="L5798" s="4"/>
      <c r="M5798" s="4"/>
      <c r="N5798" s="4"/>
      <c r="P5798" s="4"/>
      <c r="R5798" s="4"/>
      <c r="S5798" s="4"/>
      <c r="T5798" s="4"/>
      <c r="V5798" s="4"/>
      <c r="W5798" s="4"/>
      <c r="X5798" s="4"/>
      <c r="Y5798" s="4"/>
      <c r="Z5798" s="4"/>
      <c r="AA5798" s="4"/>
      <c r="AG5798" s="4"/>
    </row>
    <row r="5799" spans="1:33" x14ac:dyDescent="0.25">
      <c r="A5799" s="4"/>
      <c r="F5799" s="4"/>
      <c r="H5799" s="4"/>
      <c r="I5799" s="4"/>
      <c r="J5799" s="4"/>
      <c r="K5799" s="4"/>
      <c r="L5799" s="4"/>
      <c r="M5799" s="4"/>
      <c r="N5799" s="4"/>
      <c r="P5799" s="4"/>
      <c r="R5799" s="4"/>
      <c r="S5799" s="4"/>
      <c r="T5799" s="4"/>
      <c r="V5799" s="4"/>
      <c r="W5799" s="4"/>
      <c r="X5799" s="4"/>
      <c r="Y5799" s="4"/>
      <c r="Z5799" s="4"/>
      <c r="AA5799" s="4"/>
      <c r="AG5799" s="4"/>
    </row>
    <row r="5800" spans="1:33" x14ac:dyDescent="0.25">
      <c r="A5800" s="4"/>
      <c r="F5800" s="4"/>
      <c r="H5800" s="4"/>
      <c r="I5800" s="4"/>
      <c r="J5800" s="4"/>
      <c r="K5800" s="4"/>
      <c r="L5800" s="4"/>
      <c r="M5800" s="4"/>
      <c r="N5800" s="4"/>
      <c r="P5800" s="4"/>
      <c r="R5800" s="4"/>
      <c r="S5800" s="4"/>
      <c r="T5800" s="4"/>
      <c r="V5800" s="4"/>
      <c r="W5800" s="4"/>
      <c r="X5800" s="4"/>
      <c r="Y5800" s="4"/>
      <c r="Z5800" s="4"/>
      <c r="AA5800" s="4"/>
      <c r="AG5800" s="4"/>
    </row>
    <row r="5801" spans="1:33" x14ac:dyDescent="0.25">
      <c r="A5801" s="4"/>
      <c r="F5801" s="4"/>
      <c r="H5801" s="4"/>
      <c r="I5801" s="4"/>
      <c r="J5801" s="4"/>
      <c r="K5801" s="4"/>
      <c r="L5801" s="4"/>
      <c r="M5801" s="4"/>
      <c r="N5801" s="4"/>
      <c r="P5801" s="4"/>
      <c r="R5801" s="4"/>
      <c r="S5801" s="4"/>
      <c r="T5801" s="4"/>
      <c r="V5801" s="4"/>
      <c r="W5801" s="4"/>
      <c r="X5801" s="4"/>
      <c r="Y5801" s="4"/>
      <c r="Z5801" s="4"/>
      <c r="AA5801" s="4"/>
      <c r="AG5801" s="4"/>
    </row>
    <row r="5802" spans="1:33" x14ac:dyDescent="0.25">
      <c r="A5802" s="4"/>
      <c r="F5802" s="4"/>
      <c r="H5802" s="4"/>
      <c r="I5802" s="4"/>
      <c r="J5802" s="4"/>
      <c r="K5802" s="4"/>
      <c r="L5802" s="4"/>
      <c r="M5802" s="4"/>
      <c r="N5802" s="4"/>
      <c r="P5802" s="4"/>
      <c r="R5802" s="4"/>
      <c r="S5802" s="4"/>
      <c r="T5802" s="4"/>
      <c r="V5802" s="4"/>
      <c r="W5802" s="4"/>
      <c r="X5802" s="4"/>
      <c r="Y5802" s="4"/>
      <c r="Z5802" s="4"/>
      <c r="AA5802" s="4"/>
      <c r="AG5802" s="4"/>
    </row>
    <row r="5803" spans="1:33" x14ac:dyDescent="0.25">
      <c r="A5803" s="4"/>
      <c r="F5803" s="4"/>
      <c r="H5803" s="4"/>
      <c r="I5803" s="4"/>
      <c r="J5803" s="4"/>
      <c r="K5803" s="4"/>
      <c r="L5803" s="4"/>
      <c r="M5803" s="4"/>
      <c r="N5803" s="4"/>
      <c r="P5803" s="4"/>
      <c r="R5803" s="4"/>
      <c r="S5803" s="4"/>
      <c r="T5803" s="4"/>
      <c r="V5803" s="4"/>
      <c r="W5803" s="4"/>
      <c r="X5803" s="4"/>
      <c r="Y5803" s="4"/>
      <c r="Z5803" s="4"/>
      <c r="AA5803" s="4"/>
      <c r="AG5803" s="4"/>
    </row>
    <row r="5804" spans="1:33" x14ac:dyDescent="0.25">
      <c r="A5804" s="4"/>
      <c r="F5804" s="4"/>
      <c r="H5804" s="4"/>
      <c r="I5804" s="4"/>
      <c r="J5804" s="4"/>
      <c r="K5804" s="4"/>
      <c r="L5804" s="4"/>
      <c r="M5804" s="4"/>
      <c r="N5804" s="4"/>
      <c r="P5804" s="4"/>
      <c r="R5804" s="4"/>
      <c r="S5804" s="4"/>
      <c r="T5804" s="4"/>
      <c r="V5804" s="4"/>
      <c r="W5804" s="4"/>
      <c r="X5804" s="4"/>
      <c r="Y5804" s="4"/>
      <c r="Z5804" s="4"/>
      <c r="AA5804" s="4"/>
      <c r="AG5804" s="4"/>
    </row>
    <row r="5805" spans="1:33" x14ac:dyDescent="0.25">
      <c r="A5805" s="4"/>
      <c r="F5805" s="4"/>
      <c r="H5805" s="4"/>
      <c r="I5805" s="4"/>
      <c r="J5805" s="4"/>
      <c r="K5805" s="4"/>
      <c r="L5805" s="4"/>
      <c r="M5805" s="4"/>
      <c r="N5805" s="4"/>
      <c r="P5805" s="4"/>
      <c r="R5805" s="4"/>
      <c r="S5805" s="4"/>
      <c r="T5805" s="4"/>
      <c r="V5805" s="4"/>
      <c r="W5805" s="4"/>
      <c r="X5805" s="4"/>
      <c r="Y5805" s="4"/>
      <c r="Z5805" s="4"/>
      <c r="AA5805" s="4"/>
      <c r="AG5805" s="4"/>
    </row>
    <row r="5806" spans="1:33" x14ac:dyDescent="0.25">
      <c r="A5806" s="4"/>
      <c r="F5806" s="4"/>
      <c r="H5806" s="4"/>
      <c r="I5806" s="4"/>
      <c r="J5806" s="4"/>
      <c r="K5806" s="4"/>
      <c r="L5806" s="4"/>
      <c r="M5806" s="4"/>
      <c r="N5806" s="4"/>
      <c r="P5806" s="4"/>
      <c r="R5806" s="4"/>
      <c r="S5806" s="4"/>
      <c r="T5806" s="4"/>
      <c r="V5806" s="4"/>
      <c r="W5806" s="4"/>
      <c r="X5806" s="4"/>
      <c r="Y5806" s="4"/>
      <c r="Z5806" s="4"/>
      <c r="AA5806" s="4"/>
      <c r="AG5806" s="4"/>
    </row>
    <row r="5807" spans="1:33" x14ac:dyDescent="0.25">
      <c r="A5807" s="4"/>
      <c r="F5807" s="4"/>
      <c r="H5807" s="4"/>
      <c r="I5807" s="4"/>
      <c r="J5807" s="4"/>
      <c r="K5807" s="4"/>
      <c r="L5807" s="4"/>
      <c r="M5807" s="4"/>
      <c r="N5807" s="4"/>
      <c r="P5807" s="4"/>
      <c r="R5807" s="4"/>
      <c r="S5807" s="4"/>
      <c r="T5807" s="4"/>
      <c r="V5807" s="4"/>
      <c r="W5807" s="4"/>
      <c r="X5807" s="4"/>
      <c r="Y5807" s="4"/>
      <c r="Z5807" s="4"/>
      <c r="AA5807" s="4"/>
      <c r="AG5807" s="4"/>
    </row>
    <row r="5808" spans="1:33" x14ac:dyDescent="0.25">
      <c r="A5808" s="4"/>
      <c r="F5808" s="4"/>
      <c r="H5808" s="4"/>
      <c r="I5808" s="4"/>
      <c r="J5808" s="4"/>
      <c r="K5808" s="4"/>
      <c r="L5808" s="4"/>
      <c r="M5808" s="4"/>
      <c r="N5808" s="4"/>
      <c r="P5808" s="4"/>
      <c r="R5808" s="4"/>
      <c r="S5808" s="4"/>
      <c r="T5808" s="4"/>
      <c r="V5808" s="4"/>
      <c r="W5808" s="4"/>
      <c r="X5808" s="4"/>
      <c r="Y5808" s="4"/>
      <c r="Z5808" s="4"/>
      <c r="AA5808" s="4"/>
      <c r="AG5808" s="4"/>
    </row>
    <row r="5809" spans="1:33" x14ac:dyDescent="0.25">
      <c r="A5809" s="4"/>
      <c r="F5809" s="4"/>
      <c r="H5809" s="4"/>
      <c r="I5809" s="4"/>
      <c r="J5809" s="4"/>
      <c r="K5809" s="4"/>
      <c r="L5809" s="4"/>
      <c r="M5809" s="4"/>
      <c r="N5809" s="4"/>
      <c r="P5809" s="4"/>
      <c r="R5809" s="4"/>
      <c r="S5809" s="4"/>
      <c r="T5809" s="4"/>
      <c r="V5809" s="4"/>
      <c r="W5809" s="4"/>
      <c r="X5809" s="4"/>
      <c r="Y5809" s="4"/>
      <c r="Z5809" s="4"/>
      <c r="AA5809" s="4"/>
      <c r="AG5809" s="4"/>
    </row>
    <row r="5810" spans="1:33" x14ac:dyDescent="0.25">
      <c r="A5810" s="4"/>
      <c r="F5810" s="4"/>
      <c r="H5810" s="4"/>
      <c r="I5810" s="4"/>
      <c r="J5810" s="4"/>
      <c r="K5810" s="4"/>
      <c r="L5810" s="4"/>
      <c r="M5810" s="4"/>
      <c r="N5810" s="4"/>
      <c r="P5810" s="4"/>
      <c r="R5810" s="4"/>
      <c r="S5810" s="4"/>
      <c r="T5810" s="4"/>
      <c r="V5810" s="4"/>
      <c r="W5810" s="4"/>
      <c r="X5810" s="4"/>
      <c r="Y5810" s="4"/>
      <c r="Z5810" s="4"/>
      <c r="AA5810" s="4"/>
      <c r="AG5810" s="4"/>
    </row>
    <row r="5811" spans="1:33" x14ac:dyDescent="0.25">
      <c r="A5811" s="4"/>
      <c r="F5811" s="4"/>
      <c r="H5811" s="4"/>
      <c r="I5811" s="4"/>
      <c r="J5811" s="4"/>
      <c r="K5811" s="4"/>
      <c r="L5811" s="4"/>
      <c r="M5811" s="4"/>
      <c r="N5811" s="4"/>
      <c r="P5811" s="4"/>
      <c r="R5811" s="4"/>
      <c r="S5811" s="4"/>
      <c r="T5811" s="4"/>
      <c r="V5811" s="4"/>
      <c r="W5811" s="4"/>
      <c r="X5811" s="4"/>
      <c r="Y5811" s="4"/>
      <c r="Z5811" s="4"/>
      <c r="AA5811" s="4"/>
      <c r="AG5811" s="4"/>
    </row>
    <row r="5812" spans="1:33" x14ac:dyDescent="0.25">
      <c r="A5812" s="4"/>
      <c r="F5812" s="4"/>
      <c r="H5812" s="4"/>
      <c r="I5812" s="4"/>
      <c r="J5812" s="4"/>
      <c r="K5812" s="4"/>
      <c r="L5812" s="4"/>
      <c r="M5812" s="4"/>
      <c r="N5812" s="4"/>
      <c r="P5812" s="4"/>
      <c r="R5812" s="4"/>
      <c r="S5812" s="4"/>
      <c r="T5812" s="4"/>
      <c r="V5812" s="4"/>
      <c r="W5812" s="4"/>
      <c r="X5812" s="4"/>
      <c r="Y5812" s="4"/>
      <c r="Z5812" s="4"/>
      <c r="AA5812" s="4"/>
      <c r="AG5812" s="4"/>
    </row>
    <row r="5813" spans="1:33" x14ac:dyDescent="0.25">
      <c r="A5813" s="4"/>
      <c r="F5813" s="4"/>
      <c r="H5813" s="4"/>
      <c r="I5813" s="4"/>
      <c r="J5813" s="4"/>
      <c r="K5813" s="4"/>
      <c r="L5813" s="4"/>
      <c r="M5813" s="4"/>
      <c r="N5813" s="4"/>
      <c r="P5813" s="4"/>
      <c r="R5813" s="4"/>
      <c r="S5813" s="4"/>
      <c r="T5813" s="4"/>
      <c r="V5813" s="4"/>
      <c r="W5813" s="4"/>
      <c r="X5813" s="4"/>
      <c r="Y5813" s="4"/>
      <c r="Z5813" s="4"/>
      <c r="AA5813" s="4"/>
      <c r="AG5813" s="4"/>
    </row>
    <row r="5814" spans="1:33" x14ac:dyDescent="0.25">
      <c r="A5814" s="4"/>
      <c r="F5814" s="4"/>
      <c r="H5814" s="4"/>
      <c r="I5814" s="4"/>
      <c r="J5814" s="4"/>
      <c r="K5814" s="4"/>
      <c r="L5814" s="4"/>
      <c r="M5814" s="4"/>
      <c r="N5814" s="4"/>
      <c r="P5814" s="4"/>
      <c r="R5814" s="4"/>
      <c r="S5814" s="4"/>
      <c r="T5814" s="4"/>
      <c r="V5814" s="4"/>
      <c r="W5814" s="4"/>
      <c r="X5814" s="4"/>
      <c r="Y5814" s="4"/>
      <c r="Z5814" s="4"/>
      <c r="AA5814" s="4"/>
      <c r="AG5814" s="4"/>
    </row>
    <row r="5815" spans="1:33" x14ac:dyDescent="0.25">
      <c r="A5815" s="4"/>
      <c r="F5815" s="4"/>
      <c r="H5815" s="4"/>
      <c r="I5815" s="4"/>
      <c r="J5815" s="4"/>
      <c r="K5815" s="4"/>
      <c r="L5815" s="4"/>
      <c r="M5815" s="4"/>
      <c r="N5815" s="4"/>
      <c r="P5815" s="4"/>
      <c r="R5815" s="4"/>
      <c r="S5815" s="4"/>
      <c r="T5815" s="4"/>
      <c r="V5815" s="4"/>
      <c r="W5815" s="4"/>
      <c r="X5815" s="4"/>
      <c r="Y5815" s="4"/>
      <c r="Z5815" s="4"/>
      <c r="AA5815" s="4"/>
      <c r="AG5815" s="4"/>
    </row>
    <row r="5816" spans="1:33" x14ac:dyDescent="0.25">
      <c r="A5816" s="4"/>
      <c r="F5816" s="4"/>
      <c r="H5816" s="4"/>
      <c r="I5816" s="4"/>
      <c r="J5816" s="4"/>
      <c r="K5816" s="4"/>
      <c r="L5816" s="4"/>
      <c r="M5816" s="4"/>
      <c r="N5816" s="4"/>
      <c r="P5816" s="4"/>
      <c r="R5816" s="4"/>
      <c r="S5816" s="4"/>
      <c r="T5816" s="4"/>
      <c r="V5816" s="4"/>
      <c r="W5816" s="4"/>
      <c r="X5816" s="4"/>
      <c r="Y5816" s="4"/>
      <c r="Z5816" s="4"/>
      <c r="AA5816" s="4"/>
      <c r="AG5816" s="4"/>
    </row>
    <row r="5817" spans="1:33" x14ac:dyDescent="0.25">
      <c r="A5817" s="4"/>
      <c r="F5817" s="4"/>
      <c r="H5817" s="4"/>
      <c r="I5817" s="4"/>
      <c r="J5817" s="4"/>
      <c r="K5817" s="4"/>
      <c r="L5817" s="4"/>
      <c r="M5817" s="4"/>
      <c r="N5817" s="4"/>
      <c r="P5817" s="4"/>
      <c r="R5817" s="4"/>
      <c r="S5817" s="4"/>
      <c r="T5817" s="4"/>
      <c r="V5817" s="4"/>
      <c r="W5817" s="4"/>
      <c r="X5817" s="4"/>
      <c r="Y5817" s="4"/>
      <c r="Z5817" s="4"/>
      <c r="AA5817" s="4"/>
      <c r="AG5817" s="4"/>
    </row>
    <row r="5818" spans="1:33" x14ac:dyDescent="0.25">
      <c r="A5818" s="4"/>
      <c r="F5818" s="4"/>
      <c r="H5818" s="4"/>
      <c r="I5818" s="4"/>
      <c r="J5818" s="4"/>
      <c r="K5818" s="4"/>
      <c r="L5818" s="4"/>
      <c r="M5818" s="4"/>
      <c r="N5818" s="4"/>
      <c r="P5818" s="4"/>
      <c r="R5818" s="4"/>
      <c r="S5818" s="4"/>
      <c r="T5818" s="4"/>
      <c r="V5818" s="4"/>
      <c r="W5818" s="4"/>
      <c r="X5818" s="4"/>
      <c r="Y5818" s="4"/>
      <c r="Z5818" s="4"/>
      <c r="AA5818" s="4"/>
      <c r="AG5818" s="4"/>
    </row>
    <row r="5819" spans="1:33" x14ac:dyDescent="0.25">
      <c r="A5819" s="4"/>
      <c r="F5819" s="4"/>
      <c r="H5819" s="4"/>
      <c r="I5819" s="4"/>
      <c r="J5819" s="4"/>
      <c r="K5819" s="4"/>
      <c r="L5819" s="4"/>
      <c r="M5819" s="4"/>
      <c r="N5819" s="4"/>
      <c r="P5819" s="4"/>
      <c r="R5819" s="4"/>
      <c r="S5819" s="4"/>
      <c r="T5819" s="4"/>
      <c r="V5819" s="4"/>
      <c r="W5819" s="4"/>
      <c r="X5819" s="4"/>
      <c r="Y5819" s="4"/>
      <c r="Z5819" s="4"/>
      <c r="AA5819" s="4"/>
      <c r="AG5819" s="4"/>
    </row>
    <row r="5820" spans="1:33" x14ac:dyDescent="0.25">
      <c r="A5820" s="4"/>
      <c r="F5820" s="4"/>
      <c r="H5820" s="4"/>
      <c r="I5820" s="4"/>
      <c r="J5820" s="4"/>
      <c r="K5820" s="4"/>
      <c r="L5820" s="4"/>
      <c r="M5820" s="4"/>
      <c r="N5820" s="4"/>
      <c r="P5820" s="4"/>
      <c r="R5820" s="4"/>
      <c r="S5820" s="4"/>
      <c r="T5820" s="4"/>
      <c r="V5820" s="4"/>
      <c r="W5820" s="4"/>
      <c r="X5820" s="4"/>
      <c r="Y5820" s="4"/>
      <c r="Z5820" s="4"/>
      <c r="AA5820" s="4"/>
      <c r="AG5820" s="4"/>
    </row>
    <row r="5821" spans="1:33" x14ac:dyDescent="0.25">
      <c r="A5821" s="4"/>
      <c r="F5821" s="4"/>
      <c r="H5821" s="4"/>
      <c r="I5821" s="4"/>
      <c r="J5821" s="4"/>
      <c r="K5821" s="4"/>
      <c r="L5821" s="4"/>
      <c r="M5821" s="4"/>
      <c r="N5821" s="4"/>
      <c r="P5821" s="4"/>
      <c r="R5821" s="4"/>
      <c r="S5821" s="4"/>
      <c r="T5821" s="4"/>
      <c r="V5821" s="4"/>
      <c r="W5821" s="4"/>
      <c r="X5821" s="4"/>
      <c r="Y5821" s="4"/>
      <c r="Z5821" s="4"/>
      <c r="AA5821" s="4"/>
      <c r="AG5821" s="4"/>
    </row>
    <row r="5822" spans="1:33" x14ac:dyDescent="0.25">
      <c r="A5822" s="4"/>
      <c r="F5822" s="4"/>
      <c r="H5822" s="4"/>
      <c r="I5822" s="4"/>
      <c r="J5822" s="4"/>
      <c r="K5822" s="4"/>
      <c r="L5822" s="4"/>
      <c r="M5822" s="4"/>
      <c r="N5822" s="4"/>
      <c r="P5822" s="4"/>
      <c r="R5822" s="4"/>
      <c r="S5822" s="4"/>
      <c r="T5822" s="4"/>
      <c r="V5822" s="4"/>
      <c r="W5822" s="4"/>
      <c r="X5822" s="4"/>
      <c r="Y5822" s="4"/>
      <c r="Z5822" s="4"/>
      <c r="AA5822" s="4"/>
      <c r="AG5822" s="4"/>
    </row>
    <row r="5823" spans="1:33" x14ac:dyDescent="0.25">
      <c r="A5823" s="4"/>
      <c r="F5823" s="4"/>
      <c r="H5823" s="4"/>
      <c r="I5823" s="4"/>
      <c r="J5823" s="4"/>
      <c r="K5823" s="4"/>
      <c r="L5823" s="4"/>
      <c r="M5823" s="4"/>
      <c r="N5823" s="4"/>
      <c r="P5823" s="4"/>
      <c r="R5823" s="4"/>
      <c r="S5823" s="4"/>
      <c r="T5823" s="4"/>
      <c r="V5823" s="4"/>
      <c r="W5823" s="4"/>
      <c r="X5823" s="4"/>
      <c r="Y5823" s="4"/>
      <c r="Z5823" s="4"/>
      <c r="AA5823" s="4"/>
      <c r="AG5823" s="4"/>
    </row>
    <row r="5824" spans="1:33" x14ac:dyDescent="0.25">
      <c r="A5824" s="4"/>
      <c r="F5824" s="4"/>
      <c r="H5824" s="4"/>
      <c r="I5824" s="4"/>
      <c r="J5824" s="4"/>
      <c r="K5824" s="4"/>
      <c r="L5824" s="4"/>
      <c r="M5824" s="4"/>
      <c r="N5824" s="4"/>
      <c r="P5824" s="4"/>
      <c r="R5824" s="4"/>
      <c r="S5824" s="4"/>
      <c r="T5824" s="4"/>
      <c r="V5824" s="4"/>
      <c r="W5824" s="4"/>
      <c r="X5824" s="4"/>
      <c r="Y5824" s="4"/>
      <c r="Z5824" s="4"/>
      <c r="AA5824" s="4"/>
      <c r="AG5824" s="4"/>
    </row>
    <row r="5825" spans="1:33" x14ac:dyDescent="0.25">
      <c r="A5825" s="4"/>
      <c r="F5825" s="4"/>
      <c r="H5825" s="4"/>
      <c r="I5825" s="4"/>
      <c r="J5825" s="4"/>
      <c r="K5825" s="4"/>
      <c r="L5825" s="4"/>
      <c r="M5825" s="4"/>
      <c r="N5825" s="4"/>
      <c r="P5825" s="4"/>
      <c r="R5825" s="4"/>
      <c r="S5825" s="4"/>
      <c r="T5825" s="4"/>
      <c r="V5825" s="4"/>
      <c r="W5825" s="4"/>
      <c r="X5825" s="4"/>
      <c r="Y5825" s="4"/>
      <c r="Z5825" s="4"/>
      <c r="AA5825" s="4"/>
      <c r="AG5825" s="4"/>
    </row>
    <row r="5826" spans="1:33" x14ac:dyDescent="0.25">
      <c r="A5826" s="4"/>
      <c r="F5826" s="4"/>
      <c r="H5826" s="4"/>
      <c r="I5826" s="4"/>
      <c r="J5826" s="4"/>
      <c r="K5826" s="4"/>
      <c r="L5826" s="4"/>
      <c r="M5826" s="4"/>
      <c r="N5826" s="4"/>
      <c r="P5826" s="4"/>
      <c r="R5826" s="4"/>
      <c r="S5826" s="4"/>
      <c r="T5826" s="4"/>
      <c r="V5826" s="4"/>
      <c r="W5826" s="4"/>
      <c r="X5826" s="4"/>
      <c r="Y5826" s="4"/>
      <c r="Z5826" s="4"/>
      <c r="AA5826" s="4"/>
      <c r="AG5826" s="4"/>
    </row>
    <row r="5827" spans="1:33" x14ac:dyDescent="0.25">
      <c r="A5827" s="4"/>
      <c r="F5827" s="4"/>
      <c r="H5827" s="4"/>
      <c r="I5827" s="4"/>
      <c r="J5827" s="4"/>
      <c r="K5827" s="4"/>
      <c r="L5827" s="4"/>
      <c r="M5827" s="4"/>
      <c r="N5827" s="4"/>
      <c r="P5827" s="4"/>
      <c r="R5827" s="4"/>
      <c r="S5827" s="4"/>
      <c r="T5827" s="4"/>
      <c r="V5827" s="4"/>
      <c r="W5827" s="4"/>
      <c r="X5827" s="4"/>
      <c r="Y5827" s="4"/>
      <c r="Z5827" s="4"/>
      <c r="AA5827" s="4"/>
      <c r="AG5827" s="4"/>
    </row>
    <row r="5828" spans="1:33" x14ac:dyDescent="0.25">
      <c r="A5828" s="4"/>
      <c r="F5828" s="4"/>
      <c r="H5828" s="4"/>
      <c r="I5828" s="4"/>
      <c r="J5828" s="4"/>
      <c r="K5828" s="4"/>
      <c r="L5828" s="4"/>
      <c r="M5828" s="4"/>
      <c r="N5828" s="4"/>
      <c r="P5828" s="4"/>
      <c r="R5828" s="4"/>
      <c r="S5828" s="4"/>
      <c r="T5828" s="4"/>
      <c r="V5828" s="4"/>
      <c r="W5828" s="4"/>
      <c r="X5828" s="4"/>
      <c r="Y5828" s="4"/>
      <c r="Z5828" s="4"/>
      <c r="AA5828" s="4"/>
      <c r="AG5828" s="4"/>
    </row>
    <row r="5829" spans="1:33" x14ac:dyDescent="0.25">
      <c r="A5829" s="4"/>
      <c r="F5829" s="4"/>
      <c r="H5829" s="4"/>
      <c r="I5829" s="4"/>
      <c r="J5829" s="4"/>
      <c r="K5829" s="4"/>
      <c r="L5829" s="4"/>
      <c r="M5829" s="4"/>
      <c r="N5829" s="4"/>
      <c r="P5829" s="4"/>
      <c r="R5829" s="4"/>
      <c r="S5829" s="4"/>
      <c r="T5829" s="4"/>
      <c r="V5829" s="4"/>
      <c r="W5829" s="4"/>
      <c r="X5829" s="4"/>
      <c r="Y5829" s="4"/>
      <c r="Z5829" s="4"/>
      <c r="AA5829" s="4"/>
      <c r="AG5829" s="4"/>
    </row>
    <row r="5830" spans="1:33" x14ac:dyDescent="0.25">
      <c r="A5830" s="4"/>
      <c r="F5830" s="4"/>
      <c r="H5830" s="4"/>
      <c r="I5830" s="4"/>
      <c r="J5830" s="4"/>
      <c r="K5830" s="4"/>
      <c r="L5830" s="4"/>
      <c r="M5830" s="4"/>
      <c r="N5830" s="4"/>
      <c r="P5830" s="4"/>
      <c r="R5830" s="4"/>
      <c r="S5830" s="4"/>
      <c r="T5830" s="4"/>
      <c r="V5830" s="4"/>
      <c r="W5830" s="4"/>
      <c r="X5830" s="4"/>
      <c r="Y5830" s="4"/>
      <c r="Z5830" s="4"/>
      <c r="AA5830" s="4"/>
      <c r="AG5830" s="4"/>
    </row>
    <row r="5831" spans="1:33" x14ac:dyDescent="0.25">
      <c r="A5831" s="4"/>
      <c r="F5831" s="4"/>
      <c r="H5831" s="4"/>
      <c r="I5831" s="4"/>
      <c r="J5831" s="4"/>
      <c r="K5831" s="4"/>
      <c r="L5831" s="4"/>
      <c r="M5831" s="4"/>
      <c r="N5831" s="4"/>
      <c r="P5831" s="4"/>
      <c r="R5831" s="4"/>
      <c r="S5831" s="4"/>
      <c r="T5831" s="4"/>
      <c r="V5831" s="4"/>
      <c r="W5831" s="4"/>
      <c r="X5831" s="4"/>
      <c r="Y5831" s="4"/>
      <c r="Z5831" s="4"/>
      <c r="AA5831" s="4"/>
      <c r="AG5831" s="4"/>
    </row>
    <row r="5832" spans="1:33" x14ac:dyDescent="0.25">
      <c r="A5832" s="4"/>
      <c r="F5832" s="4"/>
      <c r="H5832" s="4"/>
      <c r="I5832" s="4"/>
      <c r="J5832" s="4"/>
      <c r="K5832" s="4"/>
      <c r="L5832" s="4"/>
      <c r="M5832" s="4"/>
      <c r="N5832" s="4"/>
      <c r="P5832" s="4"/>
      <c r="R5832" s="4"/>
      <c r="S5832" s="4"/>
      <c r="T5832" s="4"/>
      <c r="V5832" s="4"/>
      <c r="W5832" s="4"/>
      <c r="X5832" s="4"/>
      <c r="Y5832" s="4"/>
      <c r="Z5832" s="4"/>
      <c r="AA5832" s="4"/>
      <c r="AG5832" s="4"/>
    </row>
    <row r="5833" spans="1:33" x14ac:dyDescent="0.25">
      <c r="A5833" s="4"/>
      <c r="F5833" s="4"/>
      <c r="H5833" s="4"/>
      <c r="I5833" s="4"/>
      <c r="J5833" s="4"/>
      <c r="K5833" s="4"/>
      <c r="L5833" s="4"/>
      <c r="M5833" s="4"/>
      <c r="N5833" s="4"/>
      <c r="P5833" s="4"/>
      <c r="R5833" s="4"/>
      <c r="S5833" s="4"/>
      <c r="T5833" s="4"/>
      <c r="V5833" s="4"/>
      <c r="W5833" s="4"/>
      <c r="X5833" s="4"/>
      <c r="Y5833" s="4"/>
      <c r="Z5833" s="4"/>
      <c r="AA5833" s="4"/>
      <c r="AG5833" s="4"/>
    </row>
    <row r="5834" spans="1:33" x14ac:dyDescent="0.25">
      <c r="A5834" s="4"/>
      <c r="F5834" s="4"/>
      <c r="H5834" s="4"/>
      <c r="I5834" s="4"/>
      <c r="J5834" s="4"/>
      <c r="K5834" s="4"/>
      <c r="L5834" s="4"/>
      <c r="M5834" s="4"/>
      <c r="N5834" s="4"/>
      <c r="P5834" s="4"/>
      <c r="R5834" s="4"/>
      <c r="S5834" s="4"/>
      <c r="T5834" s="4"/>
      <c r="V5834" s="4"/>
      <c r="W5834" s="4"/>
      <c r="X5834" s="4"/>
      <c r="Y5834" s="4"/>
      <c r="Z5834" s="4"/>
      <c r="AA5834" s="4"/>
      <c r="AG5834" s="4"/>
    </row>
    <row r="5835" spans="1:33" x14ac:dyDescent="0.25">
      <c r="A5835" s="4"/>
      <c r="F5835" s="4"/>
      <c r="H5835" s="4"/>
      <c r="I5835" s="4"/>
      <c r="J5835" s="4"/>
      <c r="K5835" s="4"/>
      <c r="L5835" s="4"/>
      <c r="M5835" s="4"/>
      <c r="N5835" s="4"/>
      <c r="P5835" s="4"/>
      <c r="R5835" s="4"/>
      <c r="S5835" s="4"/>
      <c r="T5835" s="4"/>
      <c r="V5835" s="4"/>
      <c r="W5835" s="4"/>
      <c r="X5835" s="4"/>
      <c r="Y5835" s="4"/>
      <c r="Z5835" s="4"/>
      <c r="AA5835" s="4"/>
      <c r="AG5835" s="4"/>
    </row>
    <row r="5836" spans="1:33" x14ac:dyDescent="0.25">
      <c r="A5836" s="4"/>
      <c r="F5836" s="4"/>
      <c r="H5836" s="4"/>
      <c r="I5836" s="4"/>
      <c r="J5836" s="4"/>
      <c r="K5836" s="4"/>
      <c r="L5836" s="4"/>
      <c r="M5836" s="4"/>
      <c r="N5836" s="4"/>
      <c r="P5836" s="4"/>
      <c r="R5836" s="4"/>
      <c r="S5836" s="4"/>
      <c r="T5836" s="4"/>
      <c r="V5836" s="4"/>
      <c r="W5836" s="4"/>
      <c r="X5836" s="4"/>
      <c r="Y5836" s="4"/>
      <c r="Z5836" s="4"/>
      <c r="AA5836" s="4"/>
      <c r="AG5836" s="4"/>
    </row>
    <row r="5837" spans="1:33" x14ac:dyDescent="0.25">
      <c r="A5837" s="4"/>
      <c r="F5837" s="4"/>
      <c r="H5837" s="4"/>
      <c r="I5837" s="4"/>
      <c r="J5837" s="4"/>
      <c r="K5837" s="4"/>
      <c r="L5837" s="4"/>
      <c r="M5837" s="4"/>
      <c r="N5837" s="4"/>
      <c r="P5837" s="4"/>
      <c r="R5837" s="4"/>
      <c r="S5837" s="4"/>
      <c r="T5837" s="4"/>
      <c r="V5837" s="4"/>
      <c r="W5837" s="4"/>
      <c r="X5837" s="4"/>
      <c r="Y5837" s="4"/>
      <c r="Z5837" s="4"/>
      <c r="AA5837" s="4"/>
      <c r="AG5837" s="4"/>
    </row>
    <row r="5838" spans="1:33" x14ac:dyDescent="0.25">
      <c r="A5838" s="4"/>
      <c r="F5838" s="4"/>
      <c r="H5838" s="4"/>
      <c r="I5838" s="4"/>
      <c r="J5838" s="4"/>
      <c r="K5838" s="4"/>
      <c r="L5838" s="4"/>
      <c r="M5838" s="4"/>
      <c r="N5838" s="4"/>
      <c r="P5838" s="4"/>
      <c r="R5838" s="4"/>
      <c r="S5838" s="4"/>
      <c r="T5838" s="4"/>
      <c r="V5838" s="4"/>
      <c r="W5838" s="4"/>
      <c r="X5838" s="4"/>
      <c r="Y5838" s="4"/>
      <c r="Z5838" s="4"/>
      <c r="AA5838" s="4"/>
      <c r="AG5838" s="4"/>
    </row>
    <row r="5839" spans="1:33" x14ac:dyDescent="0.25">
      <c r="A5839" s="4"/>
      <c r="F5839" s="4"/>
      <c r="H5839" s="4"/>
      <c r="I5839" s="4"/>
      <c r="J5839" s="4"/>
      <c r="K5839" s="4"/>
      <c r="L5839" s="4"/>
      <c r="M5839" s="4"/>
      <c r="N5839" s="4"/>
      <c r="P5839" s="4"/>
      <c r="R5839" s="4"/>
      <c r="S5839" s="4"/>
      <c r="T5839" s="4"/>
      <c r="V5839" s="4"/>
      <c r="W5839" s="4"/>
      <c r="X5839" s="4"/>
      <c r="Y5839" s="4"/>
      <c r="Z5839" s="4"/>
      <c r="AA5839" s="4"/>
      <c r="AG5839" s="4"/>
    </row>
    <row r="5840" spans="1:33" x14ac:dyDescent="0.25">
      <c r="A5840" s="4"/>
      <c r="F5840" s="4"/>
      <c r="H5840" s="4"/>
      <c r="I5840" s="4"/>
      <c r="J5840" s="4"/>
      <c r="K5840" s="4"/>
      <c r="L5840" s="4"/>
      <c r="M5840" s="4"/>
      <c r="N5840" s="4"/>
      <c r="P5840" s="4"/>
      <c r="R5840" s="4"/>
      <c r="S5840" s="4"/>
      <c r="T5840" s="4"/>
      <c r="V5840" s="4"/>
      <c r="W5840" s="4"/>
      <c r="X5840" s="4"/>
      <c r="Y5840" s="4"/>
      <c r="Z5840" s="4"/>
      <c r="AA5840" s="4"/>
      <c r="AG5840" s="4"/>
    </row>
    <row r="5841" spans="1:33" x14ac:dyDescent="0.25">
      <c r="A5841" s="4"/>
      <c r="F5841" s="4"/>
      <c r="H5841" s="4"/>
      <c r="I5841" s="4"/>
      <c r="J5841" s="4"/>
      <c r="K5841" s="4"/>
      <c r="L5841" s="4"/>
      <c r="M5841" s="4"/>
      <c r="N5841" s="4"/>
      <c r="P5841" s="4"/>
      <c r="R5841" s="4"/>
      <c r="S5841" s="4"/>
      <c r="T5841" s="4"/>
      <c r="V5841" s="4"/>
      <c r="W5841" s="4"/>
      <c r="X5841" s="4"/>
      <c r="Y5841" s="4"/>
      <c r="Z5841" s="4"/>
      <c r="AA5841" s="4"/>
      <c r="AG5841" s="4"/>
    </row>
    <row r="5842" spans="1:33" x14ac:dyDescent="0.25">
      <c r="A5842" s="4"/>
      <c r="F5842" s="4"/>
      <c r="H5842" s="4"/>
      <c r="I5842" s="4"/>
      <c r="J5842" s="4"/>
      <c r="K5842" s="4"/>
      <c r="L5842" s="4"/>
      <c r="M5842" s="4"/>
      <c r="N5842" s="4"/>
      <c r="P5842" s="4"/>
      <c r="R5842" s="4"/>
      <c r="S5842" s="4"/>
      <c r="T5842" s="4"/>
      <c r="V5842" s="4"/>
      <c r="W5842" s="4"/>
      <c r="X5842" s="4"/>
      <c r="Y5842" s="4"/>
      <c r="Z5842" s="4"/>
      <c r="AA5842" s="4"/>
      <c r="AG5842" s="4"/>
    </row>
    <row r="5843" spans="1:33" x14ac:dyDescent="0.25">
      <c r="A5843" s="4"/>
      <c r="F5843" s="4"/>
      <c r="H5843" s="4"/>
      <c r="I5843" s="4"/>
      <c r="J5843" s="4"/>
      <c r="K5843" s="4"/>
      <c r="L5843" s="4"/>
      <c r="M5843" s="4"/>
      <c r="N5843" s="4"/>
      <c r="P5843" s="4"/>
      <c r="R5843" s="4"/>
      <c r="S5843" s="4"/>
      <c r="T5843" s="4"/>
      <c r="V5843" s="4"/>
      <c r="W5843" s="4"/>
      <c r="X5843" s="4"/>
      <c r="Y5843" s="4"/>
      <c r="Z5843" s="4"/>
      <c r="AA5843" s="4"/>
      <c r="AG5843" s="4"/>
    </row>
    <row r="5844" spans="1:33" x14ac:dyDescent="0.25">
      <c r="A5844" s="4"/>
      <c r="F5844" s="4"/>
      <c r="H5844" s="4"/>
      <c r="I5844" s="4"/>
      <c r="J5844" s="4"/>
      <c r="K5844" s="4"/>
      <c r="L5844" s="4"/>
      <c r="M5844" s="4"/>
      <c r="N5844" s="4"/>
      <c r="P5844" s="4"/>
      <c r="R5844" s="4"/>
      <c r="S5844" s="4"/>
      <c r="T5844" s="4"/>
      <c r="V5844" s="4"/>
      <c r="W5844" s="4"/>
      <c r="X5844" s="4"/>
      <c r="Y5844" s="4"/>
      <c r="Z5844" s="4"/>
      <c r="AA5844" s="4"/>
      <c r="AG5844" s="4"/>
    </row>
    <row r="5845" spans="1:33" x14ac:dyDescent="0.25">
      <c r="A5845" s="4"/>
      <c r="F5845" s="4"/>
      <c r="H5845" s="4"/>
      <c r="I5845" s="4"/>
      <c r="J5845" s="4"/>
      <c r="K5845" s="4"/>
      <c r="L5845" s="4"/>
      <c r="M5845" s="4"/>
      <c r="N5845" s="4"/>
      <c r="P5845" s="4"/>
      <c r="R5845" s="4"/>
      <c r="S5845" s="4"/>
      <c r="T5845" s="4"/>
      <c r="V5845" s="4"/>
      <c r="W5845" s="4"/>
      <c r="X5845" s="4"/>
      <c r="Y5845" s="4"/>
      <c r="Z5845" s="4"/>
      <c r="AA5845" s="4"/>
      <c r="AG5845" s="4"/>
    </row>
    <row r="5846" spans="1:33" x14ac:dyDescent="0.25">
      <c r="A5846" s="4"/>
      <c r="F5846" s="4"/>
      <c r="H5846" s="4"/>
      <c r="I5846" s="4"/>
      <c r="J5846" s="4"/>
      <c r="K5846" s="4"/>
      <c r="L5846" s="4"/>
      <c r="M5846" s="4"/>
      <c r="N5846" s="4"/>
      <c r="P5846" s="4"/>
      <c r="R5846" s="4"/>
      <c r="S5846" s="4"/>
      <c r="T5846" s="4"/>
      <c r="V5846" s="4"/>
      <c r="W5846" s="4"/>
      <c r="X5846" s="4"/>
      <c r="Y5846" s="4"/>
      <c r="Z5846" s="4"/>
      <c r="AA5846" s="4"/>
      <c r="AG5846" s="4"/>
    </row>
    <row r="5847" spans="1:33" x14ac:dyDescent="0.25">
      <c r="A5847" s="4"/>
      <c r="F5847" s="4"/>
      <c r="H5847" s="4"/>
      <c r="I5847" s="4"/>
      <c r="J5847" s="4"/>
      <c r="K5847" s="4"/>
      <c r="L5847" s="4"/>
      <c r="M5847" s="4"/>
      <c r="N5847" s="4"/>
      <c r="P5847" s="4"/>
      <c r="R5847" s="4"/>
      <c r="S5847" s="4"/>
      <c r="T5847" s="4"/>
      <c r="V5847" s="4"/>
      <c r="W5847" s="4"/>
      <c r="X5847" s="4"/>
      <c r="Y5847" s="4"/>
      <c r="Z5847" s="4"/>
      <c r="AA5847" s="4"/>
      <c r="AG5847" s="4"/>
    </row>
    <row r="5848" spans="1:33" x14ac:dyDescent="0.25">
      <c r="A5848" s="4"/>
      <c r="F5848" s="4"/>
      <c r="H5848" s="4"/>
      <c r="I5848" s="4"/>
      <c r="J5848" s="4"/>
      <c r="K5848" s="4"/>
      <c r="L5848" s="4"/>
      <c r="M5848" s="4"/>
      <c r="N5848" s="4"/>
      <c r="P5848" s="4"/>
      <c r="R5848" s="4"/>
      <c r="S5848" s="4"/>
      <c r="T5848" s="4"/>
      <c r="V5848" s="4"/>
      <c r="W5848" s="4"/>
      <c r="X5848" s="4"/>
      <c r="Y5848" s="4"/>
      <c r="Z5848" s="4"/>
      <c r="AA5848" s="4"/>
      <c r="AG5848" s="4"/>
    </row>
    <row r="5849" spans="1:33" x14ac:dyDescent="0.25">
      <c r="A5849" s="4"/>
      <c r="F5849" s="4"/>
      <c r="H5849" s="4"/>
      <c r="I5849" s="4"/>
      <c r="J5849" s="4"/>
      <c r="K5849" s="4"/>
      <c r="L5849" s="4"/>
      <c r="M5849" s="4"/>
      <c r="N5849" s="4"/>
      <c r="P5849" s="4"/>
      <c r="R5849" s="4"/>
      <c r="S5849" s="4"/>
      <c r="T5849" s="4"/>
      <c r="V5849" s="4"/>
      <c r="W5849" s="4"/>
      <c r="X5849" s="4"/>
      <c r="Y5849" s="4"/>
      <c r="Z5849" s="4"/>
      <c r="AA5849" s="4"/>
      <c r="AG5849" s="4"/>
    </row>
    <row r="5850" spans="1:33" x14ac:dyDescent="0.25">
      <c r="A5850" s="4"/>
      <c r="F5850" s="4"/>
      <c r="H5850" s="4"/>
      <c r="I5850" s="4"/>
      <c r="J5850" s="4"/>
      <c r="K5850" s="4"/>
      <c r="L5850" s="4"/>
      <c r="M5850" s="4"/>
      <c r="N5850" s="4"/>
      <c r="P5850" s="4"/>
      <c r="R5850" s="4"/>
      <c r="S5850" s="4"/>
      <c r="T5850" s="4"/>
      <c r="V5850" s="4"/>
      <c r="W5850" s="4"/>
      <c r="X5850" s="4"/>
      <c r="Y5850" s="4"/>
      <c r="Z5850" s="4"/>
      <c r="AA5850" s="4"/>
      <c r="AG5850" s="4"/>
    </row>
    <row r="5851" spans="1:33" x14ac:dyDescent="0.25">
      <c r="A5851" s="4"/>
      <c r="F5851" s="4"/>
      <c r="H5851" s="4"/>
      <c r="I5851" s="4"/>
      <c r="J5851" s="4"/>
      <c r="K5851" s="4"/>
      <c r="L5851" s="4"/>
      <c r="M5851" s="4"/>
      <c r="N5851" s="4"/>
      <c r="P5851" s="4"/>
      <c r="R5851" s="4"/>
      <c r="S5851" s="4"/>
      <c r="T5851" s="4"/>
      <c r="V5851" s="4"/>
      <c r="W5851" s="4"/>
      <c r="X5851" s="4"/>
      <c r="Y5851" s="4"/>
      <c r="Z5851" s="4"/>
      <c r="AA5851" s="4"/>
      <c r="AG5851" s="4"/>
    </row>
    <row r="5852" spans="1:33" x14ac:dyDescent="0.25">
      <c r="A5852" s="4"/>
      <c r="F5852" s="4"/>
      <c r="H5852" s="4"/>
      <c r="I5852" s="4"/>
      <c r="J5852" s="4"/>
      <c r="K5852" s="4"/>
      <c r="L5852" s="4"/>
      <c r="M5852" s="4"/>
      <c r="N5852" s="4"/>
      <c r="P5852" s="4"/>
      <c r="R5852" s="4"/>
      <c r="S5852" s="4"/>
      <c r="T5852" s="4"/>
      <c r="V5852" s="4"/>
      <c r="W5852" s="4"/>
      <c r="X5852" s="4"/>
      <c r="Y5852" s="4"/>
      <c r="Z5852" s="4"/>
      <c r="AA5852" s="4"/>
      <c r="AG5852" s="4"/>
    </row>
    <row r="5853" spans="1:33" x14ac:dyDescent="0.25">
      <c r="A5853" s="4"/>
      <c r="F5853" s="4"/>
      <c r="H5853" s="4"/>
      <c r="I5853" s="4"/>
      <c r="J5853" s="4"/>
      <c r="K5853" s="4"/>
      <c r="L5853" s="4"/>
      <c r="M5853" s="4"/>
      <c r="N5853" s="4"/>
      <c r="P5853" s="4"/>
      <c r="R5853" s="4"/>
      <c r="S5853" s="4"/>
      <c r="T5853" s="4"/>
      <c r="V5853" s="4"/>
      <c r="W5853" s="4"/>
      <c r="X5853" s="4"/>
      <c r="Y5853" s="4"/>
      <c r="Z5853" s="4"/>
      <c r="AA5853" s="4"/>
      <c r="AG5853" s="4"/>
    </row>
    <row r="5854" spans="1:33" x14ac:dyDescent="0.25">
      <c r="A5854" s="4"/>
      <c r="F5854" s="4"/>
      <c r="H5854" s="4"/>
      <c r="I5854" s="4"/>
      <c r="J5854" s="4"/>
      <c r="K5854" s="4"/>
      <c r="L5854" s="4"/>
      <c r="M5854" s="4"/>
      <c r="N5854" s="4"/>
      <c r="P5854" s="4"/>
      <c r="R5854" s="4"/>
      <c r="S5854" s="4"/>
      <c r="T5854" s="4"/>
      <c r="V5854" s="4"/>
      <c r="W5854" s="4"/>
      <c r="X5854" s="4"/>
      <c r="Y5854" s="4"/>
      <c r="Z5854" s="4"/>
      <c r="AA5854" s="4"/>
      <c r="AG5854" s="4"/>
    </row>
    <row r="5855" spans="1:33" x14ac:dyDescent="0.25">
      <c r="A5855" s="4"/>
      <c r="F5855" s="4"/>
      <c r="H5855" s="4"/>
      <c r="I5855" s="4"/>
      <c r="J5855" s="4"/>
      <c r="K5855" s="4"/>
      <c r="L5855" s="4"/>
      <c r="M5855" s="4"/>
      <c r="N5855" s="4"/>
      <c r="P5855" s="4"/>
      <c r="R5855" s="4"/>
      <c r="S5855" s="4"/>
      <c r="T5855" s="4"/>
      <c r="V5855" s="4"/>
      <c r="W5855" s="4"/>
      <c r="X5855" s="4"/>
      <c r="Y5855" s="4"/>
      <c r="Z5855" s="4"/>
      <c r="AA5855" s="4"/>
      <c r="AG5855" s="4"/>
    </row>
    <row r="5856" spans="1:33" x14ac:dyDescent="0.25">
      <c r="A5856" s="4"/>
      <c r="F5856" s="4"/>
      <c r="H5856" s="4"/>
      <c r="I5856" s="4"/>
      <c r="J5856" s="4"/>
      <c r="K5856" s="4"/>
      <c r="L5856" s="4"/>
      <c r="M5856" s="4"/>
      <c r="N5856" s="4"/>
      <c r="P5856" s="4"/>
      <c r="R5856" s="4"/>
      <c r="S5856" s="4"/>
      <c r="T5856" s="4"/>
      <c r="V5856" s="4"/>
      <c r="W5856" s="4"/>
      <c r="X5856" s="4"/>
      <c r="Y5856" s="4"/>
      <c r="Z5856" s="4"/>
      <c r="AA5856" s="4"/>
      <c r="AG5856" s="4"/>
    </row>
    <row r="5857" spans="1:33" x14ac:dyDescent="0.25">
      <c r="A5857" s="4"/>
      <c r="F5857" s="4"/>
      <c r="H5857" s="4"/>
      <c r="I5857" s="4"/>
      <c r="J5857" s="4"/>
      <c r="K5857" s="4"/>
      <c r="L5857" s="4"/>
      <c r="M5857" s="4"/>
      <c r="N5857" s="4"/>
      <c r="P5857" s="4"/>
      <c r="R5857" s="4"/>
      <c r="S5857" s="4"/>
      <c r="T5857" s="4"/>
      <c r="V5857" s="4"/>
      <c r="W5857" s="4"/>
      <c r="X5857" s="4"/>
      <c r="Y5857" s="4"/>
      <c r="Z5857" s="4"/>
      <c r="AA5857" s="4"/>
      <c r="AG5857" s="4"/>
    </row>
    <row r="5858" spans="1:33" x14ac:dyDescent="0.25">
      <c r="A5858" s="4"/>
      <c r="F5858" s="4"/>
      <c r="H5858" s="4"/>
      <c r="I5858" s="4"/>
      <c r="J5858" s="4"/>
      <c r="K5858" s="4"/>
      <c r="L5858" s="4"/>
      <c r="M5858" s="4"/>
      <c r="N5858" s="4"/>
      <c r="P5858" s="4"/>
      <c r="R5858" s="4"/>
      <c r="S5858" s="4"/>
      <c r="T5858" s="4"/>
      <c r="V5858" s="4"/>
      <c r="W5858" s="4"/>
      <c r="X5858" s="4"/>
      <c r="Y5858" s="4"/>
      <c r="Z5858" s="4"/>
      <c r="AA5858" s="4"/>
      <c r="AG5858" s="4"/>
    </row>
    <row r="5859" spans="1:33" x14ac:dyDescent="0.25">
      <c r="A5859" s="4"/>
      <c r="F5859" s="4"/>
      <c r="H5859" s="4"/>
      <c r="I5859" s="4"/>
      <c r="J5859" s="4"/>
      <c r="K5859" s="4"/>
      <c r="L5859" s="4"/>
      <c r="M5859" s="4"/>
      <c r="N5859" s="4"/>
      <c r="P5859" s="4"/>
      <c r="R5859" s="4"/>
      <c r="S5859" s="4"/>
      <c r="T5859" s="4"/>
      <c r="V5859" s="4"/>
      <c r="W5859" s="4"/>
      <c r="X5859" s="4"/>
      <c r="Y5859" s="4"/>
      <c r="Z5859" s="4"/>
      <c r="AA5859" s="4"/>
      <c r="AG5859" s="4"/>
    </row>
    <row r="5860" spans="1:33" x14ac:dyDescent="0.25">
      <c r="A5860" s="4"/>
      <c r="F5860" s="4"/>
      <c r="H5860" s="4"/>
      <c r="I5860" s="4"/>
      <c r="J5860" s="4"/>
      <c r="K5860" s="4"/>
      <c r="L5860" s="4"/>
      <c r="M5860" s="4"/>
      <c r="N5860" s="4"/>
      <c r="P5860" s="4"/>
      <c r="R5860" s="4"/>
      <c r="S5860" s="4"/>
      <c r="T5860" s="4"/>
      <c r="V5860" s="4"/>
      <c r="W5860" s="4"/>
      <c r="X5860" s="4"/>
      <c r="Y5860" s="4"/>
      <c r="Z5860" s="4"/>
      <c r="AA5860" s="4"/>
      <c r="AG5860" s="4"/>
    </row>
    <row r="5861" spans="1:33" x14ac:dyDescent="0.25">
      <c r="A5861" s="4"/>
      <c r="F5861" s="4"/>
      <c r="H5861" s="4"/>
      <c r="I5861" s="4"/>
      <c r="J5861" s="4"/>
      <c r="K5861" s="4"/>
      <c r="L5861" s="4"/>
      <c r="M5861" s="4"/>
      <c r="N5861" s="4"/>
      <c r="P5861" s="4"/>
      <c r="R5861" s="4"/>
      <c r="S5861" s="4"/>
      <c r="T5861" s="4"/>
      <c r="V5861" s="4"/>
      <c r="W5861" s="4"/>
      <c r="X5861" s="4"/>
      <c r="Y5861" s="4"/>
      <c r="Z5861" s="4"/>
      <c r="AA5861" s="4"/>
      <c r="AG5861" s="4"/>
    </row>
    <row r="5862" spans="1:33" x14ac:dyDescent="0.25">
      <c r="A5862" s="4"/>
      <c r="F5862" s="4"/>
      <c r="H5862" s="4"/>
      <c r="I5862" s="4"/>
      <c r="J5862" s="4"/>
      <c r="K5862" s="4"/>
      <c r="L5862" s="4"/>
      <c r="M5862" s="4"/>
      <c r="N5862" s="4"/>
      <c r="P5862" s="4"/>
      <c r="R5862" s="4"/>
      <c r="S5862" s="4"/>
      <c r="T5862" s="4"/>
      <c r="V5862" s="4"/>
      <c r="W5862" s="4"/>
      <c r="X5862" s="4"/>
      <c r="Y5862" s="4"/>
      <c r="Z5862" s="4"/>
      <c r="AA5862" s="4"/>
      <c r="AG5862" s="4"/>
    </row>
    <row r="5863" spans="1:33" x14ac:dyDescent="0.25">
      <c r="A5863" s="4"/>
      <c r="F5863" s="4"/>
      <c r="H5863" s="4"/>
      <c r="I5863" s="4"/>
      <c r="J5863" s="4"/>
      <c r="K5863" s="4"/>
      <c r="L5863" s="4"/>
      <c r="M5863" s="4"/>
      <c r="N5863" s="4"/>
      <c r="P5863" s="4"/>
      <c r="R5863" s="4"/>
      <c r="S5863" s="4"/>
      <c r="T5863" s="4"/>
      <c r="V5863" s="4"/>
      <c r="W5863" s="4"/>
      <c r="X5863" s="4"/>
      <c r="Y5863" s="4"/>
      <c r="Z5863" s="4"/>
      <c r="AA5863" s="4"/>
      <c r="AG5863" s="4"/>
    </row>
    <row r="5864" spans="1:33" x14ac:dyDescent="0.25">
      <c r="A5864" s="4"/>
      <c r="F5864" s="4"/>
      <c r="H5864" s="4"/>
      <c r="I5864" s="4"/>
      <c r="J5864" s="4"/>
      <c r="K5864" s="4"/>
      <c r="L5864" s="4"/>
      <c r="M5864" s="4"/>
      <c r="N5864" s="4"/>
      <c r="P5864" s="4"/>
      <c r="R5864" s="4"/>
      <c r="S5864" s="4"/>
      <c r="T5864" s="4"/>
      <c r="V5864" s="4"/>
      <c r="W5864" s="4"/>
      <c r="X5864" s="4"/>
      <c r="Y5864" s="4"/>
      <c r="Z5864" s="4"/>
      <c r="AA5864" s="4"/>
      <c r="AG5864" s="4"/>
    </row>
    <row r="5865" spans="1:33" x14ac:dyDescent="0.25">
      <c r="A5865" s="4"/>
      <c r="F5865" s="4"/>
      <c r="H5865" s="4"/>
      <c r="I5865" s="4"/>
      <c r="J5865" s="4"/>
      <c r="K5865" s="4"/>
      <c r="L5865" s="4"/>
      <c r="M5865" s="4"/>
      <c r="N5865" s="4"/>
      <c r="P5865" s="4"/>
      <c r="R5865" s="4"/>
      <c r="S5865" s="4"/>
      <c r="T5865" s="4"/>
      <c r="V5865" s="4"/>
      <c r="W5865" s="4"/>
      <c r="X5865" s="4"/>
      <c r="Y5865" s="4"/>
      <c r="Z5865" s="4"/>
      <c r="AA5865" s="4"/>
      <c r="AG5865" s="4"/>
    </row>
    <row r="5866" spans="1:33" x14ac:dyDescent="0.25">
      <c r="A5866" s="4"/>
      <c r="F5866" s="4"/>
      <c r="H5866" s="4"/>
      <c r="I5866" s="4"/>
      <c r="J5866" s="4"/>
      <c r="K5866" s="4"/>
      <c r="L5866" s="4"/>
      <c r="M5866" s="4"/>
      <c r="N5866" s="4"/>
      <c r="P5866" s="4"/>
      <c r="R5866" s="4"/>
      <c r="S5866" s="4"/>
      <c r="T5866" s="4"/>
      <c r="V5866" s="4"/>
      <c r="W5866" s="4"/>
      <c r="X5866" s="4"/>
      <c r="Y5866" s="4"/>
      <c r="Z5866" s="4"/>
      <c r="AA5866" s="4"/>
      <c r="AG5866" s="4"/>
    </row>
    <row r="5867" spans="1:33" x14ac:dyDescent="0.25">
      <c r="A5867" s="4"/>
      <c r="F5867" s="4"/>
      <c r="H5867" s="4"/>
      <c r="I5867" s="4"/>
      <c r="J5867" s="4"/>
      <c r="K5867" s="4"/>
      <c r="L5867" s="4"/>
      <c r="M5867" s="4"/>
      <c r="N5867" s="4"/>
      <c r="P5867" s="4"/>
      <c r="R5867" s="4"/>
      <c r="S5867" s="4"/>
      <c r="T5867" s="4"/>
      <c r="V5867" s="4"/>
      <c r="W5867" s="4"/>
      <c r="X5867" s="4"/>
      <c r="Y5867" s="4"/>
      <c r="Z5867" s="4"/>
      <c r="AA5867" s="4"/>
      <c r="AG5867" s="4"/>
    </row>
    <row r="5868" spans="1:33" x14ac:dyDescent="0.25">
      <c r="A5868" s="4"/>
      <c r="F5868" s="4"/>
      <c r="H5868" s="4"/>
      <c r="I5868" s="4"/>
      <c r="J5868" s="4"/>
      <c r="K5868" s="4"/>
      <c r="L5868" s="4"/>
      <c r="M5868" s="4"/>
      <c r="N5868" s="4"/>
      <c r="P5868" s="4"/>
      <c r="R5868" s="4"/>
      <c r="S5868" s="4"/>
      <c r="T5868" s="4"/>
      <c r="V5868" s="4"/>
      <c r="W5868" s="4"/>
      <c r="X5868" s="4"/>
      <c r="Y5868" s="4"/>
      <c r="Z5868" s="4"/>
      <c r="AA5868" s="4"/>
      <c r="AG5868" s="4"/>
    </row>
    <row r="5869" spans="1:33" x14ac:dyDescent="0.25">
      <c r="A5869" s="4"/>
      <c r="F5869" s="4"/>
      <c r="H5869" s="4"/>
      <c r="I5869" s="4"/>
      <c r="J5869" s="4"/>
      <c r="K5869" s="4"/>
      <c r="L5869" s="4"/>
      <c r="M5869" s="4"/>
      <c r="N5869" s="4"/>
      <c r="P5869" s="4"/>
      <c r="R5869" s="4"/>
      <c r="S5869" s="4"/>
      <c r="T5869" s="4"/>
      <c r="V5869" s="4"/>
      <c r="W5869" s="4"/>
      <c r="X5869" s="4"/>
      <c r="Y5869" s="4"/>
      <c r="Z5869" s="4"/>
      <c r="AA5869" s="4"/>
      <c r="AG5869" s="4"/>
    </row>
    <row r="5870" spans="1:33" x14ac:dyDescent="0.25">
      <c r="A5870" s="4"/>
      <c r="F5870" s="4"/>
      <c r="H5870" s="4"/>
      <c r="I5870" s="4"/>
      <c r="J5870" s="4"/>
      <c r="K5870" s="4"/>
      <c r="L5870" s="4"/>
      <c r="M5870" s="4"/>
      <c r="N5870" s="4"/>
      <c r="P5870" s="4"/>
      <c r="R5870" s="4"/>
      <c r="S5870" s="4"/>
      <c r="T5870" s="4"/>
      <c r="V5870" s="4"/>
      <c r="W5870" s="4"/>
      <c r="X5870" s="4"/>
      <c r="Y5870" s="4"/>
      <c r="Z5870" s="4"/>
      <c r="AA5870" s="4"/>
      <c r="AG5870" s="4"/>
    </row>
    <row r="5871" spans="1:33" x14ac:dyDescent="0.25">
      <c r="A5871" s="4"/>
      <c r="F5871" s="4"/>
      <c r="H5871" s="4"/>
      <c r="I5871" s="4"/>
      <c r="J5871" s="4"/>
      <c r="K5871" s="4"/>
      <c r="L5871" s="4"/>
      <c r="M5871" s="4"/>
      <c r="N5871" s="4"/>
      <c r="P5871" s="4"/>
      <c r="R5871" s="4"/>
      <c r="S5871" s="4"/>
      <c r="T5871" s="4"/>
      <c r="V5871" s="4"/>
      <c r="W5871" s="4"/>
      <c r="X5871" s="4"/>
      <c r="Y5871" s="4"/>
      <c r="Z5871" s="4"/>
      <c r="AA5871" s="4"/>
      <c r="AG5871" s="4"/>
    </row>
    <row r="5872" spans="1:33" x14ac:dyDescent="0.25">
      <c r="A5872" s="4"/>
      <c r="F5872" s="4"/>
      <c r="H5872" s="4"/>
      <c r="I5872" s="4"/>
      <c r="J5872" s="4"/>
      <c r="K5872" s="4"/>
      <c r="L5872" s="4"/>
      <c r="M5872" s="4"/>
      <c r="N5872" s="4"/>
      <c r="P5872" s="4"/>
      <c r="R5872" s="4"/>
      <c r="S5872" s="4"/>
      <c r="T5872" s="4"/>
      <c r="V5872" s="4"/>
      <c r="W5872" s="4"/>
      <c r="X5872" s="4"/>
      <c r="Y5872" s="4"/>
      <c r="Z5872" s="4"/>
      <c r="AA5872" s="4"/>
      <c r="AG5872" s="4"/>
    </row>
    <row r="5873" spans="1:33" x14ac:dyDescent="0.25">
      <c r="A5873" s="4"/>
      <c r="F5873" s="4"/>
      <c r="H5873" s="4"/>
      <c r="I5873" s="4"/>
      <c r="J5873" s="4"/>
      <c r="K5873" s="4"/>
      <c r="L5873" s="4"/>
      <c r="M5873" s="4"/>
      <c r="N5873" s="4"/>
      <c r="P5873" s="4"/>
      <c r="R5873" s="4"/>
      <c r="S5873" s="4"/>
      <c r="T5873" s="4"/>
      <c r="V5873" s="4"/>
      <c r="W5873" s="4"/>
      <c r="X5873" s="4"/>
      <c r="Y5873" s="4"/>
      <c r="Z5873" s="4"/>
      <c r="AA5873" s="4"/>
      <c r="AG5873" s="4"/>
    </row>
    <row r="5874" spans="1:33" x14ac:dyDescent="0.25">
      <c r="A5874" s="4"/>
      <c r="F5874" s="4"/>
      <c r="H5874" s="4"/>
      <c r="I5874" s="4"/>
      <c r="J5874" s="4"/>
      <c r="K5874" s="4"/>
      <c r="L5874" s="4"/>
      <c r="M5874" s="4"/>
      <c r="N5874" s="4"/>
      <c r="P5874" s="4"/>
      <c r="R5874" s="4"/>
      <c r="S5874" s="4"/>
      <c r="T5874" s="4"/>
      <c r="V5874" s="4"/>
      <c r="W5874" s="4"/>
      <c r="X5874" s="4"/>
      <c r="Y5874" s="4"/>
      <c r="Z5874" s="4"/>
      <c r="AA5874" s="4"/>
      <c r="AG5874" s="4"/>
    </row>
    <row r="5875" spans="1:33" x14ac:dyDescent="0.25">
      <c r="A5875" s="4"/>
      <c r="F5875" s="4"/>
      <c r="H5875" s="4"/>
      <c r="I5875" s="4"/>
      <c r="J5875" s="4"/>
      <c r="K5875" s="4"/>
      <c r="L5875" s="4"/>
      <c r="M5875" s="4"/>
      <c r="N5875" s="4"/>
      <c r="P5875" s="4"/>
      <c r="R5875" s="4"/>
      <c r="S5875" s="4"/>
      <c r="T5875" s="4"/>
      <c r="V5875" s="4"/>
      <c r="W5875" s="4"/>
      <c r="X5875" s="4"/>
      <c r="Y5875" s="4"/>
      <c r="Z5875" s="4"/>
      <c r="AA5875" s="4"/>
      <c r="AG5875" s="4"/>
    </row>
    <row r="5876" spans="1:33" x14ac:dyDescent="0.25">
      <c r="A5876" s="4"/>
      <c r="F5876" s="4"/>
      <c r="H5876" s="4"/>
      <c r="I5876" s="4"/>
      <c r="J5876" s="4"/>
      <c r="K5876" s="4"/>
      <c r="L5876" s="4"/>
      <c r="M5876" s="4"/>
      <c r="N5876" s="4"/>
      <c r="P5876" s="4"/>
      <c r="R5876" s="4"/>
      <c r="S5876" s="4"/>
      <c r="T5876" s="4"/>
      <c r="V5876" s="4"/>
      <c r="W5876" s="4"/>
      <c r="X5876" s="4"/>
      <c r="Y5876" s="4"/>
      <c r="Z5876" s="4"/>
      <c r="AA5876" s="4"/>
      <c r="AG5876" s="4"/>
    </row>
    <row r="5877" spans="1:33" x14ac:dyDescent="0.25">
      <c r="A5877" s="4"/>
      <c r="F5877" s="4"/>
      <c r="H5877" s="4"/>
      <c r="I5877" s="4"/>
      <c r="J5877" s="4"/>
      <c r="K5877" s="4"/>
      <c r="L5877" s="4"/>
      <c r="M5877" s="4"/>
      <c r="N5877" s="4"/>
      <c r="P5877" s="4"/>
      <c r="R5877" s="4"/>
      <c r="S5877" s="4"/>
      <c r="T5877" s="4"/>
      <c r="V5877" s="4"/>
      <c r="W5877" s="4"/>
      <c r="X5877" s="4"/>
      <c r="Y5877" s="4"/>
      <c r="Z5877" s="4"/>
      <c r="AA5877" s="4"/>
      <c r="AG5877" s="4"/>
    </row>
    <row r="5878" spans="1:33" x14ac:dyDescent="0.25">
      <c r="A5878" s="4"/>
      <c r="F5878" s="4"/>
      <c r="H5878" s="4"/>
      <c r="I5878" s="4"/>
      <c r="J5878" s="4"/>
      <c r="K5878" s="4"/>
      <c r="L5878" s="4"/>
      <c r="M5878" s="4"/>
      <c r="N5878" s="4"/>
      <c r="P5878" s="4"/>
      <c r="R5878" s="4"/>
      <c r="S5878" s="4"/>
      <c r="T5878" s="4"/>
      <c r="V5878" s="4"/>
      <c r="W5878" s="4"/>
      <c r="X5878" s="4"/>
      <c r="Y5878" s="4"/>
      <c r="Z5878" s="4"/>
      <c r="AA5878" s="4"/>
      <c r="AG5878" s="4"/>
    </row>
    <row r="5879" spans="1:33" x14ac:dyDescent="0.25">
      <c r="A5879" s="4"/>
      <c r="F5879" s="4"/>
      <c r="H5879" s="4"/>
      <c r="I5879" s="4"/>
      <c r="J5879" s="4"/>
      <c r="K5879" s="4"/>
      <c r="L5879" s="4"/>
      <c r="M5879" s="4"/>
      <c r="N5879" s="4"/>
      <c r="P5879" s="4"/>
      <c r="R5879" s="4"/>
      <c r="S5879" s="4"/>
      <c r="T5879" s="4"/>
      <c r="V5879" s="4"/>
      <c r="W5879" s="4"/>
      <c r="X5879" s="4"/>
      <c r="Y5879" s="4"/>
      <c r="Z5879" s="4"/>
      <c r="AA5879" s="4"/>
      <c r="AG5879" s="4"/>
    </row>
    <row r="5880" spans="1:33" x14ac:dyDescent="0.25">
      <c r="A5880" s="4"/>
      <c r="F5880" s="4"/>
      <c r="H5880" s="4"/>
      <c r="I5880" s="4"/>
      <c r="J5880" s="4"/>
      <c r="K5880" s="4"/>
      <c r="L5880" s="4"/>
      <c r="M5880" s="4"/>
      <c r="N5880" s="4"/>
      <c r="P5880" s="4"/>
      <c r="R5880" s="4"/>
      <c r="S5880" s="4"/>
      <c r="T5880" s="4"/>
      <c r="V5880" s="4"/>
      <c r="W5880" s="4"/>
      <c r="X5880" s="4"/>
      <c r="Y5880" s="4"/>
      <c r="Z5880" s="4"/>
      <c r="AA5880" s="4"/>
      <c r="AG5880" s="4"/>
    </row>
    <row r="5881" spans="1:33" x14ac:dyDescent="0.25">
      <c r="A5881" s="4"/>
      <c r="F5881" s="4"/>
      <c r="H5881" s="4"/>
      <c r="I5881" s="4"/>
      <c r="J5881" s="4"/>
      <c r="K5881" s="4"/>
      <c r="L5881" s="4"/>
      <c r="M5881" s="4"/>
      <c r="N5881" s="4"/>
      <c r="P5881" s="4"/>
      <c r="R5881" s="4"/>
      <c r="S5881" s="4"/>
      <c r="T5881" s="4"/>
      <c r="V5881" s="4"/>
      <c r="W5881" s="4"/>
      <c r="X5881" s="4"/>
      <c r="Y5881" s="4"/>
      <c r="Z5881" s="4"/>
      <c r="AA5881" s="4"/>
      <c r="AG5881" s="4"/>
    </row>
    <row r="5882" spans="1:33" x14ac:dyDescent="0.25">
      <c r="A5882" s="4"/>
      <c r="F5882" s="4"/>
      <c r="H5882" s="4"/>
      <c r="I5882" s="4"/>
      <c r="J5882" s="4"/>
      <c r="K5882" s="4"/>
      <c r="L5882" s="4"/>
      <c r="M5882" s="4"/>
      <c r="N5882" s="4"/>
      <c r="P5882" s="4"/>
      <c r="R5882" s="4"/>
      <c r="S5882" s="4"/>
      <c r="T5882" s="4"/>
      <c r="V5882" s="4"/>
      <c r="W5882" s="4"/>
      <c r="X5882" s="4"/>
      <c r="Y5882" s="4"/>
      <c r="Z5882" s="4"/>
      <c r="AA5882" s="4"/>
      <c r="AG5882" s="4"/>
    </row>
    <row r="5883" spans="1:33" x14ac:dyDescent="0.25">
      <c r="A5883" s="4"/>
      <c r="F5883" s="4"/>
      <c r="H5883" s="4"/>
      <c r="I5883" s="4"/>
      <c r="J5883" s="4"/>
      <c r="K5883" s="4"/>
      <c r="L5883" s="4"/>
      <c r="M5883" s="4"/>
      <c r="N5883" s="4"/>
      <c r="P5883" s="4"/>
      <c r="R5883" s="4"/>
      <c r="S5883" s="4"/>
      <c r="T5883" s="4"/>
      <c r="V5883" s="4"/>
      <c r="W5883" s="4"/>
      <c r="X5883" s="4"/>
      <c r="Y5883" s="4"/>
      <c r="Z5883" s="4"/>
      <c r="AA5883" s="4"/>
      <c r="AG5883" s="4"/>
    </row>
    <row r="5884" spans="1:33" x14ac:dyDescent="0.25">
      <c r="A5884" s="4"/>
      <c r="F5884" s="4"/>
      <c r="H5884" s="4"/>
      <c r="I5884" s="4"/>
      <c r="J5884" s="4"/>
      <c r="K5884" s="4"/>
      <c r="L5884" s="4"/>
      <c r="M5884" s="4"/>
      <c r="N5884" s="4"/>
      <c r="P5884" s="4"/>
      <c r="R5884" s="4"/>
      <c r="S5884" s="4"/>
      <c r="T5884" s="4"/>
      <c r="V5884" s="4"/>
      <c r="W5884" s="4"/>
      <c r="X5884" s="4"/>
      <c r="Y5884" s="4"/>
      <c r="Z5884" s="4"/>
      <c r="AA5884" s="4"/>
      <c r="AG5884" s="4"/>
    </row>
    <row r="5885" spans="1:33" x14ac:dyDescent="0.25">
      <c r="A5885" s="4"/>
      <c r="F5885" s="4"/>
      <c r="H5885" s="4"/>
      <c r="I5885" s="4"/>
      <c r="J5885" s="4"/>
      <c r="K5885" s="4"/>
      <c r="L5885" s="4"/>
      <c r="M5885" s="4"/>
      <c r="N5885" s="4"/>
      <c r="P5885" s="4"/>
      <c r="R5885" s="4"/>
      <c r="S5885" s="4"/>
      <c r="T5885" s="4"/>
      <c r="V5885" s="4"/>
      <c r="W5885" s="4"/>
      <c r="X5885" s="4"/>
      <c r="Y5885" s="4"/>
      <c r="Z5885" s="4"/>
      <c r="AA5885" s="4"/>
      <c r="AG5885" s="4"/>
    </row>
    <row r="5886" spans="1:33" x14ac:dyDescent="0.25">
      <c r="A5886" s="4"/>
      <c r="F5886" s="4"/>
      <c r="H5886" s="4"/>
      <c r="I5886" s="4"/>
      <c r="J5886" s="4"/>
      <c r="K5886" s="4"/>
      <c r="L5886" s="4"/>
      <c r="M5886" s="4"/>
      <c r="N5886" s="4"/>
      <c r="P5886" s="4"/>
      <c r="R5886" s="4"/>
      <c r="S5886" s="4"/>
      <c r="T5886" s="4"/>
      <c r="V5886" s="4"/>
      <c r="W5886" s="4"/>
      <c r="X5886" s="4"/>
      <c r="Y5886" s="4"/>
      <c r="Z5886" s="4"/>
      <c r="AA5886" s="4"/>
      <c r="AG5886" s="4"/>
    </row>
    <row r="5887" spans="1:33" x14ac:dyDescent="0.25">
      <c r="A5887" s="4"/>
      <c r="F5887" s="4"/>
      <c r="H5887" s="4"/>
      <c r="I5887" s="4"/>
      <c r="J5887" s="4"/>
      <c r="K5887" s="4"/>
      <c r="L5887" s="4"/>
      <c r="M5887" s="4"/>
      <c r="N5887" s="4"/>
      <c r="P5887" s="4"/>
      <c r="R5887" s="4"/>
      <c r="S5887" s="4"/>
      <c r="T5887" s="4"/>
      <c r="V5887" s="4"/>
      <c r="W5887" s="4"/>
      <c r="X5887" s="4"/>
      <c r="Y5887" s="4"/>
      <c r="Z5887" s="4"/>
      <c r="AA5887" s="4"/>
      <c r="AG5887" s="4"/>
    </row>
    <row r="5888" spans="1:33" x14ac:dyDescent="0.25">
      <c r="A5888" s="4"/>
      <c r="F5888" s="4"/>
      <c r="H5888" s="4"/>
      <c r="I5888" s="4"/>
      <c r="J5888" s="4"/>
      <c r="K5888" s="4"/>
      <c r="L5888" s="4"/>
      <c r="M5888" s="4"/>
      <c r="N5888" s="4"/>
      <c r="P5888" s="4"/>
      <c r="R5888" s="4"/>
      <c r="S5888" s="4"/>
      <c r="T5888" s="4"/>
      <c r="V5888" s="4"/>
      <c r="W5888" s="4"/>
      <c r="X5888" s="4"/>
      <c r="Y5888" s="4"/>
      <c r="Z5888" s="4"/>
      <c r="AA5888" s="4"/>
      <c r="AG5888" s="4"/>
    </row>
    <row r="5889" spans="1:33" x14ac:dyDescent="0.25">
      <c r="A5889" s="4"/>
      <c r="F5889" s="4"/>
      <c r="H5889" s="4"/>
      <c r="I5889" s="4"/>
      <c r="J5889" s="4"/>
      <c r="K5889" s="4"/>
      <c r="L5889" s="4"/>
      <c r="M5889" s="4"/>
      <c r="N5889" s="4"/>
      <c r="P5889" s="4"/>
      <c r="R5889" s="4"/>
      <c r="S5889" s="4"/>
      <c r="T5889" s="4"/>
      <c r="V5889" s="4"/>
      <c r="W5889" s="4"/>
      <c r="X5889" s="4"/>
      <c r="Y5889" s="4"/>
      <c r="Z5889" s="4"/>
      <c r="AA5889" s="4"/>
      <c r="AG5889" s="4"/>
    </row>
    <row r="5890" spans="1:33" x14ac:dyDescent="0.25">
      <c r="A5890" s="4"/>
      <c r="F5890" s="4"/>
      <c r="H5890" s="4"/>
      <c r="I5890" s="4"/>
      <c r="J5890" s="4"/>
      <c r="K5890" s="4"/>
      <c r="L5890" s="4"/>
      <c r="M5890" s="4"/>
      <c r="N5890" s="4"/>
      <c r="P5890" s="4"/>
      <c r="R5890" s="4"/>
      <c r="S5890" s="4"/>
      <c r="T5890" s="4"/>
      <c r="V5890" s="4"/>
      <c r="W5890" s="4"/>
      <c r="X5890" s="4"/>
      <c r="Y5890" s="4"/>
      <c r="Z5890" s="4"/>
      <c r="AA5890" s="4"/>
      <c r="AG5890" s="4"/>
    </row>
    <row r="5891" spans="1:33" x14ac:dyDescent="0.25">
      <c r="A5891" s="4"/>
      <c r="F5891" s="4"/>
      <c r="H5891" s="4"/>
      <c r="I5891" s="4"/>
      <c r="J5891" s="4"/>
      <c r="K5891" s="4"/>
      <c r="L5891" s="4"/>
      <c r="M5891" s="4"/>
      <c r="N5891" s="4"/>
      <c r="P5891" s="4"/>
      <c r="R5891" s="4"/>
      <c r="S5891" s="4"/>
      <c r="T5891" s="4"/>
      <c r="V5891" s="4"/>
      <c r="W5891" s="4"/>
      <c r="X5891" s="4"/>
      <c r="Y5891" s="4"/>
      <c r="Z5891" s="4"/>
      <c r="AA5891" s="4"/>
      <c r="AG5891" s="4"/>
    </row>
    <row r="5892" spans="1:33" x14ac:dyDescent="0.25">
      <c r="A5892" s="4"/>
      <c r="F5892" s="4"/>
      <c r="H5892" s="4"/>
      <c r="I5892" s="4"/>
      <c r="J5892" s="4"/>
      <c r="K5892" s="4"/>
      <c r="L5892" s="4"/>
      <c r="M5892" s="4"/>
      <c r="N5892" s="4"/>
      <c r="P5892" s="4"/>
      <c r="R5892" s="4"/>
      <c r="S5892" s="4"/>
      <c r="T5892" s="4"/>
      <c r="V5892" s="4"/>
      <c r="W5892" s="4"/>
      <c r="X5892" s="4"/>
      <c r="Y5892" s="4"/>
      <c r="Z5892" s="4"/>
      <c r="AA5892" s="4"/>
      <c r="AG5892" s="4"/>
    </row>
    <row r="5893" spans="1:33" x14ac:dyDescent="0.25">
      <c r="A5893" s="4"/>
      <c r="F5893" s="4"/>
      <c r="H5893" s="4"/>
      <c r="I5893" s="4"/>
      <c r="J5893" s="4"/>
      <c r="K5893" s="4"/>
      <c r="L5893" s="4"/>
      <c r="M5893" s="4"/>
      <c r="N5893" s="4"/>
      <c r="P5893" s="4"/>
      <c r="R5893" s="4"/>
      <c r="S5893" s="4"/>
      <c r="T5893" s="4"/>
      <c r="V5893" s="4"/>
      <c r="W5893" s="4"/>
      <c r="X5893" s="4"/>
      <c r="Y5893" s="4"/>
      <c r="Z5893" s="4"/>
      <c r="AA5893" s="4"/>
      <c r="AG5893" s="4"/>
    </row>
    <row r="5894" spans="1:33" x14ac:dyDescent="0.25">
      <c r="A5894" s="4"/>
      <c r="F5894" s="4"/>
      <c r="H5894" s="4"/>
      <c r="I5894" s="4"/>
      <c r="J5894" s="4"/>
      <c r="K5894" s="4"/>
      <c r="L5894" s="4"/>
      <c r="M5894" s="4"/>
      <c r="N5894" s="4"/>
      <c r="P5894" s="4"/>
      <c r="R5894" s="4"/>
      <c r="S5894" s="4"/>
      <c r="T5894" s="4"/>
      <c r="V5894" s="4"/>
      <c r="W5894" s="4"/>
      <c r="X5894" s="4"/>
      <c r="Y5894" s="4"/>
      <c r="Z5894" s="4"/>
      <c r="AA5894" s="4"/>
      <c r="AG5894" s="4"/>
    </row>
    <row r="5895" spans="1:33" x14ac:dyDescent="0.25">
      <c r="A5895" s="4"/>
      <c r="F5895" s="4"/>
      <c r="H5895" s="4"/>
      <c r="I5895" s="4"/>
      <c r="J5895" s="4"/>
      <c r="K5895" s="4"/>
      <c r="L5895" s="4"/>
      <c r="M5895" s="4"/>
      <c r="N5895" s="4"/>
      <c r="P5895" s="4"/>
      <c r="R5895" s="4"/>
      <c r="S5895" s="4"/>
      <c r="T5895" s="4"/>
      <c r="V5895" s="4"/>
      <c r="W5895" s="4"/>
      <c r="X5895" s="4"/>
      <c r="Y5895" s="4"/>
      <c r="Z5895" s="4"/>
      <c r="AA5895" s="4"/>
      <c r="AG5895" s="4"/>
    </row>
    <row r="5896" spans="1:33" x14ac:dyDescent="0.25">
      <c r="A5896" s="4"/>
      <c r="F5896" s="4"/>
      <c r="H5896" s="4"/>
      <c r="I5896" s="4"/>
      <c r="J5896" s="4"/>
      <c r="K5896" s="4"/>
      <c r="L5896" s="4"/>
      <c r="M5896" s="4"/>
      <c r="N5896" s="4"/>
      <c r="P5896" s="4"/>
      <c r="R5896" s="4"/>
      <c r="S5896" s="4"/>
      <c r="T5896" s="4"/>
      <c r="V5896" s="4"/>
      <c r="W5896" s="4"/>
      <c r="X5896" s="4"/>
      <c r="Y5896" s="4"/>
      <c r="Z5896" s="4"/>
      <c r="AA5896" s="4"/>
      <c r="AG5896" s="4"/>
    </row>
    <row r="5897" spans="1:33" x14ac:dyDescent="0.25">
      <c r="A5897" s="4"/>
      <c r="F5897" s="4"/>
      <c r="H5897" s="4"/>
      <c r="I5897" s="4"/>
      <c r="J5897" s="4"/>
      <c r="K5897" s="4"/>
      <c r="L5897" s="4"/>
      <c r="M5897" s="4"/>
      <c r="N5897" s="4"/>
      <c r="P5897" s="4"/>
      <c r="R5897" s="4"/>
      <c r="S5897" s="4"/>
      <c r="T5897" s="4"/>
      <c r="V5897" s="4"/>
      <c r="W5897" s="4"/>
      <c r="X5897" s="4"/>
      <c r="Y5897" s="4"/>
      <c r="Z5897" s="4"/>
      <c r="AA5897" s="4"/>
      <c r="AG5897" s="4"/>
    </row>
    <row r="5898" spans="1:33" x14ac:dyDescent="0.25">
      <c r="A5898" s="4"/>
      <c r="F5898" s="4"/>
      <c r="H5898" s="4"/>
      <c r="I5898" s="4"/>
      <c r="J5898" s="4"/>
      <c r="K5898" s="4"/>
      <c r="L5898" s="4"/>
      <c r="M5898" s="4"/>
      <c r="N5898" s="4"/>
      <c r="P5898" s="4"/>
      <c r="R5898" s="4"/>
      <c r="S5898" s="4"/>
      <c r="T5898" s="4"/>
      <c r="V5898" s="4"/>
      <c r="W5898" s="4"/>
      <c r="X5898" s="4"/>
      <c r="Y5898" s="4"/>
      <c r="Z5898" s="4"/>
      <c r="AA5898" s="4"/>
      <c r="AG5898" s="4"/>
    </row>
    <row r="5899" spans="1:33" x14ac:dyDescent="0.25">
      <c r="A5899" s="4"/>
      <c r="F5899" s="4"/>
      <c r="H5899" s="4"/>
      <c r="I5899" s="4"/>
      <c r="J5899" s="4"/>
      <c r="K5899" s="4"/>
      <c r="L5899" s="4"/>
      <c r="M5899" s="4"/>
      <c r="N5899" s="4"/>
      <c r="P5899" s="4"/>
      <c r="R5899" s="4"/>
      <c r="S5899" s="4"/>
      <c r="T5899" s="4"/>
      <c r="V5899" s="4"/>
      <c r="W5899" s="4"/>
      <c r="X5899" s="4"/>
      <c r="Y5899" s="4"/>
      <c r="Z5899" s="4"/>
      <c r="AA5899" s="4"/>
      <c r="AG5899" s="4"/>
    </row>
    <row r="5900" spans="1:33" x14ac:dyDescent="0.25">
      <c r="A5900" s="4"/>
      <c r="F5900" s="4"/>
      <c r="H5900" s="4"/>
      <c r="I5900" s="4"/>
      <c r="J5900" s="4"/>
      <c r="K5900" s="4"/>
      <c r="L5900" s="4"/>
      <c r="M5900" s="4"/>
      <c r="N5900" s="4"/>
      <c r="P5900" s="4"/>
      <c r="R5900" s="4"/>
      <c r="S5900" s="4"/>
      <c r="T5900" s="4"/>
      <c r="V5900" s="4"/>
      <c r="W5900" s="4"/>
      <c r="X5900" s="4"/>
      <c r="Y5900" s="4"/>
      <c r="Z5900" s="4"/>
      <c r="AA5900" s="4"/>
      <c r="AG5900" s="4"/>
    </row>
    <row r="5901" spans="1:33" x14ac:dyDescent="0.25">
      <c r="A5901" s="4"/>
      <c r="F5901" s="4"/>
      <c r="H5901" s="4"/>
      <c r="I5901" s="4"/>
      <c r="J5901" s="4"/>
      <c r="K5901" s="4"/>
      <c r="L5901" s="4"/>
      <c r="M5901" s="4"/>
      <c r="N5901" s="4"/>
      <c r="P5901" s="4"/>
      <c r="R5901" s="4"/>
      <c r="S5901" s="4"/>
      <c r="T5901" s="4"/>
      <c r="V5901" s="4"/>
      <c r="W5901" s="4"/>
      <c r="X5901" s="4"/>
      <c r="Y5901" s="4"/>
      <c r="Z5901" s="4"/>
      <c r="AA5901" s="4"/>
      <c r="AG5901" s="4"/>
    </row>
    <row r="5902" spans="1:33" x14ac:dyDescent="0.25">
      <c r="A5902" s="4"/>
      <c r="F5902" s="4"/>
      <c r="H5902" s="4"/>
      <c r="I5902" s="4"/>
      <c r="J5902" s="4"/>
      <c r="K5902" s="4"/>
      <c r="L5902" s="4"/>
      <c r="M5902" s="4"/>
      <c r="N5902" s="4"/>
      <c r="P5902" s="4"/>
      <c r="R5902" s="4"/>
      <c r="S5902" s="4"/>
      <c r="T5902" s="4"/>
      <c r="V5902" s="4"/>
      <c r="W5902" s="4"/>
      <c r="X5902" s="4"/>
      <c r="Y5902" s="4"/>
      <c r="Z5902" s="4"/>
      <c r="AA5902" s="4"/>
      <c r="AG5902" s="4"/>
    </row>
    <row r="5903" spans="1:33" x14ac:dyDescent="0.25">
      <c r="A5903" s="4"/>
      <c r="F5903" s="4"/>
      <c r="H5903" s="4"/>
      <c r="I5903" s="4"/>
      <c r="J5903" s="4"/>
      <c r="K5903" s="4"/>
      <c r="L5903" s="4"/>
      <c r="M5903" s="4"/>
      <c r="N5903" s="4"/>
      <c r="P5903" s="4"/>
      <c r="R5903" s="4"/>
      <c r="S5903" s="4"/>
      <c r="T5903" s="4"/>
      <c r="V5903" s="4"/>
      <c r="W5903" s="4"/>
      <c r="X5903" s="4"/>
      <c r="Y5903" s="4"/>
      <c r="Z5903" s="4"/>
      <c r="AA5903" s="4"/>
      <c r="AG5903" s="4"/>
    </row>
    <row r="5904" spans="1:33" x14ac:dyDescent="0.25">
      <c r="A5904" s="4"/>
      <c r="F5904" s="4"/>
      <c r="H5904" s="4"/>
      <c r="I5904" s="4"/>
      <c r="J5904" s="4"/>
      <c r="K5904" s="4"/>
      <c r="L5904" s="4"/>
      <c r="M5904" s="4"/>
      <c r="N5904" s="4"/>
      <c r="P5904" s="4"/>
      <c r="R5904" s="4"/>
      <c r="S5904" s="4"/>
      <c r="T5904" s="4"/>
      <c r="V5904" s="4"/>
      <c r="W5904" s="4"/>
      <c r="X5904" s="4"/>
      <c r="Y5904" s="4"/>
      <c r="Z5904" s="4"/>
      <c r="AA5904" s="4"/>
      <c r="AG5904" s="4"/>
    </row>
    <row r="5905" spans="1:33" x14ac:dyDescent="0.25">
      <c r="A5905" s="4"/>
      <c r="F5905" s="4"/>
      <c r="H5905" s="4"/>
      <c r="I5905" s="4"/>
      <c r="J5905" s="4"/>
      <c r="K5905" s="4"/>
      <c r="L5905" s="4"/>
      <c r="M5905" s="4"/>
      <c r="N5905" s="4"/>
      <c r="P5905" s="4"/>
      <c r="R5905" s="4"/>
      <c r="S5905" s="4"/>
      <c r="T5905" s="4"/>
      <c r="V5905" s="4"/>
      <c r="W5905" s="4"/>
      <c r="X5905" s="4"/>
      <c r="Y5905" s="4"/>
      <c r="Z5905" s="4"/>
      <c r="AA5905" s="4"/>
      <c r="AG5905" s="4"/>
    </row>
    <row r="5906" spans="1:33" x14ac:dyDescent="0.25">
      <c r="A5906" s="4"/>
      <c r="F5906" s="4"/>
      <c r="H5906" s="4"/>
      <c r="I5906" s="4"/>
      <c r="J5906" s="4"/>
      <c r="K5906" s="4"/>
      <c r="L5906" s="4"/>
      <c r="M5906" s="4"/>
      <c r="N5906" s="4"/>
      <c r="P5906" s="4"/>
      <c r="R5906" s="4"/>
      <c r="S5906" s="4"/>
      <c r="T5906" s="4"/>
      <c r="V5906" s="4"/>
      <c r="W5906" s="4"/>
      <c r="X5906" s="4"/>
      <c r="Y5906" s="4"/>
      <c r="Z5906" s="4"/>
      <c r="AA5906" s="4"/>
      <c r="AG5906" s="4"/>
    </row>
    <row r="5907" spans="1:33" x14ac:dyDescent="0.25">
      <c r="A5907" s="4"/>
      <c r="F5907" s="4"/>
      <c r="H5907" s="4"/>
      <c r="I5907" s="4"/>
      <c r="J5907" s="4"/>
      <c r="K5907" s="4"/>
      <c r="L5907" s="4"/>
      <c r="M5907" s="4"/>
      <c r="N5907" s="4"/>
      <c r="P5907" s="4"/>
      <c r="R5907" s="4"/>
      <c r="S5907" s="4"/>
      <c r="T5907" s="4"/>
      <c r="V5907" s="4"/>
      <c r="W5907" s="4"/>
      <c r="X5907" s="4"/>
      <c r="Y5907" s="4"/>
      <c r="Z5907" s="4"/>
      <c r="AA5907" s="4"/>
      <c r="AG5907" s="4"/>
    </row>
    <row r="5908" spans="1:33" x14ac:dyDescent="0.25">
      <c r="A5908" s="4"/>
      <c r="F5908" s="4"/>
      <c r="H5908" s="4"/>
      <c r="I5908" s="4"/>
      <c r="J5908" s="4"/>
      <c r="K5908" s="4"/>
      <c r="L5908" s="4"/>
      <c r="M5908" s="4"/>
      <c r="N5908" s="4"/>
      <c r="P5908" s="4"/>
      <c r="R5908" s="4"/>
      <c r="S5908" s="4"/>
      <c r="T5908" s="4"/>
      <c r="V5908" s="4"/>
      <c r="W5908" s="4"/>
      <c r="X5908" s="4"/>
      <c r="Y5908" s="4"/>
      <c r="Z5908" s="4"/>
      <c r="AA5908" s="4"/>
      <c r="AG5908" s="4"/>
    </row>
    <row r="5909" spans="1:33" x14ac:dyDescent="0.25">
      <c r="A5909" s="4"/>
      <c r="F5909" s="4"/>
      <c r="H5909" s="4"/>
      <c r="I5909" s="4"/>
      <c r="J5909" s="4"/>
      <c r="K5909" s="4"/>
      <c r="L5909" s="4"/>
      <c r="M5909" s="4"/>
      <c r="N5909" s="4"/>
      <c r="P5909" s="4"/>
      <c r="R5909" s="4"/>
      <c r="S5909" s="4"/>
      <c r="T5909" s="4"/>
      <c r="V5909" s="4"/>
      <c r="W5909" s="4"/>
      <c r="X5909" s="4"/>
      <c r="Y5909" s="4"/>
      <c r="Z5909" s="4"/>
      <c r="AA5909" s="4"/>
      <c r="AG5909" s="4"/>
    </row>
    <row r="5910" spans="1:33" x14ac:dyDescent="0.25">
      <c r="A5910" s="4"/>
      <c r="F5910" s="4"/>
      <c r="H5910" s="4"/>
      <c r="I5910" s="4"/>
      <c r="J5910" s="4"/>
      <c r="K5910" s="4"/>
      <c r="L5910" s="4"/>
      <c r="M5910" s="4"/>
      <c r="N5910" s="4"/>
      <c r="P5910" s="4"/>
      <c r="R5910" s="4"/>
      <c r="S5910" s="4"/>
      <c r="T5910" s="4"/>
      <c r="V5910" s="4"/>
      <c r="W5910" s="4"/>
      <c r="X5910" s="4"/>
      <c r="Y5910" s="4"/>
      <c r="Z5910" s="4"/>
      <c r="AA5910" s="4"/>
      <c r="AG5910" s="4"/>
    </row>
    <row r="5911" spans="1:33" x14ac:dyDescent="0.25">
      <c r="A5911" s="4"/>
      <c r="F5911" s="4"/>
      <c r="H5911" s="4"/>
      <c r="I5911" s="4"/>
      <c r="J5911" s="4"/>
      <c r="K5911" s="4"/>
      <c r="L5911" s="4"/>
      <c r="M5911" s="4"/>
      <c r="N5911" s="4"/>
      <c r="P5911" s="4"/>
      <c r="R5911" s="4"/>
      <c r="S5911" s="4"/>
      <c r="T5911" s="4"/>
      <c r="V5911" s="4"/>
      <c r="W5911" s="4"/>
      <c r="X5911" s="4"/>
      <c r="Y5911" s="4"/>
      <c r="Z5911" s="4"/>
      <c r="AA5911" s="4"/>
      <c r="AG5911" s="4"/>
    </row>
    <row r="5912" spans="1:33" x14ac:dyDescent="0.25">
      <c r="A5912" s="4"/>
      <c r="F5912" s="4"/>
      <c r="H5912" s="4"/>
      <c r="I5912" s="4"/>
      <c r="J5912" s="4"/>
      <c r="K5912" s="4"/>
      <c r="L5912" s="4"/>
      <c r="M5912" s="4"/>
      <c r="N5912" s="4"/>
      <c r="P5912" s="4"/>
      <c r="R5912" s="4"/>
      <c r="S5912" s="4"/>
      <c r="T5912" s="4"/>
      <c r="V5912" s="4"/>
      <c r="W5912" s="4"/>
      <c r="X5912" s="4"/>
      <c r="Y5912" s="4"/>
      <c r="Z5912" s="4"/>
      <c r="AA5912" s="4"/>
      <c r="AG5912" s="4"/>
    </row>
    <row r="5913" spans="1:33" x14ac:dyDescent="0.25">
      <c r="A5913" s="4"/>
      <c r="F5913" s="4"/>
      <c r="H5913" s="4"/>
      <c r="I5913" s="4"/>
      <c r="J5913" s="4"/>
      <c r="K5913" s="4"/>
      <c r="L5913" s="4"/>
      <c r="M5913" s="4"/>
      <c r="N5913" s="4"/>
      <c r="P5913" s="4"/>
      <c r="R5913" s="4"/>
      <c r="S5913" s="4"/>
      <c r="T5913" s="4"/>
      <c r="V5913" s="4"/>
      <c r="W5913" s="4"/>
      <c r="X5913" s="4"/>
      <c r="Y5913" s="4"/>
      <c r="Z5913" s="4"/>
      <c r="AA5913" s="4"/>
      <c r="AG5913" s="4"/>
    </row>
    <row r="5914" spans="1:33" x14ac:dyDescent="0.25">
      <c r="A5914" s="4"/>
      <c r="F5914" s="4"/>
      <c r="H5914" s="4"/>
      <c r="I5914" s="4"/>
      <c r="J5914" s="4"/>
      <c r="K5914" s="4"/>
      <c r="L5914" s="4"/>
      <c r="M5914" s="4"/>
      <c r="N5914" s="4"/>
      <c r="P5914" s="4"/>
      <c r="R5914" s="4"/>
      <c r="S5914" s="4"/>
      <c r="T5914" s="4"/>
      <c r="V5914" s="4"/>
      <c r="W5914" s="4"/>
      <c r="X5914" s="4"/>
      <c r="Y5914" s="4"/>
      <c r="Z5914" s="4"/>
      <c r="AA5914" s="4"/>
      <c r="AG5914" s="4"/>
    </row>
    <row r="5915" spans="1:33" x14ac:dyDescent="0.25">
      <c r="A5915" s="4"/>
      <c r="F5915" s="4"/>
      <c r="H5915" s="4"/>
      <c r="I5915" s="4"/>
      <c r="J5915" s="4"/>
      <c r="K5915" s="4"/>
      <c r="L5915" s="4"/>
      <c r="M5915" s="4"/>
      <c r="N5915" s="4"/>
      <c r="P5915" s="4"/>
      <c r="R5915" s="4"/>
      <c r="S5915" s="4"/>
      <c r="T5915" s="4"/>
      <c r="V5915" s="4"/>
      <c r="W5915" s="4"/>
      <c r="X5915" s="4"/>
      <c r="Y5915" s="4"/>
      <c r="Z5915" s="4"/>
      <c r="AA5915" s="4"/>
      <c r="AG5915" s="4"/>
    </row>
    <row r="5916" spans="1:33" x14ac:dyDescent="0.25">
      <c r="A5916" s="4"/>
      <c r="F5916" s="4"/>
      <c r="H5916" s="4"/>
      <c r="I5916" s="4"/>
      <c r="J5916" s="4"/>
      <c r="K5916" s="4"/>
      <c r="L5916" s="4"/>
      <c r="M5916" s="4"/>
      <c r="N5916" s="4"/>
      <c r="P5916" s="4"/>
      <c r="R5916" s="4"/>
      <c r="S5916" s="4"/>
      <c r="T5916" s="4"/>
      <c r="V5916" s="4"/>
      <c r="W5916" s="4"/>
      <c r="X5916" s="4"/>
      <c r="Y5916" s="4"/>
      <c r="Z5916" s="4"/>
      <c r="AA5916" s="4"/>
      <c r="AG5916" s="4"/>
    </row>
    <row r="5917" spans="1:33" x14ac:dyDescent="0.25">
      <c r="A5917" s="4"/>
      <c r="F5917" s="4"/>
      <c r="H5917" s="4"/>
      <c r="I5917" s="4"/>
      <c r="J5917" s="4"/>
      <c r="K5917" s="4"/>
      <c r="L5917" s="4"/>
      <c r="M5917" s="4"/>
      <c r="N5917" s="4"/>
      <c r="P5917" s="4"/>
      <c r="R5917" s="4"/>
      <c r="S5917" s="4"/>
      <c r="T5917" s="4"/>
      <c r="V5917" s="4"/>
      <c r="W5917" s="4"/>
      <c r="X5917" s="4"/>
      <c r="Y5917" s="4"/>
      <c r="Z5917" s="4"/>
      <c r="AA5917" s="4"/>
      <c r="AG5917" s="4"/>
    </row>
    <row r="5918" spans="1:33" x14ac:dyDescent="0.25">
      <c r="A5918" s="4"/>
      <c r="F5918" s="4"/>
      <c r="H5918" s="4"/>
      <c r="I5918" s="4"/>
      <c r="J5918" s="4"/>
      <c r="K5918" s="4"/>
      <c r="L5918" s="4"/>
      <c r="M5918" s="4"/>
      <c r="N5918" s="4"/>
      <c r="P5918" s="4"/>
      <c r="R5918" s="4"/>
      <c r="S5918" s="4"/>
      <c r="T5918" s="4"/>
      <c r="V5918" s="4"/>
      <c r="W5918" s="4"/>
      <c r="X5918" s="4"/>
      <c r="Y5918" s="4"/>
      <c r="Z5918" s="4"/>
      <c r="AA5918" s="4"/>
      <c r="AG5918" s="4"/>
    </row>
    <row r="5919" spans="1:33" x14ac:dyDescent="0.25">
      <c r="A5919" s="4"/>
      <c r="F5919" s="4"/>
      <c r="H5919" s="4"/>
      <c r="I5919" s="4"/>
      <c r="J5919" s="4"/>
      <c r="K5919" s="4"/>
      <c r="L5919" s="4"/>
      <c r="M5919" s="4"/>
      <c r="N5919" s="4"/>
      <c r="P5919" s="4"/>
      <c r="R5919" s="4"/>
      <c r="S5919" s="4"/>
      <c r="T5919" s="4"/>
      <c r="V5919" s="4"/>
      <c r="W5919" s="4"/>
      <c r="X5919" s="4"/>
      <c r="Y5919" s="4"/>
      <c r="Z5919" s="4"/>
      <c r="AA5919" s="4"/>
      <c r="AG5919" s="4"/>
    </row>
    <row r="5920" spans="1:33" x14ac:dyDescent="0.25">
      <c r="A5920" s="4"/>
      <c r="F5920" s="4"/>
      <c r="H5920" s="4"/>
      <c r="I5920" s="4"/>
      <c r="J5920" s="4"/>
      <c r="K5920" s="4"/>
      <c r="L5920" s="4"/>
      <c r="M5920" s="4"/>
      <c r="N5920" s="4"/>
      <c r="P5920" s="4"/>
      <c r="R5920" s="4"/>
      <c r="S5920" s="4"/>
      <c r="T5920" s="4"/>
      <c r="V5920" s="4"/>
      <c r="W5920" s="4"/>
      <c r="X5920" s="4"/>
      <c r="Y5920" s="4"/>
      <c r="Z5920" s="4"/>
      <c r="AA5920" s="4"/>
      <c r="AG5920" s="4"/>
    </row>
    <row r="5921" spans="1:33" x14ac:dyDescent="0.25">
      <c r="A5921" s="4"/>
      <c r="F5921" s="4"/>
      <c r="H5921" s="4"/>
      <c r="I5921" s="4"/>
      <c r="J5921" s="4"/>
      <c r="K5921" s="4"/>
      <c r="L5921" s="4"/>
      <c r="M5921" s="4"/>
      <c r="N5921" s="4"/>
      <c r="P5921" s="4"/>
      <c r="R5921" s="4"/>
      <c r="S5921" s="4"/>
      <c r="T5921" s="4"/>
      <c r="V5921" s="4"/>
      <c r="W5921" s="4"/>
      <c r="X5921" s="4"/>
      <c r="Y5921" s="4"/>
      <c r="Z5921" s="4"/>
      <c r="AA5921" s="4"/>
      <c r="AG5921" s="4"/>
    </row>
    <row r="5922" spans="1:33" x14ac:dyDescent="0.25">
      <c r="A5922" s="4"/>
      <c r="F5922" s="4"/>
      <c r="H5922" s="4"/>
      <c r="I5922" s="4"/>
      <c r="J5922" s="4"/>
      <c r="K5922" s="4"/>
      <c r="L5922" s="4"/>
      <c r="M5922" s="4"/>
      <c r="N5922" s="4"/>
      <c r="P5922" s="4"/>
      <c r="R5922" s="4"/>
      <c r="S5922" s="4"/>
      <c r="T5922" s="4"/>
      <c r="V5922" s="4"/>
      <c r="W5922" s="4"/>
      <c r="X5922" s="4"/>
      <c r="Y5922" s="4"/>
      <c r="Z5922" s="4"/>
      <c r="AA5922" s="4"/>
      <c r="AG5922" s="4"/>
    </row>
    <row r="5923" spans="1:33" x14ac:dyDescent="0.25">
      <c r="A5923" s="4"/>
      <c r="F5923" s="4"/>
      <c r="H5923" s="4"/>
      <c r="I5923" s="4"/>
      <c r="J5923" s="4"/>
      <c r="K5923" s="4"/>
      <c r="L5923" s="4"/>
      <c r="M5923" s="4"/>
      <c r="N5923" s="4"/>
      <c r="P5923" s="4"/>
      <c r="R5923" s="4"/>
      <c r="S5923" s="4"/>
      <c r="T5923" s="4"/>
      <c r="V5923" s="4"/>
      <c r="W5923" s="4"/>
      <c r="X5923" s="4"/>
      <c r="Y5923" s="4"/>
      <c r="Z5923" s="4"/>
      <c r="AA5923" s="4"/>
      <c r="AG5923" s="4"/>
    </row>
    <row r="5924" spans="1:33" x14ac:dyDescent="0.25">
      <c r="A5924" s="4"/>
      <c r="F5924" s="4"/>
      <c r="H5924" s="4"/>
      <c r="I5924" s="4"/>
      <c r="J5924" s="4"/>
      <c r="K5924" s="4"/>
      <c r="L5924" s="4"/>
      <c r="M5924" s="4"/>
      <c r="N5924" s="4"/>
      <c r="P5924" s="4"/>
      <c r="R5924" s="4"/>
      <c r="S5924" s="4"/>
      <c r="T5924" s="4"/>
      <c r="V5924" s="4"/>
      <c r="W5924" s="4"/>
      <c r="X5924" s="4"/>
      <c r="Y5924" s="4"/>
      <c r="Z5924" s="4"/>
      <c r="AA5924" s="4"/>
      <c r="AG5924" s="4"/>
    </row>
    <row r="5925" spans="1:33" x14ac:dyDescent="0.25">
      <c r="A5925" s="4"/>
      <c r="F5925" s="4"/>
      <c r="H5925" s="4"/>
      <c r="I5925" s="4"/>
      <c r="J5925" s="4"/>
      <c r="K5925" s="4"/>
      <c r="L5925" s="4"/>
      <c r="M5925" s="4"/>
      <c r="N5925" s="4"/>
      <c r="P5925" s="4"/>
      <c r="R5925" s="4"/>
      <c r="S5925" s="4"/>
      <c r="T5925" s="4"/>
      <c r="V5925" s="4"/>
      <c r="W5925" s="4"/>
      <c r="X5925" s="4"/>
      <c r="Y5925" s="4"/>
      <c r="Z5925" s="4"/>
      <c r="AA5925" s="4"/>
      <c r="AG5925" s="4"/>
    </row>
    <row r="5926" spans="1:33" x14ac:dyDescent="0.25">
      <c r="A5926" s="4"/>
      <c r="F5926" s="4"/>
      <c r="H5926" s="4"/>
      <c r="I5926" s="4"/>
      <c r="J5926" s="4"/>
      <c r="K5926" s="4"/>
      <c r="L5926" s="4"/>
      <c r="M5926" s="4"/>
      <c r="N5926" s="4"/>
      <c r="P5926" s="4"/>
      <c r="R5926" s="4"/>
      <c r="S5926" s="4"/>
      <c r="T5926" s="4"/>
      <c r="V5926" s="4"/>
      <c r="W5926" s="4"/>
      <c r="X5926" s="4"/>
      <c r="Y5926" s="4"/>
      <c r="Z5926" s="4"/>
      <c r="AA5926" s="4"/>
      <c r="AG5926" s="4"/>
    </row>
    <row r="5927" spans="1:33" x14ac:dyDescent="0.25">
      <c r="A5927" s="4"/>
      <c r="F5927" s="4"/>
      <c r="H5927" s="4"/>
      <c r="I5927" s="4"/>
      <c r="J5927" s="4"/>
      <c r="K5927" s="4"/>
      <c r="L5927" s="4"/>
      <c r="M5927" s="4"/>
      <c r="N5927" s="4"/>
      <c r="P5927" s="4"/>
      <c r="R5927" s="4"/>
      <c r="S5927" s="4"/>
      <c r="T5927" s="4"/>
      <c r="V5927" s="4"/>
      <c r="W5927" s="4"/>
      <c r="X5927" s="4"/>
      <c r="Y5927" s="4"/>
      <c r="Z5927" s="4"/>
      <c r="AA5927" s="4"/>
      <c r="AG5927" s="4"/>
    </row>
    <row r="5928" spans="1:33" x14ac:dyDescent="0.25">
      <c r="A5928" s="4"/>
      <c r="F5928" s="4"/>
      <c r="H5928" s="4"/>
      <c r="I5928" s="4"/>
      <c r="J5928" s="4"/>
      <c r="K5928" s="4"/>
      <c r="L5928" s="4"/>
      <c r="M5928" s="4"/>
      <c r="N5928" s="4"/>
      <c r="P5928" s="4"/>
      <c r="R5928" s="4"/>
      <c r="S5928" s="4"/>
      <c r="T5928" s="4"/>
      <c r="V5928" s="4"/>
      <c r="W5928" s="4"/>
      <c r="X5928" s="4"/>
      <c r="Y5928" s="4"/>
      <c r="Z5928" s="4"/>
      <c r="AA5928" s="4"/>
      <c r="AG5928" s="4"/>
    </row>
    <row r="5929" spans="1:33" x14ac:dyDescent="0.25">
      <c r="A5929" s="4"/>
      <c r="F5929" s="4"/>
      <c r="H5929" s="4"/>
      <c r="I5929" s="4"/>
      <c r="J5929" s="4"/>
      <c r="K5929" s="4"/>
      <c r="L5929" s="4"/>
      <c r="M5929" s="4"/>
      <c r="N5929" s="4"/>
      <c r="P5929" s="4"/>
      <c r="R5929" s="4"/>
      <c r="S5929" s="4"/>
      <c r="T5929" s="4"/>
      <c r="V5929" s="4"/>
      <c r="W5929" s="4"/>
      <c r="X5929" s="4"/>
      <c r="Y5929" s="4"/>
      <c r="Z5929" s="4"/>
      <c r="AA5929" s="4"/>
      <c r="AG5929" s="4"/>
    </row>
    <row r="5930" spans="1:33" x14ac:dyDescent="0.25">
      <c r="A5930" s="4"/>
      <c r="F5930" s="4"/>
      <c r="H5930" s="4"/>
      <c r="I5930" s="4"/>
      <c r="J5930" s="4"/>
      <c r="K5930" s="4"/>
      <c r="L5930" s="4"/>
      <c r="M5930" s="4"/>
      <c r="N5930" s="4"/>
      <c r="P5930" s="4"/>
      <c r="R5930" s="4"/>
      <c r="S5930" s="4"/>
      <c r="T5930" s="4"/>
      <c r="V5930" s="4"/>
      <c r="W5930" s="4"/>
      <c r="X5930" s="4"/>
      <c r="Y5930" s="4"/>
      <c r="Z5930" s="4"/>
      <c r="AA5930" s="4"/>
      <c r="AG5930" s="4"/>
    </row>
    <row r="5931" spans="1:33" x14ac:dyDescent="0.25">
      <c r="A5931" s="4"/>
      <c r="F5931" s="4"/>
      <c r="H5931" s="4"/>
      <c r="I5931" s="4"/>
      <c r="J5931" s="4"/>
      <c r="K5931" s="4"/>
      <c r="L5931" s="4"/>
      <c r="M5931" s="4"/>
      <c r="N5931" s="4"/>
      <c r="P5931" s="4"/>
      <c r="R5931" s="4"/>
      <c r="S5931" s="4"/>
      <c r="T5931" s="4"/>
      <c r="V5931" s="4"/>
      <c r="W5931" s="4"/>
      <c r="X5931" s="4"/>
      <c r="Y5931" s="4"/>
      <c r="Z5931" s="4"/>
      <c r="AA5931" s="4"/>
      <c r="AG5931" s="4"/>
    </row>
    <row r="5932" spans="1:33" x14ac:dyDescent="0.25">
      <c r="A5932" s="4"/>
      <c r="F5932" s="4"/>
      <c r="H5932" s="4"/>
      <c r="I5932" s="4"/>
      <c r="J5932" s="4"/>
      <c r="K5932" s="4"/>
      <c r="L5932" s="4"/>
      <c r="M5932" s="4"/>
      <c r="N5932" s="4"/>
      <c r="P5932" s="4"/>
      <c r="R5932" s="4"/>
      <c r="S5932" s="4"/>
      <c r="T5932" s="4"/>
      <c r="V5932" s="4"/>
      <c r="W5932" s="4"/>
      <c r="X5932" s="4"/>
      <c r="Y5932" s="4"/>
      <c r="Z5932" s="4"/>
      <c r="AA5932" s="4"/>
      <c r="AG5932" s="4"/>
    </row>
    <row r="5933" spans="1:33" x14ac:dyDescent="0.25">
      <c r="A5933" s="4"/>
      <c r="F5933" s="4"/>
      <c r="H5933" s="4"/>
      <c r="I5933" s="4"/>
      <c r="J5933" s="4"/>
      <c r="K5933" s="4"/>
      <c r="L5933" s="4"/>
      <c r="M5933" s="4"/>
      <c r="N5933" s="4"/>
      <c r="P5933" s="4"/>
      <c r="R5933" s="4"/>
      <c r="S5933" s="4"/>
      <c r="T5933" s="4"/>
      <c r="V5933" s="4"/>
      <c r="W5933" s="4"/>
      <c r="X5933" s="4"/>
      <c r="Y5933" s="4"/>
      <c r="Z5933" s="4"/>
      <c r="AA5933" s="4"/>
      <c r="AG5933" s="4"/>
    </row>
    <row r="5934" spans="1:33" x14ac:dyDescent="0.25">
      <c r="A5934" s="4"/>
      <c r="F5934" s="4"/>
      <c r="H5934" s="4"/>
      <c r="I5934" s="4"/>
      <c r="J5934" s="4"/>
      <c r="K5934" s="4"/>
      <c r="L5934" s="4"/>
      <c r="M5934" s="4"/>
      <c r="N5934" s="4"/>
      <c r="P5934" s="4"/>
      <c r="R5934" s="4"/>
      <c r="S5934" s="4"/>
      <c r="T5934" s="4"/>
      <c r="V5934" s="4"/>
      <c r="W5934" s="4"/>
      <c r="X5934" s="4"/>
      <c r="Y5934" s="4"/>
      <c r="Z5934" s="4"/>
      <c r="AA5934" s="4"/>
      <c r="AG5934" s="4"/>
    </row>
    <row r="5935" spans="1:33" x14ac:dyDescent="0.25">
      <c r="A5935" s="4"/>
      <c r="F5935" s="4"/>
      <c r="H5935" s="4"/>
      <c r="I5935" s="4"/>
      <c r="J5935" s="4"/>
      <c r="K5935" s="4"/>
      <c r="L5935" s="4"/>
      <c r="M5935" s="4"/>
      <c r="N5935" s="4"/>
      <c r="P5935" s="4"/>
      <c r="R5935" s="4"/>
      <c r="S5935" s="4"/>
      <c r="T5935" s="4"/>
      <c r="V5935" s="4"/>
      <c r="W5935" s="4"/>
      <c r="X5935" s="4"/>
      <c r="Y5935" s="4"/>
      <c r="Z5935" s="4"/>
      <c r="AA5935" s="4"/>
      <c r="AG5935" s="4"/>
    </row>
    <row r="5936" spans="1:33" x14ac:dyDescent="0.25">
      <c r="A5936" s="4"/>
      <c r="F5936" s="4"/>
      <c r="H5936" s="4"/>
      <c r="I5936" s="4"/>
      <c r="J5936" s="4"/>
      <c r="K5936" s="4"/>
      <c r="L5936" s="4"/>
      <c r="M5936" s="4"/>
      <c r="N5936" s="4"/>
      <c r="P5936" s="4"/>
      <c r="R5936" s="4"/>
      <c r="S5936" s="4"/>
      <c r="T5936" s="4"/>
      <c r="V5936" s="4"/>
      <c r="W5936" s="4"/>
      <c r="X5936" s="4"/>
      <c r="Y5936" s="4"/>
      <c r="Z5936" s="4"/>
      <c r="AA5936" s="4"/>
      <c r="AG5936" s="4"/>
    </row>
    <row r="5937" spans="1:33" x14ac:dyDescent="0.25">
      <c r="A5937" s="4"/>
      <c r="F5937" s="4"/>
      <c r="H5937" s="4"/>
      <c r="I5937" s="4"/>
      <c r="J5937" s="4"/>
      <c r="K5937" s="4"/>
      <c r="L5937" s="4"/>
      <c r="M5937" s="4"/>
      <c r="N5937" s="4"/>
      <c r="P5937" s="4"/>
      <c r="R5937" s="4"/>
      <c r="S5937" s="4"/>
      <c r="T5937" s="4"/>
      <c r="V5937" s="4"/>
      <c r="W5937" s="4"/>
      <c r="X5937" s="4"/>
      <c r="Y5937" s="4"/>
      <c r="Z5937" s="4"/>
      <c r="AA5937" s="4"/>
      <c r="AG5937" s="4"/>
    </row>
    <row r="5938" spans="1:33" x14ac:dyDescent="0.25">
      <c r="A5938" s="4"/>
      <c r="F5938" s="4"/>
      <c r="H5938" s="4"/>
      <c r="I5938" s="4"/>
      <c r="J5938" s="4"/>
      <c r="K5938" s="4"/>
      <c r="L5938" s="4"/>
      <c r="M5938" s="4"/>
      <c r="N5938" s="4"/>
      <c r="P5938" s="4"/>
      <c r="R5938" s="4"/>
      <c r="S5938" s="4"/>
      <c r="T5938" s="4"/>
      <c r="V5938" s="4"/>
      <c r="W5938" s="4"/>
      <c r="X5938" s="4"/>
      <c r="Y5938" s="4"/>
      <c r="Z5938" s="4"/>
      <c r="AA5938" s="4"/>
      <c r="AG5938" s="4"/>
    </row>
    <row r="5939" spans="1:33" x14ac:dyDescent="0.25">
      <c r="A5939" s="4"/>
      <c r="F5939" s="4"/>
      <c r="H5939" s="4"/>
      <c r="I5939" s="4"/>
      <c r="J5939" s="4"/>
      <c r="K5939" s="4"/>
      <c r="L5939" s="4"/>
      <c r="M5939" s="4"/>
      <c r="N5939" s="4"/>
      <c r="P5939" s="4"/>
      <c r="R5939" s="4"/>
      <c r="S5939" s="4"/>
      <c r="T5939" s="4"/>
      <c r="V5939" s="4"/>
      <c r="W5939" s="4"/>
      <c r="X5939" s="4"/>
      <c r="Y5939" s="4"/>
      <c r="Z5939" s="4"/>
      <c r="AA5939" s="4"/>
      <c r="AG5939" s="4"/>
    </row>
    <row r="5940" spans="1:33" x14ac:dyDescent="0.25">
      <c r="A5940" s="4"/>
      <c r="F5940" s="4"/>
      <c r="H5940" s="4"/>
      <c r="I5940" s="4"/>
      <c r="J5940" s="4"/>
      <c r="K5940" s="4"/>
      <c r="L5940" s="4"/>
      <c r="M5940" s="4"/>
      <c r="N5940" s="4"/>
      <c r="P5940" s="4"/>
      <c r="R5940" s="4"/>
      <c r="S5940" s="4"/>
      <c r="T5940" s="4"/>
      <c r="V5940" s="4"/>
      <c r="W5940" s="4"/>
      <c r="X5940" s="4"/>
      <c r="Y5940" s="4"/>
      <c r="Z5940" s="4"/>
      <c r="AA5940" s="4"/>
      <c r="AG5940" s="4"/>
    </row>
    <row r="5941" spans="1:33" x14ac:dyDescent="0.25">
      <c r="A5941" s="4"/>
      <c r="F5941" s="4"/>
      <c r="H5941" s="4"/>
      <c r="I5941" s="4"/>
      <c r="J5941" s="4"/>
      <c r="K5941" s="4"/>
      <c r="L5941" s="4"/>
      <c r="M5941" s="4"/>
      <c r="N5941" s="4"/>
      <c r="P5941" s="4"/>
      <c r="R5941" s="4"/>
      <c r="S5941" s="4"/>
      <c r="T5941" s="4"/>
      <c r="V5941" s="4"/>
      <c r="W5941" s="4"/>
      <c r="X5941" s="4"/>
      <c r="Y5941" s="4"/>
      <c r="Z5941" s="4"/>
      <c r="AA5941" s="4"/>
      <c r="AG5941" s="4"/>
    </row>
    <row r="5942" spans="1:33" x14ac:dyDescent="0.25">
      <c r="A5942" s="4"/>
      <c r="F5942" s="4"/>
      <c r="H5942" s="4"/>
      <c r="I5942" s="4"/>
      <c r="J5942" s="4"/>
      <c r="K5942" s="4"/>
      <c r="L5942" s="4"/>
      <c r="M5942" s="4"/>
      <c r="N5942" s="4"/>
      <c r="P5942" s="4"/>
      <c r="R5942" s="4"/>
      <c r="S5942" s="4"/>
      <c r="T5942" s="4"/>
      <c r="V5942" s="4"/>
      <c r="W5942" s="4"/>
      <c r="X5942" s="4"/>
      <c r="Y5942" s="4"/>
      <c r="Z5942" s="4"/>
      <c r="AA5942" s="4"/>
      <c r="AG5942" s="4"/>
    </row>
    <row r="5943" spans="1:33" x14ac:dyDescent="0.25">
      <c r="A5943" s="4"/>
      <c r="F5943" s="4"/>
      <c r="H5943" s="4"/>
      <c r="I5943" s="4"/>
      <c r="J5943" s="4"/>
      <c r="K5943" s="4"/>
      <c r="L5943" s="4"/>
      <c r="M5943" s="4"/>
      <c r="N5943" s="4"/>
      <c r="P5943" s="4"/>
      <c r="R5943" s="4"/>
      <c r="S5943" s="4"/>
      <c r="T5943" s="4"/>
      <c r="V5943" s="4"/>
      <c r="W5943" s="4"/>
      <c r="X5943" s="4"/>
      <c r="Y5943" s="4"/>
      <c r="Z5943" s="4"/>
      <c r="AA5943" s="4"/>
      <c r="AG5943" s="4"/>
    </row>
    <row r="5944" spans="1:33" x14ac:dyDescent="0.25">
      <c r="A5944" s="4"/>
      <c r="F5944" s="4"/>
      <c r="H5944" s="4"/>
      <c r="I5944" s="4"/>
      <c r="J5944" s="4"/>
      <c r="K5944" s="4"/>
      <c r="L5944" s="4"/>
      <c r="M5944" s="4"/>
      <c r="N5944" s="4"/>
      <c r="P5944" s="4"/>
      <c r="R5944" s="4"/>
      <c r="S5944" s="4"/>
      <c r="T5944" s="4"/>
      <c r="V5944" s="4"/>
      <c r="W5944" s="4"/>
      <c r="X5944" s="4"/>
      <c r="Y5944" s="4"/>
      <c r="Z5944" s="4"/>
      <c r="AA5944" s="4"/>
      <c r="AG5944" s="4"/>
    </row>
    <row r="5945" spans="1:33" x14ac:dyDescent="0.25">
      <c r="A5945" s="4"/>
      <c r="F5945" s="4"/>
      <c r="H5945" s="4"/>
      <c r="I5945" s="4"/>
      <c r="J5945" s="4"/>
      <c r="K5945" s="4"/>
      <c r="L5945" s="4"/>
      <c r="M5945" s="4"/>
      <c r="N5945" s="4"/>
      <c r="P5945" s="4"/>
      <c r="R5945" s="4"/>
      <c r="S5945" s="4"/>
      <c r="T5945" s="4"/>
      <c r="V5945" s="4"/>
      <c r="W5945" s="4"/>
      <c r="X5945" s="4"/>
      <c r="Y5945" s="4"/>
      <c r="Z5945" s="4"/>
      <c r="AA5945" s="4"/>
      <c r="AG5945" s="4"/>
    </row>
    <row r="5946" spans="1:33" x14ac:dyDescent="0.25">
      <c r="A5946" s="4"/>
      <c r="F5946" s="4"/>
      <c r="H5946" s="4"/>
      <c r="I5946" s="4"/>
      <c r="J5946" s="4"/>
      <c r="K5946" s="4"/>
      <c r="L5946" s="4"/>
      <c r="M5946" s="4"/>
      <c r="N5946" s="4"/>
      <c r="P5946" s="4"/>
      <c r="R5946" s="4"/>
      <c r="S5946" s="4"/>
      <c r="T5946" s="4"/>
      <c r="V5946" s="4"/>
      <c r="W5946" s="4"/>
      <c r="X5946" s="4"/>
      <c r="Y5946" s="4"/>
      <c r="Z5946" s="4"/>
      <c r="AA5946" s="4"/>
      <c r="AG5946" s="4"/>
    </row>
    <row r="5947" spans="1:33" x14ac:dyDescent="0.25">
      <c r="A5947" s="4"/>
      <c r="F5947" s="4"/>
      <c r="H5947" s="4"/>
      <c r="I5947" s="4"/>
      <c r="J5947" s="4"/>
      <c r="K5947" s="4"/>
      <c r="L5947" s="4"/>
      <c r="M5947" s="4"/>
      <c r="N5947" s="4"/>
      <c r="P5947" s="4"/>
      <c r="R5947" s="4"/>
      <c r="S5947" s="4"/>
      <c r="T5947" s="4"/>
      <c r="V5947" s="4"/>
      <c r="W5947" s="4"/>
      <c r="X5947" s="4"/>
      <c r="Y5947" s="4"/>
      <c r="Z5947" s="4"/>
      <c r="AA5947" s="4"/>
      <c r="AG5947" s="4"/>
    </row>
    <row r="5948" spans="1:33" x14ac:dyDescent="0.25">
      <c r="A5948" s="4"/>
      <c r="F5948" s="4"/>
      <c r="H5948" s="4"/>
      <c r="I5948" s="4"/>
      <c r="J5948" s="4"/>
      <c r="K5948" s="4"/>
      <c r="L5948" s="4"/>
      <c r="M5948" s="4"/>
      <c r="N5948" s="4"/>
      <c r="P5948" s="4"/>
      <c r="R5948" s="4"/>
      <c r="S5948" s="4"/>
      <c r="T5948" s="4"/>
      <c r="V5948" s="4"/>
      <c r="W5948" s="4"/>
      <c r="X5948" s="4"/>
      <c r="Y5948" s="4"/>
      <c r="Z5948" s="4"/>
      <c r="AA5948" s="4"/>
      <c r="AG5948" s="4"/>
    </row>
    <row r="5949" spans="1:33" x14ac:dyDescent="0.25">
      <c r="A5949" s="4"/>
      <c r="F5949" s="4"/>
      <c r="H5949" s="4"/>
      <c r="I5949" s="4"/>
      <c r="J5949" s="4"/>
      <c r="K5949" s="4"/>
      <c r="L5949" s="4"/>
      <c r="M5949" s="4"/>
      <c r="N5949" s="4"/>
      <c r="P5949" s="4"/>
      <c r="R5949" s="4"/>
      <c r="S5949" s="4"/>
      <c r="T5949" s="4"/>
      <c r="V5949" s="4"/>
      <c r="W5949" s="4"/>
      <c r="X5949" s="4"/>
      <c r="Y5949" s="4"/>
      <c r="Z5949" s="4"/>
      <c r="AA5949" s="4"/>
      <c r="AG5949" s="4"/>
    </row>
    <row r="5950" spans="1:33" x14ac:dyDescent="0.25">
      <c r="A5950" s="4"/>
      <c r="F5950" s="4"/>
      <c r="H5950" s="4"/>
      <c r="I5950" s="4"/>
      <c r="J5950" s="4"/>
      <c r="K5950" s="4"/>
      <c r="L5950" s="4"/>
      <c r="M5950" s="4"/>
      <c r="N5950" s="4"/>
      <c r="P5950" s="4"/>
      <c r="R5950" s="4"/>
      <c r="S5950" s="4"/>
      <c r="T5950" s="4"/>
      <c r="V5950" s="4"/>
      <c r="W5950" s="4"/>
      <c r="X5950" s="4"/>
      <c r="Y5950" s="4"/>
      <c r="Z5950" s="4"/>
      <c r="AA5950" s="4"/>
      <c r="AG5950" s="4"/>
    </row>
    <row r="5951" spans="1:33" x14ac:dyDescent="0.25">
      <c r="A5951" s="4"/>
      <c r="F5951" s="4"/>
      <c r="H5951" s="4"/>
      <c r="I5951" s="4"/>
      <c r="J5951" s="4"/>
      <c r="K5951" s="4"/>
      <c r="L5951" s="4"/>
      <c r="M5951" s="4"/>
      <c r="N5951" s="4"/>
      <c r="P5951" s="4"/>
      <c r="R5951" s="4"/>
      <c r="S5951" s="4"/>
      <c r="T5951" s="4"/>
      <c r="V5951" s="4"/>
      <c r="W5951" s="4"/>
      <c r="X5951" s="4"/>
      <c r="Y5951" s="4"/>
      <c r="Z5951" s="4"/>
      <c r="AA5951" s="4"/>
      <c r="AG5951" s="4"/>
    </row>
    <row r="5952" spans="1:33" x14ac:dyDescent="0.25">
      <c r="A5952" s="4"/>
      <c r="F5952" s="4"/>
      <c r="H5952" s="4"/>
      <c r="I5952" s="4"/>
      <c r="J5952" s="4"/>
      <c r="K5952" s="4"/>
      <c r="L5952" s="4"/>
      <c r="M5952" s="4"/>
      <c r="N5952" s="4"/>
      <c r="P5952" s="4"/>
      <c r="R5952" s="4"/>
      <c r="S5952" s="4"/>
      <c r="T5952" s="4"/>
      <c r="V5952" s="4"/>
      <c r="W5952" s="4"/>
      <c r="X5952" s="4"/>
      <c r="Y5952" s="4"/>
      <c r="Z5952" s="4"/>
      <c r="AA5952" s="4"/>
      <c r="AG5952" s="4"/>
    </row>
    <row r="5953" spans="1:33" x14ac:dyDescent="0.25">
      <c r="A5953" s="4"/>
      <c r="F5953" s="4"/>
      <c r="H5953" s="4"/>
      <c r="I5953" s="4"/>
      <c r="J5953" s="4"/>
      <c r="K5953" s="4"/>
      <c r="L5953" s="4"/>
      <c r="M5953" s="4"/>
      <c r="N5953" s="4"/>
      <c r="P5953" s="4"/>
      <c r="R5953" s="4"/>
      <c r="S5953" s="4"/>
      <c r="T5953" s="4"/>
      <c r="V5953" s="4"/>
      <c r="W5953" s="4"/>
      <c r="X5953" s="4"/>
      <c r="Y5953" s="4"/>
      <c r="Z5953" s="4"/>
      <c r="AA5953" s="4"/>
      <c r="AG5953" s="4"/>
    </row>
    <row r="5954" spans="1:33" x14ac:dyDescent="0.25">
      <c r="A5954" s="4"/>
      <c r="F5954" s="4"/>
      <c r="H5954" s="4"/>
      <c r="I5954" s="4"/>
      <c r="J5954" s="4"/>
      <c r="K5954" s="4"/>
      <c r="L5954" s="4"/>
      <c r="M5954" s="4"/>
      <c r="N5954" s="4"/>
      <c r="P5954" s="4"/>
      <c r="R5954" s="4"/>
      <c r="S5954" s="4"/>
      <c r="T5954" s="4"/>
      <c r="V5954" s="4"/>
      <c r="W5954" s="4"/>
      <c r="X5954" s="4"/>
      <c r="Y5954" s="4"/>
      <c r="Z5954" s="4"/>
      <c r="AA5954" s="4"/>
      <c r="AG5954" s="4"/>
    </row>
    <row r="5955" spans="1:33" x14ac:dyDescent="0.25">
      <c r="A5955" s="4"/>
      <c r="F5955" s="4"/>
      <c r="H5955" s="4"/>
      <c r="I5955" s="4"/>
      <c r="J5955" s="4"/>
      <c r="K5955" s="4"/>
      <c r="L5955" s="4"/>
      <c r="M5955" s="4"/>
      <c r="N5955" s="4"/>
      <c r="P5955" s="4"/>
      <c r="R5955" s="4"/>
      <c r="S5955" s="4"/>
      <c r="T5955" s="4"/>
      <c r="V5955" s="4"/>
      <c r="W5955" s="4"/>
      <c r="X5955" s="4"/>
      <c r="Y5955" s="4"/>
      <c r="Z5955" s="4"/>
      <c r="AA5955" s="4"/>
      <c r="AG5955" s="4"/>
    </row>
    <row r="5956" spans="1:33" x14ac:dyDescent="0.25">
      <c r="A5956" s="4"/>
      <c r="F5956" s="4"/>
      <c r="H5956" s="4"/>
      <c r="I5956" s="4"/>
      <c r="J5956" s="4"/>
      <c r="K5956" s="4"/>
      <c r="L5956" s="4"/>
      <c r="M5956" s="4"/>
      <c r="N5956" s="4"/>
      <c r="P5956" s="4"/>
      <c r="R5956" s="4"/>
      <c r="S5956" s="4"/>
      <c r="T5956" s="4"/>
      <c r="V5956" s="4"/>
      <c r="W5956" s="4"/>
      <c r="X5956" s="4"/>
      <c r="Y5956" s="4"/>
      <c r="Z5956" s="4"/>
      <c r="AA5956" s="4"/>
      <c r="AG5956" s="4"/>
    </row>
    <row r="5957" spans="1:33" x14ac:dyDescent="0.25">
      <c r="A5957" s="4"/>
      <c r="F5957" s="4"/>
      <c r="H5957" s="4"/>
      <c r="I5957" s="4"/>
      <c r="J5957" s="4"/>
      <c r="K5957" s="4"/>
      <c r="L5957" s="4"/>
      <c r="M5957" s="4"/>
      <c r="N5957" s="4"/>
      <c r="P5957" s="4"/>
      <c r="R5957" s="4"/>
      <c r="S5957" s="4"/>
      <c r="T5957" s="4"/>
      <c r="V5957" s="4"/>
      <c r="W5957" s="4"/>
      <c r="X5957" s="4"/>
      <c r="Y5957" s="4"/>
      <c r="Z5957" s="4"/>
      <c r="AA5957" s="4"/>
      <c r="AG5957" s="4"/>
    </row>
    <row r="5958" spans="1:33" x14ac:dyDescent="0.25">
      <c r="A5958" s="4"/>
      <c r="F5958" s="4"/>
      <c r="H5958" s="4"/>
      <c r="I5958" s="4"/>
      <c r="J5958" s="4"/>
      <c r="K5958" s="4"/>
      <c r="L5958" s="4"/>
      <c r="M5958" s="4"/>
      <c r="N5958" s="4"/>
      <c r="P5958" s="4"/>
      <c r="R5958" s="4"/>
      <c r="S5958" s="4"/>
      <c r="T5958" s="4"/>
      <c r="V5958" s="4"/>
      <c r="W5958" s="4"/>
      <c r="X5958" s="4"/>
      <c r="Y5958" s="4"/>
      <c r="Z5958" s="4"/>
      <c r="AA5958" s="4"/>
      <c r="AG5958" s="4"/>
    </row>
    <row r="5959" spans="1:33" x14ac:dyDescent="0.25">
      <c r="A5959" s="4"/>
      <c r="F5959" s="4"/>
      <c r="H5959" s="4"/>
      <c r="I5959" s="4"/>
      <c r="J5959" s="4"/>
      <c r="K5959" s="4"/>
      <c r="L5959" s="4"/>
      <c r="M5959" s="4"/>
      <c r="N5959" s="4"/>
      <c r="P5959" s="4"/>
      <c r="R5959" s="4"/>
      <c r="S5959" s="4"/>
      <c r="T5959" s="4"/>
      <c r="V5959" s="4"/>
      <c r="W5959" s="4"/>
      <c r="X5959" s="4"/>
      <c r="Y5959" s="4"/>
      <c r="Z5959" s="4"/>
      <c r="AA5959" s="4"/>
      <c r="AG5959" s="4"/>
    </row>
    <row r="5960" spans="1:33" x14ac:dyDescent="0.25">
      <c r="A5960" s="4"/>
      <c r="F5960" s="4"/>
      <c r="H5960" s="4"/>
      <c r="I5960" s="4"/>
      <c r="J5960" s="4"/>
      <c r="K5960" s="4"/>
      <c r="L5960" s="4"/>
      <c r="M5960" s="4"/>
      <c r="N5960" s="4"/>
      <c r="P5960" s="4"/>
      <c r="R5960" s="4"/>
      <c r="S5960" s="4"/>
      <c r="T5960" s="4"/>
      <c r="V5960" s="4"/>
      <c r="W5960" s="4"/>
      <c r="X5960" s="4"/>
      <c r="Y5960" s="4"/>
      <c r="Z5960" s="4"/>
      <c r="AA5960" s="4"/>
      <c r="AG5960" s="4"/>
    </row>
    <row r="5961" spans="1:33" x14ac:dyDescent="0.25">
      <c r="A5961" s="4"/>
      <c r="F5961" s="4"/>
      <c r="H5961" s="4"/>
      <c r="I5961" s="4"/>
      <c r="J5961" s="4"/>
      <c r="K5961" s="4"/>
      <c r="L5961" s="4"/>
      <c r="M5961" s="4"/>
      <c r="N5961" s="4"/>
      <c r="P5961" s="4"/>
      <c r="R5961" s="4"/>
      <c r="S5961" s="4"/>
      <c r="T5961" s="4"/>
      <c r="V5961" s="4"/>
      <c r="W5961" s="4"/>
      <c r="X5961" s="4"/>
      <c r="Y5961" s="4"/>
      <c r="Z5961" s="4"/>
      <c r="AA5961" s="4"/>
      <c r="AG5961" s="4"/>
    </row>
    <row r="5962" spans="1:33" x14ac:dyDescent="0.25">
      <c r="A5962" s="4"/>
      <c r="F5962" s="4"/>
      <c r="H5962" s="4"/>
      <c r="I5962" s="4"/>
      <c r="J5962" s="4"/>
      <c r="K5962" s="4"/>
      <c r="L5962" s="4"/>
      <c r="M5962" s="4"/>
      <c r="N5962" s="4"/>
      <c r="P5962" s="4"/>
      <c r="R5962" s="4"/>
      <c r="S5962" s="4"/>
      <c r="T5962" s="4"/>
      <c r="V5962" s="4"/>
      <c r="W5962" s="4"/>
      <c r="X5962" s="4"/>
      <c r="Y5962" s="4"/>
      <c r="Z5962" s="4"/>
      <c r="AA5962" s="4"/>
      <c r="AG5962" s="4"/>
    </row>
    <row r="5963" spans="1:33" x14ac:dyDescent="0.25">
      <c r="A5963" s="4"/>
      <c r="F5963" s="4"/>
      <c r="H5963" s="4"/>
      <c r="I5963" s="4"/>
      <c r="J5963" s="4"/>
      <c r="K5963" s="4"/>
      <c r="L5963" s="4"/>
      <c r="M5963" s="4"/>
      <c r="N5963" s="4"/>
      <c r="P5963" s="4"/>
      <c r="R5963" s="4"/>
      <c r="S5963" s="4"/>
      <c r="T5963" s="4"/>
      <c r="V5963" s="4"/>
      <c r="W5963" s="4"/>
      <c r="X5963" s="4"/>
      <c r="Y5963" s="4"/>
      <c r="Z5963" s="4"/>
      <c r="AA5963" s="4"/>
      <c r="AG5963" s="4"/>
    </row>
    <row r="5964" spans="1:33" x14ac:dyDescent="0.25">
      <c r="A5964" s="4"/>
      <c r="F5964" s="4"/>
      <c r="H5964" s="4"/>
      <c r="I5964" s="4"/>
      <c r="J5964" s="4"/>
      <c r="K5964" s="4"/>
      <c r="L5964" s="4"/>
      <c r="M5964" s="4"/>
      <c r="N5964" s="4"/>
      <c r="P5964" s="4"/>
      <c r="R5964" s="4"/>
      <c r="S5964" s="4"/>
      <c r="T5964" s="4"/>
      <c r="V5964" s="4"/>
      <c r="W5964" s="4"/>
      <c r="X5964" s="4"/>
      <c r="Y5964" s="4"/>
      <c r="Z5964" s="4"/>
      <c r="AA5964" s="4"/>
      <c r="AG5964" s="4"/>
    </row>
    <row r="5965" spans="1:33" x14ac:dyDescent="0.25">
      <c r="A5965" s="4"/>
      <c r="F5965" s="4"/>
      <c r="H5965" s="4"/>
      <c r="I5965" s="4"/>
      <c r="J5965" s="4"/>
      <c r="K5965" s="4"/>
      <c r="L5965" s="4"/>
      <c r="M5965" s="4"/>
      <c r="N5965" s="4"/>
      <c r="P5965" s="4"/>
      <c r="R5965" s="4"/>
      <c r="S5965" s="4"/>
      <c r="T5965" s="4"/>
      <c r="V5965" s="4"/>
      <c r="W5965" s="4"/>
      <c r="X5965" s="4"/>
      <c r="Y5965" s="4"/>
      <c r="Z5965" s="4"/>
      <c r="AA5965" s="4"/>
      <c r="AG5965" s="4"/>
    </row>
    <row r="5966" spans="1:33" x14ac:dyDescent="0.25">
      <c r="A5966" s="4"/>
      <c r="F5966" s="4"/>
      <c r="H5966" s="4"/>
      <c r="I5966" s="4"/>
      <c r="J5966" s="4"/>
      <c r="K5966" s="4"/>
      <c r="L5966" s="4"/>
      <c r="M5966" s="4"/>
      <c r="N5966" s="4"/>
      <c r="P5966" s="4"/>
      <c r="R5966" s="4"/>
      <c r="S5966" s="4"/>
      <c r="T5966" s="4"/>
      <c r="V5966" s="4"/>
      <c r="W5966" s="4"/>
      <c r="X5966" s="4"/>
      <c r="Y5966" s="4"/>
      <c r="Z5966" s="4"/>
      <c r="AA5966" s="4"/>
      <c r="AG5966" s="4"/>
    </row>
    <row r="5967" spans="1:33" x14ac:dyDescent="0.25">
      <c r="A5967" s="4"/>
      <c r="F5967" s="4"/>
      <c r="H5967" s="4"/>
      <c r="I5967" s="4"/>
      <c r="J5967" s="4"/>
      <c r="K5967" s="4"/>
      <c r="L5967" s="4"/>
      <c r="M5967" s="4"/>
      <c r="N5967" s="4"/>
      <c r="P5967" s="4"/>
      <c r="R5967" s="4"/>
      <c r="S5967" s="4"/>
      <c r="T5967" s="4"/>
      <c r="V5967" s="4"/>
      <c r="W5967" s="4"/>
      <c r="X5967" s="4"/>
      <c r="Y5967" s="4"/>
      <c r="Z5967" s="4"/>
      <c r="AA5967" s="4"/>
      <c r="AG5967" s="4"/>
    </row>
    <row r="5968" spans="1:33" x14ac:dyDescent="0.25">
      <c r="A5968" s="4"/>
      <c r="F5968" s="4"/>
      <c r="H5968" s="4"/>
      <c r="I5968" s="4"/>
      <c r="J5968" s="4"/>
      <c r="K5968" s="4"/>
      <c r="L5968" s="4"/>
      <c r="M5968" s="4"/>
      <c r="N5968" s="4"/>
      <c r="P5968" s="4"/>
      <c r="R5968" s="4"/>
      <c r="S5968" s="4"/>
      <c r="T5968" s="4"/>
      <c r="V5968" s="4"/>
      <c r="W5968" s="4"/>
      <c r="X5968" s="4"/>
      <c r="Y5968" s="4"/>
      <c r="Z5968" s="4"/>
      <c r="AA5968" s="4"/>
      <c r="AG5968" s="4"/>
    </row>
    <row r="5969" spans="1:33" x14ac:dyDescent="0.25">
      <c r="A5969" s="4"/>
      <c r="F5969" s="4"/>
      <c r="H5969" s="4"/>
      <c r="I5969" s="4"/>
      <c r="J5969" s="4"/>
      <c r="K5969" s="4"/>
      <c r="L5969" s="4"/>
      <c r="M5969" s="4"/>
      <c r="N5969" s="4"/>
      <c r="P5969" s="4"/>
      <c r="R5969" s="4"/>
      <c r="S5969" s="4"/>
      <c r="T5969" s="4"/>
      <c r="V5969" s="4"/>
      <c r="W5969" s="4"/>
      <c r="X5969" s="4"/>
      <c r="Y5969" s="4"/>
      <c r="Z5969" s="4"/>
      <c r="AA5969" s="4"/>
      <c r="AG5969" s="4"/>
    </row>
    <row r="5970" spans="1:33" x14ac:dyDescent="0.25">
      <c r="A5970" s="4"/>
      <c r="F5970" s="4"/>
      <c r="H5970" s="4"/>
      <c r="I5970" s="4"/>
      <c r="J5970" s="4"/>
      <c r="K5970" s="4"/>
      <c r="L5970" s="4"/>
      <c r="M5970" s="4"/>
      <c r="N5970" s="4"/>
      <c r="P5970" s="4"/>
      <c r="R5970" s="4"/>
      <c r="S5970" s="4"/>
      <c r="T5970" s="4"/>
      <c r="V5970" s="4"/>
      <c r="W5970" s="4"/>
      <c r="X5970" s="4"/>
      <c r="Y5970" s="4"/>
      <c r="Z5970" s="4"/>
      <c r="AA5970" s="4"/>
      <c r="AG5970" s="4"/>
    </row>
    <row r="5971" spans="1:33" x14ac:dyDescent="0.25">
      <c r="A5971" s="4"/>
      <c r="F5971" s="4"/>
      <c r="H5971" s="4"/>
      <c r="I5971" s="4"/>
      <c r="J5971" s="4"/>
      <c r="K5971" s="4"/>
      <c r="L5971" s="4"/>
      <c r="M5971" s="4"/>
      <c r="N5971" s="4"/>
      <c r="P5971" s="4"/>
      <c r="R5971" s="4"/>
      <c r="S5971" s="4"/>
      <c r="T5971" s="4"/>
      <c r="V5971" s="4"/>
      <c r="W5971" s="4"/>
      <c r="X5971" s="4"/>
      <c r="Y5971" s="4"/>
      <c r="Z5971" s="4"/>
      <c r="AA5971" s="4"/>
      <c r="AG5971" s="4"/>
    </row>
    <row r="5972" spans="1:33" x14ac:dyDescent="0.25">
      <c r="A5972" s="4"/>
      <c r="F5972" s="4"/>
      <c r="H5972" s="4"/>
      <c r="I5972" s="4"/>
      <c r="J5972" s="4"/>
      <c r="K5972" s="4"/>
      <c r="L5972" s="4"/>
      <c r="M5972" s="4"/>
      <c r="N5972" s="4"/>
      <c r="P5972" s="4"/>
      <c r="R5972" s="4"/>
      <c r="S5972" s="4"/>
      <c r="T5972" s="4"/>
      <c r="V5972" s="4"/>
      <c r="W5972" s="4"/>
      <c r="X5972" s="4"/>
      <c r="Y5972" s="4"/>
      <c r="Z5972" s="4"/>
      <c r="AA5972" s="4"/>
      <c r="AG5972" s="4"/>
    </row>
    <row r="5973" spans="1:33" x14ac:dyDescent="0.25">
      <c r="A5973" s="4"/>
      <c r="F5973" s="4"/>
      <c r="H5973" s="4"/>
      <c r="I5973" s="4"/>
      <c r="J5973" s="4"/>
      <c r="K5973" s="4"/>
      <c r="L5973" s="4"/>
      <c r="M5973" s="4"/>
      <c r="N5973" s="4"/>
      <c r="P5973" s="4"/>
      <c r="R5973" s="4"/>
      <c r="S5973" s="4"/>
      <c r="T5973" s="4"/>
      <c r="V5973" s="4"/>
      <c r="W5973" s="4"/>
      <c r="X5973" s="4"/>
      <c r="Y5973" s="4"/>
      <c r="Z5973" s="4"/>
      <c r="AA5973" s="4"/>
      <c r="AG5973" s="4"/>
    </row>
    <row r="5974" spans="1:33" x14ac:dyDescent="0.25">
      <c r="A5974" s="4"/>
      <c r="F5974" s="4"/>
      <c r="H5974" s="4"/>
      <c r="I5974" s="4"/>
      <c r="J5974" s="4"/>
      <c r="K5974" s="4"/>
      <c r="L5974" s="4"/>
      <c r="M5974" s="4"/>
      <c r="N5974" s="4"/>
      <c r="P5974" s="4"/>
      <c r="R5974" s="4"/>
      <c r="S5974" s="4"/>
      <c r="T5974" s="4"/>
      <c r="V5974" s="4"/>
      <c r="W5974" s="4"/>
      <c r="X5974" s="4"/>
      <c r="Y5974" s="4"/>
      <c r="Z5974" s="4"/>
      <c r="AA5974" s="4"/>
      <c r="AG5974" s="4"/>
    </row>
    <row r="5975" spans="1:33" x14ac:dyDescent="0.25">
      <c r="A5975" s="4"/>
      <c r="F5975" s="4"/>
      <c r="H5975" s="4"/>
      <c r="I5975" s="4"/>
      <c r="J5975" s="4"/>
      <c r="K5975" s="4"/>
      <c r="L5975" s="4"/>
      <c r="M5975" s="4"/>
      <c r="N5975" s="4"/>
      <c r="P5975" s="4"/>
      <c r="R5975" s="4"/>
      <c r="S5975" s="4"/>
      <c r="T5975" s="4"/>
      <c r="V5975" s="4"/>
      <c r="W5975" s="4"/>
      <c r="X5975" s="4"/>
      <c r="Y5975" s="4"/>
      <c r="Z5975" s="4"/>
      <c r="AA5975" s="4"/>
      <c r="AG5975" s="4"/>
    </row>
    <row r="5976" spans="1:33" x14ac:dyDescent="0.25">
      <c r="A5976" s="4"/>
      <c r="F5976" s="4"/>
      <c r="H5976" s="4"/>
      <c r="I5976" s="4"/>
      <c r="J5976" s="4"/>
      <c r="K5976" s="4"/>
      <c r="L5976" s="4"/>
      <c r="M5976" s="4"/>
      <c r="N5976" s="4"/>
      <c r="P5976" s="4"/>
      <c r="R5976" s="4"/>
      <c r="S5976" s="4"/>
      <c r="T5976" s="4"/>
      <c r="V5976" s="4"/>
      <c r="W5976" s="4"/>
      <c r="X5976" s="4"/>
      <c r="Y5976" s="4"/>
      <c r="Z5976" s="4"/>
      <c r="AA5976" s="4"/>
      <c r="AG5976" s="4"/>
    </row>
    <row r="5977" spans="1:33" x14ac:dyDescent="0.25">
      <c r="A5977" s="4"/>
      <c r="F5977" s="4"/>
      <c r="H5977" s="4"/>
      <c r="I5977" s="4"/>
      <c r="J5977" s="4"/>
      <c r="K5977" s="4"/>
      <c r="L5977" s="4"/>
      <c r="M5977" s="4"/>
      <c r="N5977" s="4"/>
      <c r="P5977" s="4"/>
      <c r="R5977" s="4"/>
      <c r="S5977" s="4"/>
      <c r="T5977" s="4"/>
      <c r="V5977" s="4"/>
      <c r="W5977" s="4"/>
      <c r="X5977" s="4"/>
      <c r="Y5977" s="4"/>
      <c r="Z5977" s="4"/>
      <c r="AA5977" s="4"/>
      <c r="AG5977" s="4"/>
    </row>
    <row r="5978" spans="1:33" x14ac:dyDescent="0.25">
      <c r="A5978" s="4"/>
      <c r="F5978" s="4"/>
      <c r="H5978" s="4"/>
      <c r="I5978" s="4"/>
      <c r="J5978" s="4"/>
      <c r="K5978" s="4"/>
      <c r="L5978" s="4"/>
      <c r="M5978" s="4"/>
      <c r="N5978" s="4"/>
      <c r="P5978" s="4"/>
      <c r="R5978" s="4"/>
      <c r="S5978" s="4"/>
      <c r="T5978" s="4"/>
      <c r="V5978" s="4"/>
      <c r="W5978" s="4"/>
      <c r="X5978" s="4"/>
      <c r="Y5978" s="4"/>
      <c r="Z5978" s="4"/>
      <c r="AA5978" s="4"/>
      <c r="AG5978" s="4"/>
    </row>
    <row r="5979" spans="1:33" x14ac:dyDescent="0.25">
      <c r="A5979" s="4"/>
      <c r="F5979" s="4"/>
      <c r="H5979" s="4"/>
      <c r="I5979" s="4"/>
      <c r="J5979" s="4"/>
      <c r="K5979" s="4"/>
      <c r="L5979" s="4"/>
      <c r="M5979" s="4"/>
      <c r="N5979" s="4"/>
      <c r="P5979" s="4"/>
      <c r="R5979" s="4"/>
      <c r="S5979" s="4"/>
      <c r="T5979" s="4"/>
      <c r="V5979" s="4"/>
      <c r="W5979" s="4"/>
      <c r="X5979" s="4"/>
      <c r="Y5979" s="4"/>
      <c r="Z5979" s="4"/>
      <c r="AA5979" s="4"/>
      <c r="AG5979" s="4"/>
    </row>
    <row r="5980" spans="1:33" x14ac:dyDescent="0.25">
      <c r="A5980" s="4"/>
      <c r="F5980" s="4"/>
      <c r="H5980" s="4"/>
      <c r="I5980" s="4"/>
      <c r="J5980" s="4"/>
      <c r="K5980" s="4"/>
      <c r="L5980" s="4"/>
      <c r="M5980" s="4"/>
      <c r="N5980" s="4"/>
      <c r="P5980" s="4"/>
      <c r="R5980" s="4"/>
      <c r="S5980" s="4"/>
      <c r="T5980" s="4"/>
      <c r="V5980" s="4"/>
      <c r="W5980" s="4"/>
      <c r="X5980" s="4"/>
      <c r="Y5980" s="4"/>
      <c r="Z5980" s="4"/>
      <c r="AA5980" s="4"/>
      <c r="AG5980" s="4"/>
    </row>
    <row r="5981" spans="1:33" x14ac:dyDescent="0.25">
      <c r="A5981" s="4"/>
      <c r="F5981" s="4"/>
      <c r="H5981" s="4"/>
      <c r="I5981" s="4"/>
      <c r="J5981" s="4"/>
      <c r="K5981" s="4"/>
      <c r="L5981" s="4"/>
      <c r="M5981" s="4"/>
      <c r="N5981" s="4"/>
      <c r="P5981" s="4"/>
      <c r="R5981" s="4"/>
      <c r="S5981" s="4"/>
      <c r="T5981" s="4"/>
      <c r="V5981" s="4"/>
      <c r="W5981" s="4"/>
      <c r="X5981" s="4"/>
      <c r="Y5981" s="4"/>
      <c r="Z5981" s="4"/>
      <c r="AA5981" s="4"/>
      <c r="AG5981" s="4"/>
    </row>
    <row r="5982" spans="1:33" x14ac:dyDescent="0.25">
      <c r="A5982" s="4"/>
      <c r="F5982" s="4"/>
      <c r="H5982" s="4"/>
      <c r="I5982" s="4"/>
      <c r="J5982" s="4"/>
      <c r="K5982" s="4"/>
      <c r="L5982" s="4"/>
      <c r="M5982" s="4"/>
      <c r="N5982" s="4"/>
      <c r="P5982" s="4"/>
      <c r="R5982" s="4"/>
      <c r="S5982" s="4"/>
      <c r="T5982" s="4"/>
      <c r="V5982" s="4"/>
      <c r="W5982" s="4"/>
      <c r="X5982" s="4"/>
      <c r="Y5982" s="4"/>
      <c r="Z5982" s="4"/>
      <c r="AA5982" s="4"/>
      <c r="AG5982" s="4"/>
    </row>
    <row r="5983" spans="1:33" x14ac:dyDescent="0.25">
      <c r="A5983" s="4"/>
      <c r="F5983" s="4"/>
      <c r="H5983" s="4"/>
      <c r="I5983" s="4"/>
      <c r="J5983" s="4"/>
      <c r="K5983" s="4"/>
      <c r="L5983" s="4"/>
      <c r="M5983" s="4"/>
      <c r="N5983" s="4"/>
      <c r="P5983" s="4"/>
      <c r="R5983" s="4"/>
      <c r="S5983" s="4"/>
      <c r="T5983" s="4"/>
      <c r="V5983" s="4"/>
      <c r="W5983" s="4"/>
      <c r="X5983" s="4"/>
      <c r="Y5983" s="4"/>
      <c r="Z5983" s="4"/>
      <c r="AA5983" s="4"/>
      <c r="AG5983" s="4"/>
    </row>
    <row r="5984" spans="1:33" x14ac:dyDescent="0.25">
      <c r="A5984" s="4"/>
      <c r="F5984" s="4"/>
      <c r="H5984" s="4"/>
      <c r="I5984" s="4"/>
      <c r="J5984" s="4"/>
      <c r="K5984" s="4"/>
      <c r="L5984" s="4"/>
      <c r="M5984" s="4"/>
      <c r="N5984" s="4"/>
      <c r="P5984" s="4"/>
      <c r="R5984" s="4"/>
      <c r="S5984" s="4"/>
      <c r="T5984" s="4"/>
      <c r="V5984" s="4"/>
      <c r="W5984" s="4"/>
      <c r="X5984" s="4"/>
      <c r="Y5984" s="4"/>
      <c r="Z5984" s="4"/>
      <c r="AA5984" s="4"/>
      <c r="AG5984" s="4"/>
    </row>
    <row r="5985" spans="1:33" x14ac:dyDescent="0.25">
      <c r="A5985" s="4"/>
      <c r="F5985" s="4"/>
      <c r="H5985" s="4"/>
      <c r="I5985" s="4"/>
      <c r="J5985" s="4"/>
      <c r="K5985" s="4"/>
      <c r="L5985" s="4"/>
      <c r="M5985" s="4"/>
      <c r="N5985" s="4"/>
      <c r="P5985" s="4"/>
      <c r="R5985" s="4"/>
      <c r="S5985" s="4"/>
      <c r="T5985" s="4"/>
      <c r="V5985" s="4"/>
      <c r="W5985" s="4"/>
      <c r="X5985" s="4"/>
      <c r="Y5985" s="4"/>
      <c r="Z5985" s="4"/>
      <c r="AA5985" s="4"/>
      <c r="AG5985" s="4"/>
    </row>
    <row r="5986" spans="1:33" x14ac:dyDescent="0.25">
      <c r="A5986" s="4"/>
      <c r="F5986" s="4"/>
      <c r="H5986" s="4"/>
      <c r="I5986" s="4"/>
      <c r="J5986" s="4"/>
      <c r="K5986" s="4"/>
      <c r="L5986" s="4"/>
      <c r="M5986" s="4"/>
      <c r="N5986" s="4"/>
      <c r="P5986" s="4"/>
      <c r="R5986" s="4"/>
      <c r="S5986" s="4"/>
      <c r="T5986" s="4"/>
      <c r="V5986" s="4"/>
      <c r="W5986" s="4"/>
      <c r="X5986" s="4"/>
      <c r="Y5986" s="4"/>
      <c r="Z5986" s="4"/>
      <c r="AA5986" s="4"/>
      <c r="AG5986" s="4"/>
    </row>
    <row r="5987" spans="1:33" x14ac:dyDescent="0.25">
      <c r="A5987" s="4"/>
      <c r="F5987" s="4"/>
      <c r="H5987" s="4"/>
      <c r="I5987" s="4"/>
      <c r="J5987" s="4"/>
      <c r="K5987" s="4"/>
      <c r="L5987" s="4"/>
      <c r="M5987" s="4"/>
      <c r="N5987" s="4"/>
      <c r="P5987" s="4"/>
      <c r="R5987" s="4"/>
      <c r="S5987" s="4"/>
      <c r="T5987" s="4"/>
      <c r="V5987" s="4"/>
      <c r="W5987" s="4"/>
      <c r="X5987" s="4"/>
      <c r="Y5987" s="4"/>
      <c r="Z5987" s="4"/>
      <c r="AA5987" s="4"/>
      <c r="AG5987" s="4"/>
    </row>
    <row r="5988" spans="1:33" x14ac:dyDescent="0.25">
      <c r="A5988" s="4"/>
      <c r="F5988" s="4"/>
      <c r="H5988" s="4"/>
      <c r="I5988" s="4"/>
      <c r="J5988" s="4"/>
      <c r="K5988" s="4"/>
      <c r="L5988" s="4"/>
      <c r="M5988" s="4"/>
      <c r="N5988" s="4"/>
      <c r="P5988" s="4"/>
      <c r="R5988" s="4"/>
      <c r="S5988" s="4"/>
      <c r="T5988" s="4"/>
      <c r="V5988" s="4"/>
      <c r="W5988" s="4"/>
      <c r="X5988" s="4"/>
      <c r="Y5988" s="4"/>
      <c r="Z5988" s="4"/>
      <c r="AA5988" s="4"/>
      <c r="AG5988" s="4"/>
    </row>
    <row r="5989" spans="1:33" x14ac:dyDescent="0.25">
      <c r="A5989" s="4"/>
      <c r="F5989" s="4"/>
      <c r="H5989" s="4"/>
      <c r="I5989" s="4"/>
      <c r="J5989" s="4"/>
      <c r="K5989" s="4"/>
      <c r="L5989" s="4"/>
      <c r="M5989" s="4"/>
      <c r="N5989" s="4"/>
      <c r="P5989" s="4"/>
      <c r="R5989" s="4"/>
      <c r="S5989" s="4"/>
      <c r="T5989" s="4"/>
      <c r="V5989" s="4"/>
      <c r="W5989" s="4"/>
      <c r="X5989" s="4"/>
      <c r="Y5989" s="4"/>
      <c r="Z5989" s="4"/>
      <c r="AA5989" s="4"/>
      <c r="AG5989" s="4"/>
    </row>
    <row r="5990" spans="1:33" x14ac:dyDescent="0.25">
      <c r="A5990" s="4"/>
      <c r="F5990" s="4"/>
      <c r="H5990" s="4"/>
      <c r="I5990" s="4"/>
      <c r="J5990" s="4"/>
      <c r="K5990" s="4"/>
      <c r="L5990" s="4"/>
      <c r="M5990" s="4"/>
      <c r="N5990" s="4"/>
      <c r="P5990" s="4"/>
      <c r="R5990" s="4"/>
      <c r="S5990" s="4"/>
      <c r="T5990" s="4"/>
      <c r="V5990" s="4"/>
      <c r="W5990" s="4"/>
      <c r="X5990" s="4"/>
      <c r="Y5990" s="4"/>
      <c r="Z5990" s="4"/>
      <c r="AA5990" s="4"/>
      <c r="AG5990" s="4"/>
    </row>
    <row r="5991" spans="1:33" x14ac:dyDescent="0.25">
      <c r="A5991" s="4"/>
      <c r="F5991" s="4"/>
      <c r="H5991" s="4"/>
      <c r="I5991" s="4"/>
      <c r="J5991" s="4"/>
      <c r="K5991" s="4"/>
      <c r="L5991" s="4"/>
      <c r="M5991" s="4"/>
      <c r="N5991" s="4"/>
      <c r="P5991" s="4"/>
      <c r="R5991" s="4"/>
      <c r="S5991" s="4"/>
      <c r="T5991" s="4"/>
      <c r="V5991" s="4"/>
      <c r="W5991" s="4"/>
      <c r="X5991" s="4"/>
      <c r="Y5991" s="4"/>
      <c r="Z5991" s="4"/>
      <c r="AA5991" s="4"/>
      <c r="AG5991" s="4"/>
    </row>
    <row r="5992" spans="1:33" x14ac:dyDescent="0.25">
      <c r="A5992" s="4"/>
      <c r="F5992" s="4"/>
      <c r="H5992" s="4"/>
      <c r="I5992" s="4"/>
      <c r="J5992" s="4"/>
      <c r="K5992" s="4"/>
      <c r="L5992" s="4"/>
      <c r="M5992" s="4"/>
      <c r="N5992" s="4"/>
      <c r="P5992" s="4"/>
      <c r="R5992" s="4"/>
      <c r="S5992" s="4"/>
      <c r="T5992" s="4"/>
      <c r="V5992" s="4"/>
      <c r="W5992" s="4"/>
      <c r="X5992" s="4"/>
      <c r="Y5992" s="4"/>
      <c r="Z5992" s="4"/>
      <c r="AA5992" s="4"/>
      <c r="AG5992" s="4"/>
    </row>
    <row r="5993" spans="1:33" x14ac:dyDescent="0.25">
      <c r="A5993" s="4"/>
      <c r="F5993" s="4"/>
      <c r="H5993" s="4"/>
      <c r="I5993" s="4"/>
      <c r="J5993" s="4"/>
      <c r="K5993" s="4"/>
      <c r="L5993" s="4"/>
      <c r="M5993" s="4"/>
      <c r="N5993" s="4"/>
      <c r="P5993" s="4"/>
      <c r="R5993" s="4"/>
      <c r="S5993" s="4"/>
      <c r="T5993" s="4"/>
      <c r="V5993" s="4"/>
      <c r="W5993" s="4"/>
      <c r="X5993" s="4"/>
      <c r="Y5993" s="4"/>
      <c r="Z5993" s="4"/>
      <c r="AA5993" s="4"/>
      <c r="AG5993" s="4"/>
    </row>
    <row r="5994" spans="1:33" x14ac:dyDescent="0.25">
      <c r="A5994" s="4"/>
      <c r="F5994" s="4"/>
      <c r="H5994" s="4"/>
      <c r="I5994" s="4"/>
      <c r="J5994" s="4"/>
      <c r="K5994" s="4"/>
      <c r="L5994" s="4"/>
      <c r="M5994" s="4"/>
      <c r="N5994" s="4"/>
      <c r="P5994" s="4"/>
      <c r="R5994" s="4"/>
      <c r="S5994" s="4"/>
      <c r="T5994" s="4"/>
      <c r="V5994" s="4"/>
      <c r="W5994" s="4"/>
      <c r="X5994" s="4"/>
      <c r="Y5994" s="4"/>
      <c r="Z5994" s="4"/>
      <c r="AA5994" s="4"/>
      <c r="AG5994" s="4"/>
    </row>
    <row r="5995" spans="1:33" x14ac:dyDescent="0.25">
      <c r="A5995" s="4"/>
      <c r="F5995" s="4"/>
      <c r="H5995" s="4"/>
      <c r="I5995" s="4"/>
      <c r="J5995" s="4"/>
      <c r="K5995" s="4"/>
      <c r="L5995" s="4"/>
      <c r="M5995" s="4"/>
      <c r="N5995" s="4"/>
      <c r="P5995" s="4"/>
      <c r="R5995" s="4"/>
      <c r="S5995" s="4"/>
      <c r="T5995" s="4"/>
      <c r="V5995" s="4"/>
      <c r="W5995" s="4"/>
      <c r="X5995" s="4"/>
      <c r="Y5995" s="4"/>
      <c r="Z5995" s="4"/>
      <c r="AA5995" s="4"/>
      <c r="AG5995" s="4"/>
    </row>
    <row r="5996" spans="1:33" x14ac:dyDescent="0.25">
      <c r="A5996" s="4"/>
      <c r="F5996" s="4"/>
      <c r="H5996" s="4"/>
      <c r="I5996" s="4"/>
      <c r="J5996" s="4"/>
      <c r="K5996" s="4"/>
      <c r="L5996" s="4"/>
      <c r="M5996" s="4"/>
      <c r="N5996" s="4"/>
      <c r="P5996" s="4"/>
      <c r="R5996" s="4"/>
      <c r="S5996" s="4"/>
      <c r="T5996" s="4"/>
      <c r="V5996" s="4"/>
      <c r="W5996" s="4"/>
      <c r="X5996" s="4"/>
      <c r="Y5996" s="4"/>
      <c r="Z5996" s="4"/>
      <c r="AA5996" s="4"/>
      <c r="AG5996" s="4"/>
    </row>
    <row r="5997" spans="1:33" x14ac:dyDescent="0.25">
      <c r="A5997" s="4"/>
      <c r="F5997" s="4"/>
      <c r="H5997" s="4"/>
      <c r="I5997" s="4"/>
      <c r="J5997" s="4"/>
      <c r="K5997" s="4"/>
      <c r="L5997" s="4"/>
      <c r="M5997" s="4"/>
      <c r="N5997" s="4"/>
      <c r="P5997" s="4"/>
      <c r="R5997" s="4"/>
      <c r="S5997" s="4"/>
      <c r="T5997" s="4"/>
      <c r="V5997" s="4"/>
      <c r="W5997" s="4"/>
      <c r="X5997" s="4"/>
      <c r="Y5997" s="4"/>
      <c r="Z5997" s="4"/>
      <c r="AA5997" s="4"/>
      <c r="AG5997" s="4"/>
    </row>
    <row r="5998" spans="1:33" x14ac:dyDescent="0.25">
      <c r="A5998" s="4"/>
      <c r="F5998" s="4"/>
      <c r="H5998" s="4"/>
      <c r="I5998" s="4"/>
      <c r="J5998" s="4"/>
      <c r="K5998" s="4"/>
      <c r="L5998" s="4"/>
      <c r="M5998" s="4"/>
      <c r="N5998" s="4"/>
      <c r="P5998" s="4"/>
      <c r="R5998" s="4"/>
      <c r="S5998" s="4"/>
      <c r="T5998" s="4"/>
      <c r="V5998" s="4"/>
      <c r="W5998" s="4"/>
      <c r="X5998" s="4"/>
      <c r="Y5998" s="4"/>
      <c r="Z5998" s="4"/>
      <c r="AA5998" s="4"/>
      <c r="AG5998" s="4"/>
    </row>
    <row r="5999" spans="1:33" x14ac:dyDescent="0.25">
      <c r="A5999" s="4"/>
      <c r="F5999" s="4"/>
      <c r="H5999" s="4"/>
      <c r="I5999" s="4"/>
      <c r="J5999" s="4"/>
      <c r="K5999" s="4"/>
      <c r="L5999" s="4"/>
      <c r="M5999" s="4"/>
      <c r="N5999" s="4"/>
      <c r="P5999" s="4"/>
      <c r="R5999" s="4"/>
      <c r="S5999" s="4"/>
      <c r="T5999" s="4"/>
      <c r="V5999" s="4"/>
      <c r="W5999" s="4"/>
      <c r="X5999" s="4"/>
      <c r="Y5999" s="4"/>
      <c r="Z5999" s="4"/>
      <c r="AA5999" s="4"/>
      <c r="AG5999" s="4"/>
    </row>
    <row r="6000" spans="1:33" x14ac:dyDescent="0.25">
      <c r="A6000" s="4"/>
      <c r="F6000" s="4"/>
      <c r="H6000" s="4"/>
      <c r="I6000" s="4"/>
      <c r="J6000" s="4"/>
      <c r="K6000" s="4"/>
      <c r="L6000" s="4"/>
      <c r="M6000" s="4"/>
      <c r="N6000" s="4"/>
      <c r="P6000" s="4"/>
      <c r="R6000" s="4"/>
      <c r="S6000" s="4"/>
      <c r="T6000" s="4"/>
      <c r="V6000" s="4"/>
      <c r="W6000" s="4"/>
      <c r="X6000" s="4"/>
      <c r="Y6000" s="4"/>
      <c r="Z6000" s="4"/>
      <c r="AA6000" s="4"/>
      <c r="AG6000" s="4"/>
    </row>
    <row r="6001" spans="1:33" x14ac:dyDescent="0.25">
      <c r="A6001" s="4"/>
      <c r="F6001" s="4"/>
      <c r="H6001" s="4"/>
      <c r="I6001" s="4"/>
      <c r="J6001" s="4"/>
      <c r="K6001" s="4"/>
      <c r="L6001" s="4"/>
      <c r="M6001" s="4"/>
      <c r="N6001" s="4"/>
      <c r="P6001" s="4"/>
      <c r="R6001" s="4"/>
      <c r="S6001" s="4"/>
      <c r="T6001" s="4"/>
      <c r="V6001" s="4"/>
      <c r="W6001" s="4"/>
      <c r="X6001" s="4"/>
      <c r="Y6001" s="4"/>
      <c r="Z6001" s="4"/>
      <c r="AA6001" s="4"/>
      <c r="AG6001" s="4"/>
    </row>
    <row r="6002" spans="1:33" x14ac:dyDescent="0.25">
      <c r="A6002" s="4"/>
      <c r="F6002" s="4"/>
      <c r="H6002" s="4"/>
      <c r="I6002" s="4"/>
      <c r="J6002" s="4"/>
      <c r="K6002" s="4"/>
      <c r="L6002" s="4"/>
      <c r="M6002" s="4"/>
      <c r="N6002" s="4"/>
      <c r="P6002" s="4"/>
      <c r="R6002" s="4"/>
      <c r="S6002" s="4"/>
      <c r="T6002" s="4"/>
      <c r="V6002" s="4"/>
      <c r="W6002" s="4"/>
      <c r="X6002" s="4"/>
      <c r="Y6002" s="4"/>
      <c r="Z6002" s="4"/>
      <c r="AA6002" s="4"/>
      <c r="AG6002" s="4"/>
    </row>
    <row r="6003" spans="1:33" x14ac:dyDescent="0.25">
      <c r="A6003" s="4"/>
      <c r="F6003" s="4"/>
      <c r="H6003" s="4"/>
      <c r="I6003" s="4"/>
      <c r="J6003" s="4"/>
      <c r="K6003" s="4"/>
      <c r="L6003" s="4"/>
      <c r="M6003" s="4"/>
      <c r="N6003" s="4"/>
      <c r="P6003" s="4"/>
      <c r="R6003" s="4"/>
      <c r="S6003" s="4"/>
      <c r="T6003" s="4"/>
      <c r="V6003" s="4"/>
      <c r="W6003" s="4"/>
      <c r="X6003" s="4"/>
      <c r="Y6003" s="4"/>
      <c r="Z6003" s="4"/>
      <c r="AA6003" s="4"/>
      <c r="AG6003" s="4"/>
    </row>
    <row r="6004" spans="1:33" x14ac:dyDescent="0.25">
      <c r="A6004" s="4"/>
      <c r="F6004" s="4"/>
      <c r="H6004" s="4"/>
      <c r="I6004" s="4"/>
      <c r="J6004" s="4"/>
      <c r="K6004" s="4"/>
      <c r="L6004" s="4"/>
      <c r="M6004" s="4"/>
      <c r="N6004" s="4"/>
      <c r="P6004" s="4"/>
      <c r="R6004" s="4"/>
      <c r="S6004" s="4"/>
      <c r="T6004" s="4"/>
      <c r="V6004" s="4"/>
      <c r="W6004" s="4"/>
      <c r="X6004" s="4"/>
      <c r="Y6004" s="4"/>
      <c r="Z6004" s="4"/>
      <c r="AA6004" s="4"/>
      <c r="AG6004" s="4"/>
    </row>
    <row r="6005" spans="1:33" x14ac:dyDescent="0.25">
      <c r="A6005" s="4"/>
      <c r="F6005" s="4"/>
      <c r="H6005" s="4"/>
      <c r="I6005" s="4"/>
      <c r="J6005" s="4"/>
      <c r="K6005" s="4"/>
      <c r="L6005" s="4"/>
      <c r="M6005" s="4"/>
      <c r="N6005" s="4"/>
      <c r="P6005" s="4"/>
      <c r="R6005" s="4"/>
      <c r="S6005" s="4"/>
      <c r="T6005" s="4"/>
      <c r="V6005" s="4"/>
      <c r="W6005" s="4"/>
      <c r="X6005" s="4"/>
      <c r="Y6005" s="4"/>
      <c r="Z6005" s="4"/>
      <c r="AA6005" s="4"/>
      <c r="AG6005" s="4"/>
    </row>
    <row r="6006" spans="1:33" x14ac:dyDescent="0.25">
      <c r="A6006" s="4"/>
      <c r="F6006" s="4"/>
      <c r="H6006" s="4"/>
      <c r="I6006" s="4"/>
      <c r="J6006" s="4"/>
      <c r="K6006" s="4"/>
      <c r="L6006" s="4"/>
      <c r="M6006" s="4"/>
      <c r="N6006" s="4"/>
      <c r="P6006" s="4"/>
      <c r="R6006" s="4"/>
      <c r="S6006" s="4"/>
      <c r="T6006" s="4"/>
      <c r="V6006" s="4"/>
      <c r="W6006" s="4"/>
      <c r="X6006" s="4"/>
      <c r="Y6006" s="4"/>
      <c r="Z6006" s="4"/>
      <c r="AA6006" s="4"/>
      <c r="AG6006" s="4"/>
    </row>
    <row r="6007" spans="1:33" x14ac:dyDescent="0.25">
      <c r="A6007" s="4"/>
      <c r="F6007" s="4"/>
      <c r="H6007" s="4"/>
      <c r="I6007" s="4"/>
      <c r="J6007" s="4"/>
      <c r="K6007" s="4"/>
      <c r="L6007" s="4"/>
      <c r="M6007" s="4"/>
      <c r="N6007" s="4"/>
      <c r="P6007" s="4"/>
      <c r="R6007" s="4"/>
      <c r="S6007" s="4"/>
      <c r="T6007" s="4"/>
      <c r="V6007" s="4"/>
      <c r="W6007" s="4"/>
      <c r="X6007" s="4"/>
      <c r="Y6007" s="4"/>
      <c r="Z6007" s="4"/>
      <c r="AA6007" s="4"/>
      <c r="AG6007" s="4"/>
    </row>
    <row r="6008" spans="1:33" x14ac:dyDescent="0.25">
      <c r="A6008" s="4"/>
      <c r="F6008" s="4"/>
      <c r="H6008" s="4"/>
      <c r="I6008" s="4"/>
      <c r="J6008" s="4"/>
      <c r="K6008" s="4"/>
      <c r="L6008" s="4"/>
      <c r="M6008" s="4"/>
      <c r="N6008" s="4"/>
      <c r="P6008" s="4"/>
      <c r="R6008" s="4"/>
      <c r="S6008" s="4"/>
      <c r="T6008" s="4"/>
      <c r="V6008" s="4"/>
      <c r="W6008" s="4"/>
      <c r="X6008" s="4"/>
      <c r="Y6008" s="4"/>
      <c r="Z6008" s="4"/>
      <c r="AA6008" s="4"/>
      <c r="AG6008" s="4"/>
    </row>
    <row r="6009" spans="1:33" x14ac:dyDescent="0.25">
      <c r="A6009" s="4"/>
      <c r="F6009" s="4"/>
      <c r="H6009" s="4"/>
      <c r="I6009" s="4"/>
      <c r="J6009" s="4"/>
      <c r="K6009" s="4"/>
      <c r="L6009" s="4"/>
      <c r="M6009" s="4"/>
      <c r="N6009" s="4"/>
      <c r="P6009" s="4"/>
      <c r="R6009" s="4"/>
      <c r="S6009" s="4"/>
      <c r="T6009" s="4"/>
      <c r="V6009" s="4"/>
      <c r="W6009" s="4"/>
      <c r="X6009" s="4"/>
      <c r="Y6009" s="4"/>
      <c r="Z6009" s="4"/>
      <c r="AA6009" s="4"/>
      <c r="AG6009" s="4"/>
    </row>
    <row r="6010" spans="1:33" x14ac:dyDescent="0.25">
      <c r="A6010" s="4"/>
      <c r="F6010" s="4"/>
      <c r="H6010" s="4"/>
      <c r="I6010" s="4"/>
      <c r="J6010" s="4"/>
      <c r="K6010" s="4"/>
      <c r="L6010" s="4"/>
      <c r="M6010" s="4"/>
      <c r="N6010" s="4"/>
      <c r="P6010" s="4"/>
      <c r="R6010" s="4"/>
      <c r="S6010" s="4"/>
      <c r="T6010" s="4"/>
      <c r="V6010" s="4"/>
      <c r="W6010" s="4"/>
      <c r="X6010" s="4"/>
      <c r="Y6010" s="4"/>
      <c r="Z6010" s="4"/>
      <c r="AA6010" s="4"/>
      <c r="AG6010" s="4"/>
    </row>
    <row r="6011" spans="1:33" x14ac:dyDescent="0.25">
      <c r="A6011" s="4"/>
      <c r="F6011" s="4"/>
      <c r="H6011" s="4"/>
      <c r="I6011" s="4"/>
      <c r="J6011" s="4"/>
      <c r="K6011" s="4"/>
      <c r="L6011" s="4"/>
      <c r="M6011" s="4"/>
      <c r="N6011" s="4"/>
      <c r="P6011" s="4"/>
      <c r="R6011" s="4"/>
      <c r="S6011" s="4"/>
      <c r="T6011" s="4"/>
      <c r="V6011" s="4"/>
      <c r="W6011" s="4"/>
      <c r="X6011" s="4"/>
      <c r="Y6011" s="4"/>
      <c r="Z6011" s="4"/>
      <c r="AA6011" s="4"/>
      <c r="AG6011" s="4"/>
    </row>
    <row r="6012" spans="1:33" x14ac:dyDescent="0.25">
      <c r="A6012" s="4"/>
      <c r="F6012" s="4"/>
      <c r="H6012" s="4"/>
      <c r="I6012" s="4"/>
      <c r="J6012" s="4"/>
      <c r="K6012" s="4"/>
      <c r="L6012" s="4"/>
      <c r="M6012" s="4"/>
      <c r="N6012" s="4"/>
      <c r="P6012" s="4"/>
      <c r="R6012" s="4"/>
      <c r="S6012" s="4"/>
      <c r="T6012" s="4"/>
      <c r="V6012" s="4"/>
      <c r="W6012" s="4"/>
      <c r="X6012" s="4"/>
      <c r="Y6012" s="4"/>
      <c r="Z6012" s="4"/>
      <c r="AA6012" s="4"/>
      <c r="AG6012" s="4"/>
    </row>
    <row r="6013" spans="1:33" x14ac:dyDescent="0.25">
      <c r="A6013" s="4"/>
      <c r="F6013" s="4"/>
      <c r="H6013" s="4"/>
      <c r="I6013" s="4"/>
      <c r="J6013" s="4"/>
      <c r="K6013" s="4"/>
      <c r="L6013" s="4"/>
      <c r="M6013" s="4"/>
      <c r="N6013" s="4"/>
      <c r="P6013" s="4"/>
      <c r="R6013" s="4"/>
      <c r="S6013" s="4"/>
      <c r="T6013" s="4"/>
      <c r="V6013" s="4"/>
      <c r="W6013" s="4"/>
      <c r="X6013" s="4"/>
      <c r="Y6013" s="4"/>
      <c r="Z6013" s="4"/>
      <c r="AA6013" s="4"/>
      <c r="AG6013" s="4"/>
    </row>
    <row r="6014" spans="1:33" x14ac:dyDescent="0.25">
      <c r="A6014" s="4"/>
      <c r="F6014" s="4"/>
      <c r="H6014" s="4"/>
      <c r="I6014" s="4"/>
      <c r="J6014" s="4"/>
      <c r="K6014" s="4"/>
      <c r="L6014" s="4"/>
      <c r="M6014" s="4"/>
      <c r="N6014" s="4"/>
      <c r="P6014" s="4"/>
      <c r="R6014" s="4"/>
      <c r="S6014" s="4"/>
      <c r="T6014" s="4"/>
      <c r="V6014" s="4"/>
      <c r="W6014" s="4"/>
      <c r="X6014" s="4"/>
      <c r="Y6014" s="4"/>
      <c r="Z6014" s="4"/>
      <c r="AA6014" s="4"/>
      <c r="AG6014" s="4"/>
    </row>
    <row r="6015" spans="1:33" x14ac:dyDescent="0.25">
      <c r="A6015" s="4"/>
      <c r="F6015" s="4"/>
      <c r="H6015" s="4"/>
      <c r="I6015" s="4"/>
      <c r="J6015" s="4"/>
      <c r="K6015" s="4"/>
      <c r="L6015" s="4"/>
      <c r="M6015" s="4"/>
      <c r="N6015" s="4"/>
      <c r="P6015" s="4"/>
      <c r="R6015" s="4"/>
      <c r="S6015" s="4"/>
      <c r="T6015" s="4"/>
      <c r="V6015" s="4"/>
      <c r="W6015" s="4"/>
      <c r="X6015" s="4"/>
      <c r="Y6015" s="4"/>
      <c r="Z6015" s="4"/>
      <c r="AA6015" s="4"/>
      <c r="AG6015" s="4"/>
    </row>
    <row r="6016" spans="1:33" x14ac:dyDescent="0.25">
      <c r="A6016" s="4"/>
      <c r="F6016" s="4"/>
      <c r="H6016" s="4"/>
      <c r="I6016" s="4"/>
      <c r="J6016" s="4"/>
      <c r="K6016" s="4"/>
      <c r="L6016" s="4"/>
      <c r="M6016" s="4"/>
      <c r="N6016" s="4"/>
      <c r="P6016" s="4"/>
      <c r="R6016" s="4"/>
      <c r="S6016" s="4"/>
      <c r="T6016" s="4"/>
      <c r="V6016" s="4"/>
      <c r="W6016" s="4"/>
      <c r="X6016" s="4"/>
      <c r="Y6016" s="4"/>
      <c r="Z6016" s="4"/>
      <c r="AA6016" s="4"/>
      <c r="AG6016" s="4"/>
    </row>
    <row r="6017" spans="1:33" x14ac:dyDescent="0.25">
      <c r="A6017" s="4"/>
      <c r="F6017" s="4"/>
      <c r="H6017" s="4"/>
      <c r="I6017" s="4"/>
      <c r="J6017" s="4"/>
      <c r="K6017" s="4"/>
      <c r="L6017" s="4"/>
      <c r="M6017" s="4"/>
      <c r="N6017" s="4"/>
      <c r="P6017" s="4"/>
      <c r="R6017" s="4"/>
      <c r="S6017" s="4"/>
      <c r="T6017" s="4"/>
      <c r="V6017" s="4"/>
      <c r="W6017" s="4"/>
      <c r="X6017" s="4"/>
      <c r="Y6017" s="4"/>
      <c r="Z6017" s="4"/>
      <c r="AA6017" s="4"/>
      <c r="AG6017" s="4"/>
    </row>
    <row r="6018" spans="1:33" x14ac:dyDescent="0.25">
      <c r="A6018" s="4"/>
      <c r="F6018" s="4"/>
      <c r="H6018" s="4"/>
      <c r="I6018" s="4"/>
      <c r="J6018" s="4"/>
      <c r="K6018" s="4"/>
      <c r="L6018" s="4"/>
      <c r="M6018" s="4"/>
      <c r="N6018" s="4"/>
      <c r="P6018" s="4"/>
      <c r="R6018" s="4"/>
      <c r="S6018" s="4"/>
      <c r="T6018" s="4"/>
      <c r="V6018" s="4"/>
      <c r="W6018" s="4"/>
      <c r="X6018" s="4"/>
      <c r="Y6018" s="4"/>
      <c r="Z6018" s="4"/>
      <c r="AA6018" s="4"/>
      <c r="AG6018" s="4"/>
    </row>
    <row r="6019" spans="1:33" x14ac:dyDescent="0.25">
      <c r="A6019" s="4"/>
      <c r="F6019" s="4"/>
      <c r="H6019" s="4"/>
      <c r="I6019" s="4"/>
      <c r="J6019" s="4"/>
      <c r="K6019" s="4"/>
      <c r="L6019" s="4"/>
      <c r="M6019" s="4"/>
      <c r="N6019" s="4"/>
      <c r="P6019" s="4"/>
      <c r="R6019" s="4"/>
      <c r="S6019" s="4"/>
      <c r="T6019" s="4"/>
      <c r="V6019" s="4"/>
      <c r="W6019" s="4"/>
      <c r="X6019" s="4"/>
      <c r="Y6019" s="4"/>
      <c r="Z6019" s="4"/>
      <c r="AA6019" s="4"/>
      <c r="AG6019" s="4"/>
    </row>
    <row r="6020" spans="1:33" x14ac:dyDescent="0.25">
      <c r="A6020" s="4"/>
      <c r="F6020" s="4"/>
      <c r="H6020" s="4"/>
      <c r="I6020" s="4"/>
      <c r="J6020" s="4"/>
      <c r="K6020" s="4"/>
      <c r="L6020" s="4"/>
      <c r="M6020" s="4"/>
      <c r="N6020" s="4"/>
      <c r="P6020" s="4"/>
      <c r="R6020" s="4"/>
      <c r="S6020" s="4"/>
      <c r="T6020" s="4"/>
      <c r="V6020" s="4"/>
      <c r="W6020" s="4"/>
      <c r="X6020" s="4"/>
      <c r="Y6020" s="4"/>
      <c r="Z6020" s="4"/>
      <c r="AA6020" s="4"/>
      <c r="AG6020" s="4"/>
    </row>
    <row r="6021" spans="1:33" x14ac:dyDescent="0.25">
      <c r="A6021" s="4"/>
      <c r="F6021" s="4"/>
      <c r="H6021" s="4"/>
      <c r="I6021" s="4"/>
      <c r="J6021" s="4"/>
      <c r="K6021" s="4"/>
      <c r="L6021" s="4"/>
      <c r="M6021" s="4"/>
      <c r="N6021" s="4"/>
      <c r="P6021" s="4"/>
      <c r="R6021" s="4"/>
      <c r="S6021" s="4"/>
      <c r="T6021" s="4"/>
      <c r="V6021" s="4"/>
      <c r="W6021" s="4"/>
      <c r="X6021" s="4"/>
      <c r="Y6021" s="4"/>
      <c r="Z6021" s="4"/>
      <c r="AA6021" s="4"/>
      <c r="AG6021" s="4"/>
    </row>
    <row r="6022" spans="1:33" x14ac:dyDescent="0.25">
      <c r="A6022" s="4"/>
      <c r="F6022" s="4"/>
      <c r="H6022" s="4"/>
      <c r="I6022" s="4"/>
      <c r="J6022" s="4"/>
      <c r="K6022" s="4"/>
      <c r="L6022" s="4"/>
      <c r="M6022" s="4"/>
      <c r="N6022" s="4"/>
      <c r="P6022" s="4"/>
      <c r="R6022" s="4"/>
      <c r="S6022" s="4"/>
      <c r="T6022" s="4"/>
      <c r="V6022" s="4"/>
      <c r="W6022" s="4"/>
      <c r="X6022" s="4"/>
      <c r="Y6022" s="4"/>
      <c r="Z6022" s="4"/>
      <c r="AA6022" s="4"/>
      <c r="AG6022" s="4"/>
    </row>
    <row r="6023" spans="1:33" x14ac:dyDescent="0.25">
      <c r="A6023" s="4"/>
      <c r="F6023" s="4"/>
      <c r="H6023" s="4"/>
      <c r="I6023" s="4"/>
      <c r="J6023" s="4"/>
      <c r="K6023" s="4"/>
      <c r="L6023" s="4"/>
      <c r="M6023" s="4"/>
      <c r="N6023" s="4"/>
      <c r="P6023" s="4"/>
      <c r="R6023" s="4"/>
      <c r="S6023" s="4"/>
      <c r="T6023" s="4"/>
      <c r="V6023" s="4"/>
      <c r="W6023" s="4"/>
      <c r="X6023" s="4"/>
      <c r="Y6023" s="4"/>
      <c r="Z6023" s="4"/>
      <c r="AA6023" s="4"/>
      <c r="AG6023" s="4"/>
    </row>
    <row r="6024" spans="1:33" x14ac:dyDescent="0.25">
      <c r="A6024" s="4"/>
      <c r="F6024" s="4"/>
      <c r="H6024" s="4"/>
      <c r="I6024" s="4"/>
      <c r="J6024" s="4"/>
      <c r="K6024" s="4"/>
      <c r="L6024" s="4"/>
      <c r="M6024" s="4"/>
      <c r="N6024" s="4"/>
      <c r="P6024" s="4"/>
      <c r="R6024" s="4"/>
      <c r="S6024" s="4"/>
      <c r="T6024" s="4"/>
      <c r="V6024" s="4"/>
      <c r="W6024" s="4"/>
      <c r="X6024" s="4"/>
      <c r="Y6024" s="4"/>
      <c r="Z6024" s="4"/>
      <c r="AA6024" s="4"/>
      <c r="AG6024" s="4"/>
    </row>
    <row r="6025" spans="1:33" x14ac:dyDescent="0.25">
      <c r="A6025" s="4"/>
      <c r="F6025" s="4"/>
      <c r="H6025" s="4"/>
      <c r="I6025" s="4"/>
      <c r="J6025" s="4"/>
      <c r="K6025" s="4"/>
      <c r="L6025" s="4"/>
      <c r="M6025" s="4"/>
      <c r="N6025" s="4"/>
      <c r="P6025" s="4"/>
      <c r="R6025" s="4"/>
      <c r="S6025" s="4"/>
      <c r="T6025" s="4"/>
      <c r="V6025" s="4"/>
      <c r="W6025" s="4"/>
      <c r="X6025" s="4"/>
      <c r="Y6025" s="4"/>
      <c r="Z6025" s="4"/>
      <c r="AA6025" s="4"/>
      <c r="AG6025" s="4"/>
    </row>
    <row r="6026" spans="1:33" x14ac:dyDescent="0.25">
      <c r="A6026" s="4"/>
      <c r="F6026" s="4"/>
      <c r="H6026" s="4"/>
      <c r="I6026" s="4"/>
      <c r="J6026" s="4"/>
      <c r="K6026" s="4"/>
      <c r="L6026" s="4"/>
      <c r="M6026" s="4"/>
      <c r="N6026" s="4"/>
      <c r="P6026" s="4"/>
      <c r="R6026" s="4"/>
      <c r="S6026" s="4"/>
      <c r="T6026" s="4"/>
      <c r="V6026" s="4"/>
      <c r="W6026" s="4"/>
      <c r="X6026" s="4"/>
      <c r="Y6026" s="4"/>
      <c r="Z6026" s="4"/>
      <c r="AA6026" s="4"/>
      <c r="AG6026" s="4"/>
    </row>
    <row r="6027" spans="1:33" x14ac:dyDescent="0.25">
      <c r="A6027" s="4"/>
      <c r="F6027" s="4"/>
      <c r="H6027" s="4"/>
      <c r="I6027" s="4"/>
      <c r="J6027" s="4"/>
      <c r="K6027" s="4"/>
      <c r="L6027" s="4"/>
      <c r="M6027" s="4"/>
      <c r="N6027" s="4"/>
      <c r="P6027" s="4"/>
      <c r="R6027" s="4"/>
      <c r="S6027" s="4"/>
      <c r="T6027" s="4"/>
      <c r="V6027" s="4"/>
      <c r="W6027" s="4"/>
      <c r="X6027" s="4"/>
      <c r="Y6027" s="4"/>
      <c r="Z6027" s="4"/>
      <c r="AA6027" s="4"/>
      <c r="AG6027" s="4"/>
    </row>
    <row r="6028" spans="1:33" x14ac:dyDescent="0.25">
      <c r="A6028" s="4"/>
      <c r="F6028" s="4"/>
      <c r="H6028" s="4"/>
      <c r="I6028" s="4"/>
      <c r="J6028" s="4"/>
      <c r="K6028" s="4"/>
      <c r="L6028" s="4"/>
      <c r="M6028" s="4"/>
      <c r="N6028" s="4"/>
      <c r="P6028" s="4"/>
      <c r="R6028" s="4"/>
      <c r="S6028" s="4"/>
      <c r="T6028" s="4"/>
      <c r="V6028" s="4"/>
      <c r="W6028" s="4"/>
      <c r="X6028" s="4"/>
      <c r="Y6028" s="4"/>
      <c r="Z6028" s="4"/>
      <c r="AA6028" s="4"/>
      <c r="AG6028" s="4"/>
    </row>
    <row r="6029" spans="1:33" x14ac:dyDescent="0.25">
      <c r="A6029" s="4"/>
      <c r="F6029" s="4"/>
      <c r="H6029" s="4"/>
      <c r="I6029" s="4"/>
      <c r="J6029" s="4"/>
      <c r="K6029" s="4"/>
      <c r="L6029" s="4"/>
      <c r="M6029" s="4"/>
      <c r="N6029" s="4"/>
      <c r="P6029" s="4"/>
      <c r="R6029" s="4"/>
      <c r="S6029" s="4"/>
      <c r="T6029" s="4"/>
      <c r="V6029" s="4"/>
      <c r="W6029" s="4"/>
      <c r="X6029" s="4"/>
      <c r="Y6029" s="4"/>
      <c r="Z6029" s="4"/>
      <c r="AA6029" s="4"/>
      <c r="AG6029" s="4"/>
    </row>
    <row r="6030" spans="1:33" x14ac:dyDescent="0.25">
      <c r="A6030" s="4"/>
      <c r="F6030" s="4"/>
      <c r="H6030" s="4"/>
      <c r="I6030" s="4"/>
      <c r="J6030" s="4"/>
      <c r="K6030" s="4"/>
      <c r="L6030" s="4"/>
      <c r="M6030" s="4"/>
      <c r="N6030" s="4"/>
      <c r="P6030" s="4"/>
      <c r="R6030" s="4"/>
      <c r="S6030" s="4"/>
      <c r="T6030" s="4"/>
      <c r="V6030" s="4"/>
      <c r="W6030" s="4"/>
      <c r="X6030" s="4"/>
      <c r="Y6030" s="4"/>
      <c r="Z6030" s="4"/>
      <c r="AA6030" s="4"/>
      <c r="AG6030" s="4"/>
    </row>
    <row r="6031" spans="1:33" x14ac:dyDescent="0.25">
      <c r="A6031" s="4"/>
      <c r="F6031" s="4"/>
      <c r="H6031" s="4"/>
      <c r="I6031" s="4"/>
      <c r="J6031" s="4"/>
      <c r="K6031" s="4"/>
      <c r="L6031" s="4"/>
      <c r="M6031" s="4"/>
      <c r="N6031" s="4"/>
      <c r="P6031" s="4"/>
      <c r="R6031" s="4"/>
      <c r="S6031" s="4"/>
      <c r="T6031" s="4"/>
      <c r="V6031" s="4"/>
      <c r="W6031" s="4"/>
      <c r="X6031" s="4"/>
      <c r="Y6031" s="4"/>
      <c r="Z6031" s="4"/>
      <c r="AA6031" s="4"/>
      <c r="AG6031" s="4"/>
    </row>
    <row r="6032" spans="1:33" x14ac:dyDescent="0.25">
      <c r="A6032" s="4"/>
      <c r="F6032" s="4"/>
      <c r="H6032" s="4"/>
      <c r="I6032" s="4"/>
      <c r="J6032" s="4"/>
      <c r="K6032" s="4"/>
      <c r="L6032" s="4"/>
      <c r="M6032" s="4"/>
      <c r="N6032" s="4"/>
      <c r="P6032" s="4"/>
      <c r="R6032" s="4"/>
      <c r="S6032" s="4"/>
      <c r="T6032" s="4"/>
      <c r="V6032" s="4"/>
      <c r="W6032" s="4"/>
      <c r="X6032" s="4"/>
      <c r="Y6032" s="4"/>
      <c r="Z6032" s="4"/>
      <c r="AA6032" s="4"/>
      <c r="AG6032" s="4"/>
    </row>
    <row r="6033" spans="1:33" x14ac:dyDescent="0.25">
      <c r="A6033" s="4"/>
      <c r="F6033" s="4"/>
      <c r="H6033" s="4"/>
      <c r="I6033" s="4"/>
      <c r="J6033" s="4"/>
      <c r="K6033" s="4"/>
      <c r="L6033" s="4"/>
      <c r="M6033" s="4"/>
      <c r="N6033" s="4"/>
      <c r="P6033" s="4"/>
      <c r="R6033" s="4"/>
      <c r="S6033" s="4"/>
      <c r="T6033" s="4"/>
      <c r="V6033" s="4"/>
      <c r="W6033" s="4"/>
      <c r="X6033" s="4"/>
      <c r="Y6033" s="4"/>
      <c r="Z6033" s="4"/>
      <c r="AA6033" s="4"/>
      <c r="AG6033" s="4"/>
    </row>
    <row r="6034" spans="1:33" x14ac:dyDescent="0.25">
      <c r="A6034" s="4"/>
      <c r="F6034" s="4"/>
      <c r="H6034" s="4"/>
      <c r="I6034" s="4"/>
      <c r="J6034" s="4"/>
      <c r="K6034" s="4"/>
      <c r="L6034" s="4"/>
      <c r="M6034" s="4"/>
      <c r="N6034" s="4"/>
      <c r="P6034" s="4"/>
      <c r="R6034" s="4"/>
      <c r="S6034" s="4"/>
      <c r="T6034" s="4"/>
      <c r="V6034" s="4"/>
      <c r="W6034" s="4"/>
      <c r="X6034" s="4"/>
      <c r="Y6034" s="4"/>
      <c r="Z6034" s="4"/>
      <c r="AA6034" s="4"/>
      <c r="AG6034" s="4"/>
    </row>
    <row r="6035" spans="1:33" x14ac:dyDescent="0.25">
      <c r="A6035" s="4"/>
      <c r="F6035" s="4"/>
      <c r="H6035" s="4"/>
      <c r="I6035" s="4"/>
      <c r="J6035" s="4"/>
      <c r="K6035" s="4"/>
      <c r="L6035" s="4"/>
      <c r="M6035" s="4"/>
      <c r="N6035" s="4"/>
      <c r="P6035" s="4"/>
      <c r="R6035" s="4"/>
      <c r="S6035" s="4"/>
      <c r="T6035" s="4"/>
      <c r="V6035" s="4"/>
      <c r="W6035" s="4"/>
      <c r="X6035" s="4"/>
      <c r="Y6035" s="4"/>
      <c r="Z6035" s="4"/>
      <c r="AA6035" s="4"/>
      <c r="AG6035" s="4"/>
    </row>
    <row r="6036" spans="1:33" x14ac:dyDescent="0.25">
      <c r="A6036" s="4"/>
      <c r="F6036" s="4"/>
      <c r="H6036" s="4"/>
      <c r="I6036" s="4"/>
      <c r="J6036" s="4"/>
      <c r="K6036" s="4"/>
      <c r="L6036" s="4"/>
      <c r="M6036" s="4"/>
      <c r="N6036" s="4"/>
      <c r="P6036" s="4"/>
      <c r="R6036" s="4"/>
      <c r="S6036" s="4"/>
      <c r="T6036" s="4"/>
      <c r="V6036" s="4"/>
      <c r="W6036" s="4"/>
      <c r="X6036" s="4"/>
      <c r="Y6036" s="4"/>
      <c r="Z6036" s="4"/>
      <c r="AA6036" s="4"/>
      <c r="AG6036" s="4"/>
    </row>
    <row r="6037" spans="1:33" x14ac:dyDescent="0.25">
      <c r="A6037" s="4"/>
      <c r="F6037" s="4"/>
      <c r="H6037" s="4"/>
      <c r="I6037" s="4"/>
      <c r="J6037" s="4"/>
      <c r="K6037" s="4"/>
      <c r="L6037" s="4"/>
      <c r="M6037" s="4"/>
      <c r="N6037" s="4"/>
      <c r="P6037" s="4"/>
      <c r="R6037" s="4"/>
      <c r="S6037" s="4"/>
      <c r="T6037" s="4"/>
      <c r="V6037" s="4"/>
      <c r="W6037" s="4"/>
      <c r="X6037" s="4"/>
      <c r="Y6037" s="4"/>
      <c r="Z6037" s="4"/>
      <c r="AA6037" s="4"/>
      <c r="AG6037" s="4"/>
    </row>
    <row r="6038" spans="1:33" x14ac:dyDescent="0.25">
      <c r="A6038" s="4"/>
      <c r="F6038" s="4"/>
      <c r="H6038" s="4"/>
      <c r="I6038" s="4"/>
      <c r="J6038" s="4"/>
      <c r="K6038" s="4"/>
      <c r="L6038" s="4"/>
      <c r="M6038" s="4"/>
      <c r="N6038" s="4"/>
      <c r="P6038" s="4"/>
      <c r="R6038" s="4"/>
      <c r="S6038" s="4"/>
      <c r="T6038" s="4"/>
      <c r="V6038" s="4"/>
      <c r="W6038" s="4"/>
      <c r="X6038" s="4"/>
      <c r="Y6038" s="4"/>
      <c r="Z6038" s="4"/>
      <c r="AA6038" s="4"/>
      <c r="AG6038" s="4"/>
    </row>
    <row r="6039" spans="1:33" x14ac:dyDescent="0.25">
      <c r="A6039" s="4"/>
      <c r="F6039" s="4"/>
      <c r="H6039" s="4"/>
      <c r="I6039" s="4"/>
      <c r="J6039" s="4"/>
      <c r="K6039" s="4"/>
      <c r="L6039" s="4"/>
      <c r="M6039" s="4"/>
      <c r="N6039" s="4"/>
      <c r="P6039" s="4"/>
      <c r="R6039" s="4"/>
      <c r="S6039" s="4"/>
      <c r="T6039" s="4"/>
      <c r="V6039" s="4"/>
      <c r="W6039" s="4"/>
      <c r="X6039" s="4"/>
      <c r="Y6039" s="4"/>
      <c r="Z6039" s="4"/>
      <c r="AA6039" s="4"/>
      <c r="AG6039" s="4"/>
    </row>
    <row r="6040" spans="1:33" x14ac:dyDescent="0.25">
      <c r="A6040" s="4"/>
      <c r="F6040" s="4"/>
      <c r="H6040" s="4"/>
      <c r="I6040" s="4"/>
      <c r="J6040" s="4"/>
      <c r="K6040" s="4"/>
      <c r="L6040" s="4"/>
      <c r="M6040" s="4"/>
      <c r="N6040" s="4"/>
      <c r="P6040" s="4"/>
      <c r="R6040" s="4"/>
      <c r="S6040" s="4"/>
      <c r="T6040" s="4"/>
      <c r="V6040" s="4"/>
      <c r="W6040" s="4"/>
      <c r="X6040" s="4"/>
      <c r="Y6040" s="4"/>
      <c r="Z6040" s="4"/>
      <c r="AA6040" s="4"/>
      <c r="AG6040" s="4"/>
    </row>
    <row r="6041" spans="1:33" x14ac:dyDescent="0.25">
      <c r="A6041" s="4"/>
      <c r="F6041" s="4"/>
      <c r="H6041" s="4"/>
      <c r="I6041" s="4"/>
      <c r="J6041" s="4"/>
      <c r="K6041" s="4"/>
      <c r="L6041" s="4"/>
      <c r="M6041" s="4"/>
      <c r="N6041" s="4"/>
      <c r="P6041" s="4"/>
      <c r="R6041" s="4"/>
      <c r="S6041" s="4"/>
      <c r="T6041" s="4"/>
      <c r="V6041" s="4"/>
      <c r="W6041" s="4"/>
      <c r="X6041" s="4"/>
      <c r="Y6041" s="4"/>
      <c r="Z6041" s="4"/>
      <c r="AA6041" s="4"/>
      <c r="AG6041" s="4"/>
    </row>
    <row r="6042" spans="1:33" x14ac:dyDescent="0.25">
      <c r="A6042" s="4"/>
      <c r="F6042" s="4"/>
      <c r="H6042" s="4"/>
      <c r="I6042" s="4"/>
      <c r="J6042" s="4"/>
      <c r="K6042" s="4"/>
      <c r="L6042" s="4"/>
      <c r="M6042" s="4"/>
      <c r="N6042" s="4"/>
      <c r="P6042" s="4"/>
      <c r="R6042" s="4"/>
      <c r="S6042" s="4"/>
      <c r="T6042" s="4"/>
      <c r="V6042" s="4"/>
      <c r="W6042" s="4"/>
      <c r="X6042" s="4"/>
      <c r="Y6042" s="4"/>
      <c r="Z6042" s="4"/>
      <c r="AA6042" s="4"/>
      <c r="AG6042" s="4"/>
    </row>
    <row r="6043" spans="1:33" x14ac:dyDescent="0.25">
      <c r="A6043" s="4"/>
      <c r="F6043" s="4"/>
      <c r="H6043" s="4"/>
      <c r="I6043" s="4"/>
      <c r="J6043" s="4"/>
      <c r="K6043" s="4"/>
      <c r="L6043" s="4"/>
      <c r="M6043" s="4"/>
      <c r="N6043" s="4"/>
      <c r="P6043" s="4"/>
      <c r="R6043" s="4"/>
      <c r="S6043" s="4"/>
      <c r="T6043" s="4"/>
      <c r="V6043" s="4"/>
      <c r="W6043" s="4"/>
      <c r="X6043" s="4"/>
      <c r="Y6043" s="4"/>
      <c r="Z6043" s="4"/>
      <c r="AA6043" s="4"/>
      <c r="AG6043" s="4"/>
    </row>
    <row r="6044" spans="1:33" x14ac:dyDescent="0.25">
      <c r="A6044" s="4"/>
      <c r="F6044" s="4"/>
      <c r="H6044" s="4"/>
      <c r="I6044" s="4"/>
      <c r="J6044" s="4"/>
      <c r="K6044" s="4"/>
      <c r="L6044" s="4"/>
      <c r="M6044" s="4"/>
      <c r="N6044" s="4"/>
      <c r="P6044" s="4"/>
      <c r="R6044" s="4"/>
      <c r="S6044" s="4"/>
      <c r="T6044" s="4"/>
      <c r="V6044" s="4"/>
      <c r="W6044" s="4"/>
      <c r="X6044" s="4"/>
      <c r="Y6044" s="4"/>
      <c r="Z6044" s="4"/>
      <c r="AA6044" s="4"/>
      <c r="AG6044" s="4"/>
    </row>
    <row r="6045" spans="1:33" x14ac:dyDescent="0.25">
      <c r="A6045" s="4"/>
      <c r="F6045" s="4"/>
      <c r="H6045" s="4"/>
      <c r="I6045" s="4"/>
      <c r="J6045" s="4"/>
      <c r="K6045" s="4"/>
      <c r="L6045" s="4"/>
      <c r="M6045" s="4"/>
      <c r="N6045" s="4"/>
      <c r="P6045" s="4"/>
      <c r="R6045" s="4"/>
      <c r="S6045" s="4"/>
      <c r="T6045" s="4"/>
      <c r="V6045" s="4"/>
      <c r="W6045" s="4"/>
      <c r="X6045" s="4"/>
      <c r="Y6045" s="4"/>
      <c r="Z6045" s="4"/>
      <c r="AA6045" s="4"/>
      <c r="AG6045" s="4"/>
    </row>
    <row r="6046" spans="1:33" x14ac:dyDescent="0.25">
      <c r="A6046" s="4"/>
      <c r="F6046" s="4"/>
      <c r="H6046" s="4"/>
      <c r="I6046" s="4"/>
      <c r="J6046" s="4"/>
      <c r="K6046" s="4"/>
      <c r="L6046" s="4"/>
      <c r="M6046" s="4"/>
      <c r="N6046" s="4"/>
      <c r="P6046" s="4"/>
      <c r="R6046" s="4"/>
      <c r="S6046" s="4"/>
      <c r="T6046" s="4"/>
      <c r="V6046" s="4"/>
      <c r="W6046" s="4"/>
      <c r="X6046" s="4"/>
      <c r="Y6046" s="4"/>
      <c r="Z6046" s="4"/>
      <c r="AA6046" s="4"/>
      <c r="AG6046" s="4"/>
    </row>
    <row r="6047" spans="1:33" x14ac:dyDescent="0.25">
      <c r="A6047" s="4"/>
      <c r="F6047" s="4"/>
      <c r="H6047" s="4"/>
      <c r="I6047" s="4"/>
      <c r="J6047" s="4"/>
      <c r="K6047" s="4"/>
      <c r="L6047" s="4"/>
      <c r="M6047" s="4"/>
      <c r="N6047" s="4"/>
      <c r="P6047" s="4"/>
      <c r="R6047" s="4"/>
      <c r="S6047" s="4"/>
      <c r="T6047" s="4"/>
      <c r="V6047" s="4"/>
      <c r="W6047" s="4"/>
      <c r="X6047" s="4"/>
      <c r="Y6047" s="4"/>
      <c r="Z6047" s="4"/>
      <c r="AA6047" s="4"/>
      <c r="AG6047" s="4"/>
    </row>
    <row r="6048" spans="1:33" x14ac:dyDescent="0.25">
      <c r="A6048" s="4"/>
      <c r="F6048" s="4"/>
      <c r="H6048" s="4"/>
      <c r="I6048" s="4"/>
      <c r="J6048" s="4"/>
      <c r="K6048" s="4"/>
      <c r="L6048" s="4"/>
      <c r="M6048" s="4"/>
      <c r="N6048" s="4"/>
      <c r="P6048" s="4"/>
      <c r="R6048" s="4"/>
      <c r="S6048" s="4"/>
      <c r="T6048" s="4"/>
      <c r="V6048" s="4"/>
      <c r="W6048" s="4"/>
      <c r="X6048" s="4"/>
      <c r="Y6048" s="4"/>
      <c r="Z6048" s="4"/>
      <c r="AA6048" s="4"/>
      <c r="AG6048" s="4"/>
    </row>
    <row r="6049" spans="1:33" x14ac:dyDescent="0.25">
      <c r="A6049" s="4"/>
      <c r="F6049" s="4"/>
      <c r="H6049" s="4"/>
      <c r="I6049" s="4"/>
      <c r="J6049" s="4"/>
      <c r="K6049" s="4"/>
      <c r="L6049" s="4"/>
      <c r="M6049" s="4"/>
      <c r="N6049" s="4"/>
      <c r="P6049" s="4"/>
      <c r="R6049" s="4"/>
      <c r="S6049" s="4"/>
      <c r="T6049" s="4"/>
      <c r="V6049" s="4"/>
      <c r="W6049" s="4"/>
      <c r="X6049" s="4"/>
      <c r="Y6049" s="4"/>
      <c r="Z6049" s="4"/>
      <c r="AA6049" s="4"/>
      <c r="AG6049" s="4"/>
    </row>
    <row r="6050" spans="1:33" x14ac:dyDescent="0.25">
      <c r="A6050" s="4"/>
      <c r="F6050" s="4"/>
      <c r="H6050" s="4"/>
      <c r="I6050" s="4"/>
      <c r="J6050" s="4"/>
      <c r="K6050" s="4"/>
      <c r="L6050" s="4"/>
      <c r="M6050" s="4"/>
      <c r="N6050" s="4"/>
      <c r="P6050" s="4"/>
      <c r="R6050" s="4"/>
      <c r="S6050" s="4"/>
      <c r="T6050" s="4"/>
      <c r="V6050" s="4"/>
      <c r="W6050" s="4"/>
      <c r="X6050" s="4"/>
      <c r="Y6050" s="4"/>
      <c r="Z6050" s="4"/>
      <c r="AA6050" s="4"/>
      <c r="AG6050" s="4"/>
    </row>
    <row r="6051" spans="1:33" x14ac:dyDescent="0.25">
      <c r="A6051" s="4"/>
      <c r="F6051" s="4"/>
      <c r="H6051" s="4"/>
      <c r="I6051" s="4"/>
      <c r="J6051" s="4"/>
      <c r="K6051" s="4"/>
      <c r="L6051" s="4"/>
      <c r="M6051" s="4"/>
      <c r="N6051" s="4"/>
      <c r="P6051" s="4"/>
      <c r="R6051" s="4"/>
      <c r="S6051" s="4"/>
      <c r="T6051" s="4"/>
      <c r="V6051" s="4"/>
      <c r="W6051" s="4"/>
      <c r="X6051" s="4"/>
      <c r="Y6051" s="4"/>
      <c r="Z6051" s="4"/>
      <c r="AA6051" s="4"/>
      <c r="AG6051" s="4"/>
    </row>
    <row r="6052" spans="1:33" x14ac:dyDescent="0.25">
      <c r="A6052" s="4"/>
      <c r="F6052" s="4"/>
      <c r="H6052" s="4"/>
      <c r="I6052" s="4"/>
      <c r="J6052" s="4"/>
      <c r="K6052" s="4"/>
      <c r="L6052" s="4"/>
      <c r="M6052" s="4"/>
      <c r="N6052" s="4"/>
      <c r="P6052" s="4"/>
      <c r="R6052" s="4"/>
      <c r="S6052" s="4"/>
      <c r="T6052" s="4"/>
      <c r="V6052" s="4"/>
      <c r="W6052" s="4"/>
      <c r="X6052" s="4"/>
      <c r="Y6052" s="4"/>
      <c r="Z6052" s="4"/>
      <c r="AA6052" s="4"/>
      <c r="AG6052" s="4"/>
    </row>
    <row r="6053" spans="1:33" x14ac:dyDescent="0.25">
      <c r="A6053" s="4"/>
      <c r="F6053" s="4"/>
      <c r="H6053" s="4"/>
      <c r="I6053" s="4"/>
      <c r="J6053" s="4"/>
      <c r="K6053" s="4"/>
      <c r="L6053" s="4"/>
      <c r="M6053" s="4"/>
      <c r="N6053" s="4"/>
      <c r="P6053" s="4"/>
      <c r="R6053" s="4"/>
      <c r="S6053" s="4"/>
      <c r="T6053" s="4"/>
      <c r="V6053" s="4"/>
      <c r="W6053" s="4"/>
      <c r="X6053" s="4"/>
      <c r="Y6053" s="4"/>
      <c r="Z6053" s="4"/>
      <c r="AA6053" s="4"/>
      <c r="AG6053" s="4"/>
    </row>
    <row r="6054" spans="1:33" x14ac:dyDescent="0.25">
      <c r="A6054" s="4"/>
      <c r="F6054" s="4"/>
      <c r="H6054" s="4"/>
      <c r="I6054" s="4"/>
      <c r="J6054" s="4"/>
      <c r="K6054" s="4"/>
      <c r="L6054" s="4"/>
      <c r="M6054" s="4"/>
      <c r="N6054" s="4"/>
      <c r="P6054" s="4"/>
      <c r="R6054" s="4"/>
      <c r="S6054" s="4"/>
      <c r="T6054" s="4"/>
      <c r="V6054" s="4"/>
      <c r="W6054" s="4"/>
      <c r="X6054" s="4"/>
      <c r="Y6054" s="4"/>
      <c r="Z6054" s="4"/>
      <c r="AA6054" s="4"/>
      <c r="AG6054" s="4"/>
    </row>
    <row r="6055" spans="1:33" x14ac:dyDescent="0.25">
      <c r="A6055" s="4"/>
      <c r="F6055" s="4"/>
      <c r="H6055" s="4"/>
      <c r="I6055" s="4"/>
      <c r="J6055" s="4"/>
      <c r="K6055" s="4"/>
      <c r="L6055" s="4"/>
      <c r="M6055" s="4"/>
      <c r="N6055" s="4"/>
      <c r="P6055" s="4"/>
      <c r="R6055" s="4"/>
      <c r="S6055" s="4"/>
      <c r="T6055" s="4"/>
      <c r="V6055" s="4"/>
      <c r="W6055" s="4"/>
      <c r="X6055" s="4"/>
      <c r="Y6055" s="4"/>
      <c r="Z6055" s="4"/>
      <c r="AA6055" s="4"/>
      <c r="AG6055" s="4"/>
    </row>
    <row r="6056" spans="1:33" x14ac:dyDescent="0.25">
      <c r="A6056" s="4"/>
      <c r="F6056" s="4"/>
      <c r="H6056" s="4"/>
      <c r="I6056" s="4"/>
      <c r="J6056" s="4"/>
      <c r="K6056" s="4"/>
      <c r="L6056" s="4"/>
      <c r="M6056" s="4"/>
      <c r="N6056" s="4"/>
      <c r="P6056" s="4"/>
      <c r="R6056" s="4"/>
      <c r="S6056" s="4"/>
      <c r="T6056" s="4"/>
      <c r="V6056" s="4"/>
      <c r="W6056" s="4"/>
      <c r="X6056" s="4"/>
      <c r="Y6056" s="4"/>
      <c r="Z6056" s="4"/>
      <c r="AA6056" s="4"/>
      <c r="AG6056" s="4"/>
    </row>
    <row r="6057" spans="1:33" x14ac:dyDescent="0.25">
      <c r="A6057" s="4"/>
      <c r="F6057" s="4"/>
      <c r="H6057" s="4"/>
      <c r="I6057" s="4"/>
      <c r="J6057" s="4"/>
      <c r="K6057" s="4"/>
      <c r="L6057" s="4"/>
      <c r="M6057" s="4"/>
      <c r="N6057" s="4"/>
      <c r="P6057" s="4"/>
      <c r="R6057" s="4"/>
      <c r="S6057" s="4"/>
      <c r="T6057" s="4"/>
      <c r="V6057" s="4"/>
      <c r="W6057" s="4"/>
      <c r="X6057" s="4"/>
      <c r="Y6057" s="4"/>
      <c r="Z6057" s="4"/>
      <c r="AA6057" s="4"/>
      <c r="AG6057" s="4"/>
    </row>
    <row r="6058" spans="1:33" x14ac:dyDescent="0.25">
      <c r="A6058" s="4"/>
      <c r="F6058" s="4"/>
      <c r="H6058" s="4"/>
      <c r="I6058" s="4"/>
      <c r="J6058" s="4"/>
      <c r="K6058" s="4"/>
      <c r="L6058" s="4"/>
      <c r="M6058" s="4"/>
      <c r="N6058" s="4"/>
      <c r="P6058" s="4"/>
      <c r="R6058" s="4"/>
      <c r="S6058" s="4"/>
      <c r="T6058" s="4"/>
      <c r="V6058" s="4"/>
      <c r="W6058" s="4"/>
      <c r="X6058" s="4"/>
      <c r="Y6058" s="4"/>
      <c r="Z6058" s="4"/>
      <c r="AA6058" s="4"/>
      <c r="AG6058" s="4"/>
    </row>
    <row r="6059" spans="1:33" x14ac:dyDescent="0.25">
      <c r="A6059" s="4"/>
      <c r="F6059" s="4"/>
      <c r="H6059" s="4"/>
      <c r="I6059" s="4"/>
      <c r="J6059" s="4"/>
      <c r="K6059" s="4"/>
      <c r="L6059" s="4"/>
      <c r="M6059" s="4"/>
      <c r="N6059" s="4"/>
      <c r="P6059" s="4"/>
      <c r="R6059" s="4"/>
      <c r="S6059" s="4"/>
      <c r="T6059" s="4"/>
      <c r="V6059" s="4"/>
      <c r="W6059" s="4"/>
      <c r="X6059" s="4"/>
      <c r="Y6059" s="4"/>
      <c r="Z6059" s="4"/>
      <c r="AA6059" s="4"/>
      <c r="AG6059" s="4"/>
    </row>
    <row r="6060" spans="1:33" x14ac:dyDescent="0.25">
      <c r="A6060" s="4"/>
      <c r="F6060" s="4"/>
      <c r="H6060" s="4"/>
      <c r="I6060" s="4"/>
      <c r="J6060" s="4"/>
      <c r="K6060" s="4"/>
      <c r="L6060" s="4"/>
      <c r="M6060" s="4"/>
      <c r="N6060" s="4"/>
      <c r="P6060" s="4"/>
      <c r="R6060" s="4"/>
      <c r="S6060" s="4"/>
      <c r="T6060" s="4"/>
      <c r="V6060" s="4"/>
      <c r="W6060" s="4"/>
      <c r="X6060" s="4"/>
      <c r="Y6060" s="4"/>
      <c r="Z6060" s="4"/>
      <c r="AA6060" s="4"/>
      <c r="AG6060" s="4"/>
    </row>
    <row r="6061" spans="1:33" x14ac:dyDescent="0.25">
      <c r="A6061" s="4"/>
      <c r="F6061" s="4"/>
      <c r="H6061" s="4"/>
      <c r="I6061" s="4"/>
      <c r="J6061" s="4"/>
      <c r="K6061" s="4"/>
      <c r="L6061" s="4"/>
      <c r="M6061" s="4"/>
      <c r="N6061" s="4"/>
      <c r="P6061" s="4"/>
      <c r="R6061" s="4"/>
      <c r="S6061" s="4"/>
      <c r="T6061" s="4"/>
      <c r="V6061" s="4"/>
      <c r="W6061" s="4"/>
      <c r="X6061" s="4"/>
      <c r="Y6061" s="4"/>
      <c r="Z6061" s="4"/>
      <c r="AA6061" s="4"/>
      <c r="AG6061" s="4"/>
    </row>
    <row r="6062" spans="1:33" x14ac:dyDescent="0.25">
      <c r="A6062" s="4"/>
      <c r="F6062" s="4"/>
      <c r="H6062" s="4"/>
      <c r="I6062" s="4"/>
      <c r="J6062" s="4"/>
      <c r="K6062" s="4"/>
      <c r="L6062" s="4"/>
      <c r="M6062" s="4"/>
      <c r="N6062" s="4"/>
      <c r="P6062" s="4"/>
      <c r="R6062" s="4"/>
      <c r="S6062" s="4"/>
      <c r="T6062" s="4"/>
      <c r="V6062" s="4"/>
      <c r="W6062" s="4"/>
      <c r="X6062" s="4"/>
      <c r="Y6062" s="4"/>
      <c r="Z6062" s="4"/>
      <c r="AA6062" s="4"/>
      <c r="AG6062" s="4"/>
    </row>
    <row r="6063" spans="1:33" x14ac:dyDescent="0.25">
      <c r="A6063" s="4"/>
      <c r="F6063" s="4"/>
      <c r="H6063" s="4"/>
      <c r="I6063" s="4"/>
      <c r="J6063" s="4"/>
      <c r="K6063" s="4"/>
      <c r="L6063" s="4"/>
      <c r="M6063" s="4"/>
      <c r="N6063" s="4"/>
      <c r="P6063" s="4"/>
      <c r="R6063" s="4"/>
      <c r="S6063" s="4"/>
      <c r="T6063" s="4"/>
      <c r="V6063" s="4"/>
      <c r="W6063" s="4"/>
      <c r="X6063" s="4"/>
      <c r="Y6063" s="4"/>
      <c r="Z6063" s="4"/>
      <c r="AA6063" s="4"/>
      <c r="AG6063" s="4"/>
    </row>
    <row r="6064" spans="1:33" x14ac:dyDescent="0.25">
      <c r="A6064" s="4"/>
      <c r="F6064" s="4"/>
      <c r="H6064" s="4"/>
      <c r="I6064" s="4"/>
      <c r="J6064" s="4"/>
      <c r="K6064" s="4"/>
      <c r="L6064" s="4"/>
      <c r="M6064" s="4"/>
      <c r="N6064" s="4"/>
      <c r="P6064" s="4"/>
      <c r="R6064" s="4"/>
      <c r="S6064" s="4"/>
      <c r="T6064" s="4"/>
      <c r="V6064" s="4"/>
      <c r="W6064" s="4"/>
      <c r="X6064" s="4"/>
      <c r="Y6064" s="4"/>
      <c r="Z6064" s="4"/>
      <c r="AA6064" s="4"/>
      <c r="AG6064" s="4"/>
    </row>
    <row r="6065" spans="1:33" x14ac:dyDescent="0.25">
      <c r="A6065" s="4"/>
      <c r="F6065" s="4"/>
      <c r="H6065" s="4"/>
      <c r="I6065" s="4"/>
      <c r="J6065" s="4"/>
      <c r="K6065" s="4"/>
      <c r="L6065" s="4"/>
      <c r="M6065" s="4"/>
      <c r="N6065" s="4"/>
      <c r="P6065" s="4"/>
      <c r="R6065" s="4"/>
      <c r="S6065" s="4"/>
      <c r="T6065" s="4"/>
      <c r="V6065" s="4"/>
      <c r="W6065" s="4"/>
      <c r="X6065" s="4"/>
      <c r="Y6065" s="4"/>
      <c r="Z6065" s="4"/>
      <c r="AA6065" s="4"/>
      <c r="AG6065" s="4"/>
    </row>
    <row r="6066" spans="1:33" x14ac:dyDescent="0.25">
      <c r="A6066" s="4"/>
      <c r="F6066" s="4"/>
      <c r="H6066" s="4"/>
      <c r="I6066" s="4"/>
      <c r="J6066" s="4"/>
      <c r="K6066" s="4"/>
      <c r="L6066" s="4"/>
      <c r="M6066" s="4"/>
      <c r="N6066" s="4"/>
      <c r="P6066" s="4"/>
      <c r="R6066" s="4"/>
      <c r="S6066" s="4"/>
      <c r="T6066" s="4"/>
      <c r="V6066" s="4"/>
      <c r="W6066" s="4"/>
      <c r="X6066" s="4"/>
      <c r="Y6066" s="4"/>
      <c r="Z6066" s="4"/>
      <c r="AA6066" s="4"/>
      <c r="AG6066" s="4"/>
    </row>
    <row r="6067" spans="1:33" x14ac:dyDescent="0.25">
      <c r="A6067" s="4"/>
      <c r="F6067" s="4"/>
      <c r="H6067" s="4"/>
      <c r="I6067" s="4"/>
      <c r="J6067" s="4"/>
      <c r="K6067" s="4"/>
      <c r="L6067" s="4"/>
      <c r="M6067" s="4"/>
      <c r="N6067" s="4"/>
      <c r="P6067" s="4"/>
      <c r="R6067" s="4"/>
      <c r="S6067" s="4"/>
      <c r="T6067" s="4"/>
      <c r="V6067" s="4"/>
      <c r="W6067" s="4"/>
      <c r="X6067" s="4"/>
      <c r="Y6067" s="4"/>
      <c r="Z6067" s="4"/>
      <c r="AA6067" s="4"/>
      <c r="AG6067" s="4"/>
    </row>
    <row r="6068" spans="1:33" x14ac:dyDescent="0.25">
      <c r="A6068" s="4"/>
      <c r="F6068" s="4"/>
      <c r="H6068" s="4"/>
      <c r="I6068" s="4"/>
      <c r="J6068" s="4"/>
      <c r="K6068" s="4"/>
      <c r="L6068" s="4"/>
      <c r="M6068" s="4"/>
      <c r="N6068" s="4"/>
      <c r="P6068" s="4"/>
      <c r="R6068" s="4"/>
      <c r="S6068" s="4"/>
      <c r="T6068" s="4"/>
      <c r="V6068" s="4"/>
      <c r="W6068" s="4"/>
      <c r="X6068" s="4"/>
      <c r="Y6068" s="4"/>
      <c r="Z6068" s="4"/>
      <c r="AA6068" s="4"/>
      <c r="AG6068" s="4"/>
    </row>
    <row r="6069" spans="1:33" x14ac:dyDescent="0.25">
      <c r="A6069" s="4"/>
      <c r="F6069" s="4"/>
      <c r="H6069" s="4"/>
      <c r="I6069" s="4"/>
      <c r="J6069" s="4"/>
      <c r="K6069" s="4"/>
      <c r="L6069" s="4"/>
      <c r="M6069" s="4"/>
      <c r="N6069" s="4"/>
      <c r="P6069" s="4"/>
      <c r="R6069" s="4"/>
      <c r="S6069" s="4"/>
      <c r="T6069" s="4"/>
      <c r="V6069" s="4"/>
      <c r="W6069" s="4"/>
      <c r="X6069" s="4"/>
      <c r="Y6069" s="4"/>
      <c r="Z6069" s="4"/>
      <c r="AA6069" s="4"/>
      <c r="AG6069" s="4"/>
    </row>
    <row r="6070" spans="1:33" x14ac:dyDescent="0.25">
      <c r="A6070" s="4"/>
      <c r="F6070" s="4"/>
      <c r="H6070" s="4"/>
      <c r="I6070" s="4"/>
      <c r="J6070" s="4"/>
      <c r="K6070" s="4"/>
      <c r="L6070" s="4"/>
      <c r="M6070" s="4"/>
      <c r="N6070" s="4"/>
      <c r="P6070" s="4"/>
      <c r="R6070" s="4"/>
      <c r="S6070" s="4"/>
      <c r="T6070" s="4"/>
      <c r="V6070" s="4"/>
      <c r="W6070" s="4"/>
      <c r="X6070" s="4"/>
      <c r="Y6070" s="4"/>
      <c r="Z6070" s="4"/>
      <c r="AA6070" s="4"/>
      <c r="AG6070" s="4"/>
    </row>
    <row r="6071" spans="1:33" x14ac:dyDescent="0.25">
      <c r="A6071" s="4"/>
      <c r="F6071" s="4"/>
      <c r="H6071" s="4"/>
      <c r="I6071" s="4"/>
      <c r="J6071" s="4"/>
      <c r="K6071" s="4"/>
      <c r="L6071" s="4"/>
      <c r="M6071" s="4"/>
      <c r="N6071" s="4"/>
      <c r="P6071" s="4"/>
      <c r="R6071" s="4"/>
      <c r="S6071" s="4"/>
      <c r="T6071" s="4"/>
      <c r="V6071" s="4"/>
      <c r="W6071" s="4"/>
      <c r="X6071" s="4"/>
      <c r="Y6071" s="4"/>
      <c r="Z6071" s="4"/>
      <c r="AA6071" s="4"/>
      <c r="AG6071" s="4"/>
    </row>
    <row r="6072" spans="1:33" x14ac:dyDescent="0.25">
      <c r="A6072" s="4"/>
      <c r="F6072" s="4"/>
      <c r="H6072" s="4"/>
      <c r="I6072" s="4"/>
      <c r="J6072" s="4"/>
      <c r="K6072" s="4"/>
      <c r="L6072" s="4"/>
      <c r="M6072" s="4"/>
      <c r="N6072" s="4"/>
      <c r="P6072" s="4"/>
      <c r="R6072" s="4"/>
      <c r="S6072" s="4"/>
      <c r="T6072" s="4"/>
      <c r="V6072" s="4"/>
      <c r="W6072" s="4"/>
      <c r="X6072" s="4"/>
      <c r="Y6072" s="4"/>
      <c r="Z6072" s="4"/>
      <c r="AA6072" s="4"/>
      <c r="AG6072" s="4"/>
    </row>
    <row r="6073" spans="1:33" x14ac:dyDescent="0.25">
      <c r="A6073" s="4"/>
      <c r="F6073" s="4"/>
      <c r="H6073" s="4"/>
      <c r="I6073" s="4"/>
      <c r="J6073" s="4"/>
      <c r="K6073" s="4"/>
      <c r="L6073" s="4"/>
      <c r="M6073" s="4"/>
      <c r="N6073" s="4"/>
      <c r="P6073" s="4"/>
      <c r="R6073" s="4"/>
      <c r="S6073" s="4"/>
      <c r="T6073" s="4"/>
      <c r="V6073" s="4"/>
      <c r="W6073" s="4"/>
      <c r="X6073" s="4"/>
      <c r="Y6073" s="4"/>
      <c r="Z6073" s="4"/>
      <c r="AA6073" s="4"/>
      <c r="AG6073" s="4"/>
    </row>
    <row r="6074" spans="1:33" x14ac:dyDescent="0.25">
      <c r="A6074" s="4"/>
      <c r="F6074" s="4"/>
      <c r="H6074" s="4"/>
      <c r="I6074" s="4"/>
      <c r="J6074" s="4"/>
      <c r="K6074" s="4"/>
      <c r="L6074" s="4"/>
      <c r="M6074" s="4"/>
      <c r="N6074" s="4"/>
      <c r="P6074" s="4"/>
      <c r="R6074" s="4"/>
      <c r="S6074" s="4"/>
      <c r="T6074" s="4"/>
      <c r="V6074" s="4"/>
      <c r="W6074" s="4"/>
      <c r="X6074" s="4"/>
      <c r="Y6074" s="4"/>
      <c r="Z6074" s="4"/>
      <c r="AA6074" s="4"/>
      <c r="AG6074" s="4"/>
    </row>
    <row r="6075" spans="1:33" x14ac:dyDescent="0.25">
      <c r="A6075" s="4"/>
      <c r="F6075" s="4"/>
      <c r="H6075" s="4"/>
      <c r="I6075" s="4"/>
      <c r="J6075" s="4"/>
      <c r="K6075" s="4"/>
      <c r="L6075" s="4"/>
      <c r="M6075" s="4"/>
      <c r="N6075" s="4"/>
      <c r="P6075" s="4"/>
      <c r="R6075" s="4"/>
      <c r="S6075" s="4"/>
      <c r="T6075" s="4"/>
      <c r="V6075" s="4"/>
      <c r="W6075" s="4"/>
      <c r="X6075" s="4"/>
      <c r="Y6075" s="4"/>
      <c r="Z6075" s="4"/>
      <c r="AA6075" s="4"/>
      <c r="AG6075" s="4"/>
    </row>
    <row r="6076" spans="1:33" x14ac:dyDescent="0.25">
      <c r="A6076" s="4"/>
      <c r="F6076" s="4"/>
      <c r="H6076" s="4"/>
      <c r="I6076" s="4"/>
      <c r="J6076" s="4"/>
      <c r="K6076" s="4"/>
      <c r="L6076" s="4"/>
      <c r="M6076" s="4"/>
      <c r="N6076" s="4"/>
      <c r="P6076" s="4"/>
      <c r="R6076" s="4"/>
      <c r="S6076" s="4"/>
      <c r="T6076" s="4"/>
      <c r="V6076" s="4"/>
      <c r="W6076" s="4"/>
      <c r="X6076" s="4"/>
      <c r="Y6076" s="4"/>
      <c r="Z6076" s="4"/>
      <c r="AA6076" s="4"/>
      <c r="AG6076" s="4"/>
    </row>
    <row r="6077" spans="1:33" x14ac:dyDescent="0.25">
      <c r="A6077" s="4"/>
      <c r="F6077" s="4"/>
      <c r="H6077" s="4"/>
      <c r="I6077" s="4"/>
      <c r="J6077" s="4"/>
      <c r="K6077" s="4"/>
      <c r="L6077" s="4"/>
      <c r="M6077" s="4"/>
      <c r="N6077" s="4"/>
      <c r="P6077" s="4"/>
      <c r="R6077" s="4"/>
      <c r="S6077" s="4"/>
      <c r="T6077" s="4"/>
      <c r="V6077" s="4"/>
      <c r="W6077" s="4"/>
      <c r="X6077" s="4"/>
      <c r="Y6077" s="4"/>
      <c r="Z6077" s="4"/>
      <c r="AA6077" s="4"/>
      <c r="AG6077" s="4"/>
    </row>
    <row r="6078" spans="1:33" x14ac:dyDescent="0.25">
      <c r="A6078" s="4"/>
      <c r="F6078" s="4"/>
      <c r="H6078" s="4"/>
      <c r="I6078" s="4"/>
      <c r="J6078" s="4"/>
      <c r="K6078" s="4"/>
      <c r="L6078" s="4"/>
      <c r="M6078" s="4"/>
      <c r="N6078" s="4"/>
      <c r="P6078" s="4"/>
      <c r="R6078" s="4"/>
      <c r="S6078" s="4"/>
      <c r="T6078" s="4"/>
      <c r="V6078" s="4"/>
      <c r="W6078" s="4"/>
      <c r="X6078" s="4"/>
      <c r="Y6078" s="4"/>
      <c r="Z6078" s="4"/>
      <c r="AA6078" s="4"/>
      <c r="AG6078" s="4"/>
    </row>
    <row r="6079" spans="1:33" x14ac:dyDescent="0.25">
      <c r="A6079" s="4"/>
      <c r="F6079" s="4"/>
      <c r="H6079" s="4"/>
      <c r="I6079" s="4"/>
      <c r="J6079" s="4"/>
      <c r="K6079" s="4"/>
      <c r="L6079" s="4"/>
      <c r="M6079" s="4"/>
      <c r="N6079" s="4"/>
      <c r="P6079" s="4"/>
      <c r="R6079" s="4"/>
      <c r="S6079" s="4"/>
      <c r="T6079" s="4"/>
      <c r="V6079" s="4"/>
      <c r="W6079" s="4"/>
      <c r="X6079" s="4"/>
      <c r="Y6079" s="4"/>
      <c r="Z6079" s="4"/>
      <c r="AA6079" s="4"/>
      <c r="AG6079" s="4"/>
    </row>
    <row r="6080" spans="1:33" x14ac:dyDescent="0.25">
      <c r="A6080" s="4"/>
      <c r="F6080" s="4"/>
      <c r="H6080" s="4"/>
      <c r="I6080" s="4"/>
      <c r="J6080" s="4"/>
      <c r="K6080" s="4"/>
      <c r="L6080" s="4"/>
      <c r="M6080" s="4"/>
      <c r="N6080" s="4"/>
      <c r="P6080" s="4"/>
      <c r="R6080" s="4"/>
      <c r="S6080" s="4"/>
      <c r="T6080" s="4"/>
      <c r="V6080" s="4"/>
      <c r="W6080" s="4"/>
      <c r="X6080" s="4"/>
      <c r="Y6080" s="4"/>
      <c r="Z6080" s="4"/>
      <c r="AA6080" s="4"/>
      <c r="AG6080" s="4"/>
    </row>
    <row r="6081" spans="1:33" x14ac:dyDescent="0.25">
      <c r="A6081" s="4"/>
      <c r="F6081" s="4"/>
      <c r="H6081" s="4"/>
      <c r="I6081" s="4"/>
      <c r="J6081" s="4"/>
      <c r="K6081" s="4"/>
      <c r="L6081" s="4"/>
      <c r="M6081" s="4"/>
      <c r="N6081" s="4"/>
      <c r="P6081" s="4"/>
      <c r="R6081" s="4"/>
      <c r="S6081" s="4"/>
      <c r="T6081" s="4"/>
      <c r="V6081" s="4"/>
      <c r="W6081" s="4"/>
      <c r="X6081" s="4"/>
      <c r="Y6081" s="4"/>
      <c r="Z6081" s="4"/>
      <c r="AA6081" s="4"/>
      <c r="AG6081" s="4"/>
    </row>
    <row r="6082" spans="1:33" x14ac:dyDescent="0.25">
      <c r="A6082" s="4"/>
      <c r="F6082" s="4"/>
      <c r="H6082" s="4"/>
      <c r="I6082" s="4"/>
      <c r="J6082" s="4"/>
      <c r="K6082" s="4"/>
      <c r="L6082" s="4"/>
      <c r="M6082" s="4"/>
      <c r="N6082" s="4"/>
      <c r="P6082" s="4"/>
      <c r="R6082" s="4"/>
      <c r="S6082" s="4"/>
      <c r="T6082" s="4"/>
      <c r="V6082" s="4"/>
      <c r="W6082" s="4"/>
      <c r="X6082" s="4"/>
      <c r="Y6082" s="4"/>
      <c r="Z6082" s="4"/>
      <c r="AA6082" s="4"/>
      <c r="AG6082" s="4"/>
    </row>
    <row r="6083" spans="1:33" x14ac:dyDescent="0.25">
      <c r="A6083" s="4"/>
      <c r="F6083" s="4"/>
      <c r="H6083" s="4"/>
      <c r="I6083" s="4"/>
      <c r="J6083" s="4"/>
      <c r="K6083" s="4"/>
      <c r="L6083" s="4"/>
      <c r="M6083" s="4"/>
      <c r="N6083" s="4"/>
      <c r="P6083" s="4"/>
      <c r="R6083" s="4"/>
      <c r="S6083" s="4"/>
      <c r="T6083" s="4"/>
      <c r="V6083" s="4"/>
      <c r="W6083" s="4"/>
      <c r="X6083" s="4"/>
      <c r="Y6083" s="4"/>
      <c r="Z6083" s="4"/>
      <c r="AA6083" s="4"/>
      <c r="AG6083" s="4"/>
    </row>
    <row r="6084" spans="1:33" x14ac:dyDescent="0.25">
      <c r="A6084" s="4"/>
      <c r="F6084" s="4"/>
      <c r="H6084" s="4"/>
      <c r="I6084" s="4"/>
      <c r="J6084" s="4"/>
      <c r="K6084" s="4"/>
      <c r="L6084" s="4"/>
      <c r="M6084" s="4"/>
      <c r="N6084" s="4"/>
      <c r="P6084" s="4"/>
      <c r="R6084" s="4"/>
      <c r="S6084" s="4"/>
      <c r="T6084" s="4"/>
      <c r="V6084" s="4"/>
      <c r="W6084" s="4"/>
      <c r="X6084" s="4"/>
      <c r="Y6084" s="4"/>
      <c r="Z6084" s="4"/>
      <c r="AA6084" s="4"/>
      <c r="AG6084" s="4"/>
    </row>
    <row r="6085" spans="1:33" x14ac:dyDescent="0.25">
      <c r="A6085" s="4"/>
      <c r="F6085" s="4"/>
      <c r="H6085" s="4"/>
      <c r="I6085" s="4"/>
      <c r="J6085" s="4"/>
      <c r="K6085" s="4"/>
      <c r="L6085" s="4"/>
      <c r="M6085" s="4"/>
      <c r="N6085" s="4"/>
      <c r="P6085" s="4"/>
      <c r="R6085" s="4"/>
      <c r="S6085" s="4"/>
      <c r="T6085" s="4"/>
      <c r="V6085" s="4"/>
      <c r="W6085" s="4"/>
      <c r="X6085" s="4"/>
      <c r="Y6085" s="4"/>
      <c r="Z6085" s="4"/>
      <c r="AA6085" s="4"/>
      <c r="AG6085" s="4"/>
    </row>
    <row r="6086" spans="1:33" x14ac:dyDescent="0.25">
      <c r="A6086" s="4"/>
      <c r="F6086" s="4"/>
      <c r="H6086" s="4"/>
      <c r="I6086" s="4"/>
      <c r="J6086" s="4"/>
      <c r="K6086" s="4"/>
      <c r="L6086" s="4"/>
      <c r="M6086" s="4"/>
      <c r="N6086" s="4"/>
      <c r="P6086" s="4"/>
      <c r="R6086" s="4"/>
      <c r="S6086" s="4"/>
      <c r="T6086" s="4"/>
      <c r="V6086" s="4"/>
      <c r="W6086" s="4"/>
      <c r="X6086" s="4"/>
      <c r="Y6086" s="4"/>
      <c r="Z6086" s="4"/>
      <c r="AA6086" s="4"/>
      <c r="AG6086" s="4"/>
    </row>
    <row r="6087" spans="1:33" x14ac:dyDescent="0.25">
      <c r="A6087" s="4"/>
      <c r="F6087" s="4"/>
      <c r="H6087" s="4"/>
      <c r="I6087" s="4"/>
      <c r="J6087" s="4"/>
      <c r="K6087" s="4"/>
      <c r="L6087" s="4"/>
      <c r="M6087" s="4"/>
      <c r="N6087" s="4"/>
      <c r="P6087" s="4"/>
      <c r="R6087" s="4"/>
      <c r="S6087" s="4"/>
      <c r="T6087" s="4"/>
      <c r="V6087" s="4"/>
      <c r="W6087" s="4"/>
      <c r="X6087" s="4"/>
      <c r="Y6087" s="4"/>
      <c r="Z6087" s="4"/>
      <c r="AA6087" s="4"/>
      <c r="AG6087" s="4"/>
    </row>
    <row r="6088" spans="1:33" x14ac:dyDescent="0.25">
      <c r="A6088" s="4"/>
      <c r="F6088" s="4"/>
      <c r="H6088" s="4"/>
      <c r="I6088" s="4"/>
      <c r="J6088" s="4"/>
      <c r="K6088" s="4"/>
      <c r="L6088" s="4"/>
      <c r="M6088" s="4"/>
      <c r="N6088" s="4"/>
      <c r="P6088" s="4"/>
      <c r="R6088" s="4"/>
      <c r="S6088" s="4"/>
      <c r="T6088" s="4"/>
      <c r="V6088" s="4"/>
      <c r="W6088" s="4"/>
      <c r="X6088" s="4"/>
      <c r="Y6088" s="4"/>
      <c r="Z6088" s="4"/>
      <c r="AA6088" s="4"/>
      <c r="AG6088" s="4"/>
    </row>
    <row r="6089" spans="1:33" x14ac:dyDescent="0.25">
      <c r="A6089" s="4"/>
      <c r="F6089" s="4"/>
      <c r="H6089" s="4"/>
      <c r="I6089" s="4"/>
      <c r="J6089" s="4"/>
      <c r="K6089" s="4"/>
      <c r="L6089" s="4"/>
      <c r="M6089" s="4"/>
      <c r="N6089" s="4"/>
      <c r="P6089" s="4"/>
      <c r="R6089" s="4"/>
      <c r="S6089" s="4"/>
      <c r="T6089" s="4"/>
      <c r="V6089" s="4"/>
      <c r="W6089" s="4"/>
      <c r="X6089" s="4"/>
      <c r="Y6089" s="4"/>
      <c r="Z6089" s="4"/>
      <c r="AA6089" s="4"/>
      <c r="AG6089" s="4"/>
    </row>
    <row r="6090" spans="1:33" x14ac:dyDescent="0.25">
      <c r="A6090" s="4"/>
      <c r="F6090" s="4"/>
      <c r="H6090" s="4"/>
      <c r="I6090" s="4"/>
      <c r="J6090" s="4"/>
      <c r="K6090" s="4"/>
      <c r="L6090" s="4"/>
      <c r="M6090" s="4"/>
      <c r="N6090" s="4"/>
      <c r="P6090" s="4"/>
      <c r="R6090" s="4"/>
      <c r="S6090" s="4"/>
      <c r="T6090" s="4"/>
      <c r="V6090" s="4"/>
      <c r="W6090" s="4"/>
      <c r="X6090" s="4"/>
      <c r="Y6090" s="4"/>
      <c r="Z6090" s="4"/>
      <c r="AA6090" s="4"/>
      <c r="AG6090" s="4"/>
    </row>
    <row r="6091" spans="1:33" x14ac:dyDescent="0.25">
      <c r="A6091" s="4"/>
      <c r="F6091" s="4"/>
      <c r="H6091" s="4"/>
      <c r="I6091" s="4"/>
      <c r="J6091" s="4"/>
      <c r="K6091" s="4"/>
      <c r="L6091" s="4"/>
      <c r="M6091" s="4"/>
      <c r="N6091" s="4"/>
      <c r="P6091" s="4"/>
      <c r="R6091" s="4"/>
      <c r="S6091" s="4"/>
      <c r="T6091" s="4"/>
      <c r="V6091" s="4"/>
      <c r="W6091" s="4"/>
      <c r="X6091" s="4"/>
      <c r="Y6091" s="4"/>
      <c r="Z6091" s="4"/>
      <c r="AA6091" s="4"/>
      <c r="AG6091" s="4"/>
    </row>
    <row r="6092" spans="1:33" x14ac:dyDescent="0.25">
      <c r="A6092" s="4"/>
      <c r="F6092" s="4"/>
      <c r="H6092" s="4"/>
      <c r="I6092" s="4"/>
      <c r="J6092" s="4"/>
      <c r="K6092" s="4"/>
      <c r="L6092" s="4"/>
      <c r="M6092" s="4"/>
      <c r="N6092" s="4"/>
      <c r="P6092" s="4"/>
      <c r="R6092" s="4"/>
      <c r="S6092" s="4"/>
      <c r="T6092" s="4"/>
      <c r="V6092" s="4"/>
      <c r="W6092" s="4"/>
      <c r="X6092" s="4"/>
      <c r="Y6092" s="4"/>
      <c r="Z6092" s="4"/>
      <c r="AA6092" s="4"/>
      <c r="AG6092" s="4"/>
    </row>
    <row r="6093" spans="1:33" x14ac:dyDescent="0.25">
      <c r="A6093" s="4"/>
      <c r="F6093" s="4"/>
      <c r="H6093" s="4"/>
      <c r="I6093" s="4"/>
      <c r="J6093" s="4"/>
      <c r="K6093" s="4"/>
      <c r="L6093" s="4"/>
      <c r="M6093" s="4"/>
      <c r="N6093" s="4"/>
      <c r="P6093" s="4"/>
      <c r="R6093" s="4"/>
      <c r="S6093" s="4"/>
      <c r="T6093" s="4"/>
      <c r="V6093" s="4"/>
      <c r="W6093" s="4"/>
      <c r="X6093" s="4"/>
      <c r="Y6093" s="4"/>
      <c r="Z6093" s="4"/>
      <c r="AA6093" s="4"/>
      <c r="AG6093" s="4"/>
    </row>
    <row r="6094" spans="1:33" x14ac:dyDescent="0.25">
      <c r="A6094" s="4"/>
      <c r="F6094" s="4"/>
      <c r="H6094" s="4"/>
      <c r="I6094" s="4"/>
      <c r="J6094" s="4"/>
      <c r="K6094" s="4"/>
      <c r="L6094" s="4"/>
      <c r="M6094" s="4"/>
      <c r="N6094" s="4"/>
      <c r="P6094" s="4"/>
      <c r="R6094" s="4"/>
      <c r="S6094" s="4"/>
      <c r="T6094" s="4"/>
      <c r="V6094" s="4"/>
      <c r="W6094" s="4"/>
      <c r="X6094" s="4"/>
      <c r="Y6094" s="4"/>
      <c r="Z6094" s="4"/>
      <c r="AA6094" s="4"/>
      <c r="AG6094" s="4"/>
    </row>
    <row r="6095" spans="1:33" x14ac:dyDescent="0.25">
      <c r="A6095" s="4"/>
      <c r="F6095" s="4"/>
      <c r="H6095" s="4"/>
      <c r="I6095" s="4"/>
      <c r="J6095" s="4"/>
      <c r="K6095" s="4"/>
      <c r="L6095" s="4"/>
      <c r="M6095" s="4"/>
      <c r="N6095" s="4"/>
      <c r="P6095" s="4"/>
      <c r="R6095" s="4"/>
      <c r="S6095" s="4"/>
      <c r="T6095" s="4"/>
      <c r="V6095" s="4"/>
      <c r="W6095" s="4"/>
      <c r="X6095" s="4"/>
      <c r="Y6095" s="4"/>
      <c r="Z6095" s="4"/>
      <c r="AA6095" s="4"/>
      <c r="AG6095" s="4"/>
    </row>
    <row r="6096" spans="1:33" x14ac:dyDescent="0.25">
      <c r="A6096" s="4"/>
      <c r="F6096" s="4"/>
      <c r="H6096" s="4"/>
      <c r="I6096" s="4"/>
      <c r="J6096" s="4"/>
      <c r="K6096" s="4"/>
      <c r="L6096" s="4"/>
      <c r="M6096" s="4"/>
      <c r="N6096" s="4"/>
      <c r="P6096" s="4"/>
      <c r="R6096" s="4"/>
      <c r="S6096" s="4"/>
      <c r="T6096" s="4"/>
      <c r="V6096" s="4"/>
      <c r="W6096" s="4"/>
      <c r="X6096" s="4"/>
      <c r="Y6096" s="4"/>
      <c r="Z6096" s="4"/>
      <c r="AA6096" s="4"/>
      <c r="AG6096" s="4"/>
    </row>
    <row r="6097" spans="1:33" x14ac:dyDescent="0.25">
      <c r="A6097" s="4"/>
      <c r="F6097" s="4"/>
      <c r="H6097" s="4"/>
      <c r="I6097" s="4"/>
      <c r="J6097" s="4"/>
      <c r="K6097" s="4"/>
      <c r="L6097" s="4"/>
      <c r="M6097" s="4"/>
      <c r="N6097" s="4"/>
      <c r="P6097" s="4"/>
      <c r="R6097" s="4"/>
      <c r="S6097" s="4"/>
      <c r="T6097" s="4"/>
      <c r="V6097" s="4"/>
      <c r="W6097" s="4"/>
      <c r="X6097" s="4"/>
      <c r="Y6097" s="4"/>
      <c r="Z6097" s="4"/>
      <c r="AA6097" s="4"/>
      <c r="AG6097" s="4"/>
    </row>
    <row r="6098" spans="1:33" x14ac:dyDescent="0.25">
      <c r="A6098" s="4"/>
      <c r="F6098" s="4"/>
      <c r="H6098" s="4"/>
      <c r="I6098" s="4"/>
      <c r="J6098" s="4"/>
      <c r="K6098" s="4"/>
      <c r="L6098" s="4"/>
      <c r="M6098" s="4"/>
      <c r="N6098" s="4"/>
      <c r="P6098" s="4"/>
      <c r="R6098" s="4"/>
      <c r="S6098" s="4"/>
      <c r="T6098" s="4"/>
      <c r="V6098" s="4"/>
      <c r="W6098" s="4"/>
      <c r="X6098" s="4"/>
      <c r="Y6098" s="4"/>
      <c r="Z6098" s="4"/>
      <c r="AA6098" s="4"/>
      <c r="AG6098" s="4"/>
    </row>
    <row r="6099" spans="1:33" x14ac:dyDescent="0.25">
      <c r="A6099" s="4"/>
      <c r="F6099" s="4"/>
      <c r="H6099" s="4"/>
      <c r="I6099" s="4"/>
      <c r="J6099" s="4"/>
      <c r="K6099" s="4"/>
      <c r="L6099" s="4"/>
      <c r="M6099" s="4"/>
      <c r="N6099" s="4"/>
      <c r="P6099" s="4"/>
      <c r="R6099" s="4"/>
      <c r="S6099" s="4"/>
      <c r="T6099" s="4"/>
      <c r="V6099" s="4"/>
      <c r="W6099" s="4"/>
      <c r="X6099" s="4"/>
      <c r="Y6099" s="4"/>
      <c r="Z6099" s="4"/>
      <c r="AA6099" s="4"/>
      <c r="AG6099" s="4"/>
    </row>
    <row r="6100" spans="1:33" x14ac:dyDescent="0.25">
      <c r="A6100" s="4"/>
      <c r="F6100" s="4"/>
      <c r="H6100" s="4"/>
      <c r="I6100" s="4"/>
      <c r="J6100" s="4"/>
      <c r="K6100" s="4"/>
      <c r="L6100" s="4"/>
      <c r="M6100" s="4"/>
      <c r="N6100" s="4"/>
      <c r="P6100" s="4"/>
      <c r="R6100" s="4"/>
      <c r="S6100" s="4"/>
      <c r="T6100" s="4"/>
      <c r="V6100" s="4"/>
      <c r="W6100" s="4"/>
      <c r="X6100" s="4"/>
      <c r="Y6100" s="4"/>
      <c r="Z6100" s="4"/>
      <c r="AA6100" s="4"/>
      <c r="AG6100" s="4"/>
    </row>
    <row r="6101" spans="1:33" x14ac:dyDescent="0.25">
      <c r="A6101" s="4"/>
      <c r="F6101" s="4"/>
      <c r="H6101" s="4"/>
      <c r="I6101" s="4"/>
      <c r="J6101" s="4"/>
      <c r="K6101" s="4"/>
      <c r="L6101" s="4"/>
      <c r="M6101" s="4"/>
      <c r="N6101" s="4"/>
      <c r="P6101" s="4"/>
      <c r="R6101" s="4"/>
      <c r="S6101" s="4"/>
      <c r="T6101" s="4"/>
      <c r="V6101" s="4"/>
      <c r="W6101" s="4"/>
      <c r="X6101" s="4"/>
      <c r="Y6101" s="4"/>
      <c r="Z6101" s="4"/>
      <c r="AA6101" s="4"/>
      <c r="AG6101" s="4"/>
    </row>
    <row r="6102" spans="1:33" x14ac:dyDescent="0.25">
      <c r="A6102" s="4"/>
      <c r="F6102" s="4"/>
      <c r="H6102" s="4"/>
      <c r="I6102" s="4"/>
      <c r="J6102" s="4"/>
      <c r="K6102" s="4"/>
      <c r="L6102" s="4"/>
      <c r="M6102" s="4"/>
      <c r="N6102" s="4"/>
      <c r="P6102" s="4"/>
      <c r="R6102" s="4"/>
      <c r="S6102" s="4"/>
      <c r="T6102" s="4"/>
      <c r="V6102" s="4"/>
      <c r="W6102" s="4"/>
      <c r="X6102" s="4"/>
      <c r="Y6102" s="4"/>
      <c r="Z6102" s="4"/>
      <c r="AA6102" s="4"/>
      <c r="AG6102" s="4"/>
    </row>
    <row r="6103" spans="1:33" x14ac:dyDescent="0.25">
      <c r="A6103" s="4"/>
      <c r="F6103" s="4"/>
      <c r="H6103" s="4"/>
      <c r="I6103" s="4"/>
      <c r="J6103" s="4"/>
      <c r="K6103" s="4"/>
      <c r="L6103" s="4"/>
      <c r="M6103" s="4"/>
      <c r="N6103" s="4"/>
      <c r="P6103" s="4"/>
      <c r="R6103" s="4"/>
      <c r="S6103" s="4"/>
      <c r="T6103" s="4"/>
      <c r="V6103" s="4"/>
      <c r="W6103" s="4"/>
      <c r="X6103" s="4"/>
      <c r="Y6103" s="4"/>
      <c r="Z6103" s="4"/>
      <c r="AA6103" s="4"/>
      <c r="AG6103" s="4"/>
    </row>
    <row r="6104" spans="1:33" x14ac:dyDescent="0.25">
      <c r="A6104" s="4"/>
      <c r="F6104" s="4"/>
      <c r="H6104" s="4"/>
      <c r="I6104" s="4"/>
      <c r="J6104" s="4"/>
      <c r="K6104" s="4"/>
      <c r="L6104" s="4"/>
      <c r="M6104" s="4"/>
      <c r="N6104" s="4"/>
      <c r="P6104" s="4"/>
      <c r="R6104" s="4"/>
      <c r="S6104" s="4"/>
      <c r="T6104" s="4"/>
      <c r="V6104" s="4"/>
      <c r="W6104" s="4"/>
      <c r="X6104" s="4"/>
      <c r="Y6104" s="4"/>
      <c r="Z6104" s="4"/>
      <c r="AA6104" s="4"/>
      <c r="AG6104" s="4"/>
    </row>
    <row r="6105" spans="1:33" x14ac:dyDescent="0.25">
      <c r="A6105" s="4"/>
      <c r="F6105" s="4"/>
      <c r="H6105" s="4"/>
      <c r="I6105" s="4"/>
      <c r="J6105" s="4"/>
      <c r="K6105" s="4"/>
      <c r="L6105" s="4"/>
      <c r="M6105" s="4"/>
      <c r="N6105" s="4"/>
      <c r="P6105" s="4"/>
      <c r="R6105" s="4"/>
      <c r="S6105" s="4"/>
      <c r="T6105" s="4"/>
      <c r="V6105" s="4"/>
      <c r="W6105" s="4"/>
      <c r="X6105" s="4"/>
      <c r="Y6105" s="4"/>
      <c r="Z6105" s="4"/>
      <c r="AA6105" s="4"/>
      <c r="AG6105" s="4"/>
    </row>
    <row r="6106" spans="1:33" x14ac:dyDescent="0.25">
      <c r="A6106" s="4"/>
      <c r="F6106" s="4"/>
      <c r="H6106" s="4"/>
      <c r="I6106" s="4"/>
      <c r="J6106" s="4"/>
      <c r="K6106" s="4"/>
      <c r="L6106" s="4"/>
      <c r="M6106" s="4"/>
      <c r="N6106" s="4"/>
      <c r="P6106" s="4"/>
      <c r="R6106" s="4"/>
      <c r="S6106" s="4"/>
      <c r="T6106" s="4"/>
      <c r="V6106" s="4"/>
      <c r="W6106" s="4"/>
      <c r="X6106" s="4"/>
      <c r="Y6106" s="4"/>
      <c r="Z6106" s="4"/>
      <c r="AA6106" s="4"/>
      <c r="AG6106" s="4"/>
    </row>
    <row r="6107" spans="1:33" x14ac:dyDescent="0.25">
      <c r="A6107" s="4"/>
      <c r="F6107" s="4"/>
      <c r="H6107" s="4"/>
      <c r="I6107" s="4"/>
      <c r="J6107" s="4"/>
      <c r="K6107" s="4"/>
      <c r="L6107" s="4"/>
      <c r="M6107" s="4"/>
      <c r="N6107" s="4"/>
      <c r="P6107" s="4"/>
      <c r="R6107" s="4"/>
      <c r="S6107" s="4"/>
      <c r="T6107" s="4"/>
      <c r="V6107" s="4"/>
      <c r="W6107" s="4"/>
      <c r="X6107" s="4"/>
      <c r="Y6107" s="4"/>
      <c r="Z6107" s="4"/>
      <c r="AA6107" s="4"/>
      <c r="AG6107" s="4"/>
    </row>
    <row r="6108" spans="1:33" x14ac:dyDescent="0.25">
      <c r="A6108" s="4"/>
      <c r="F6108" s="4"/>
      <c r="H6108" s="4"/>
      <c r="I6108" s="4"/>
      <c r="J6108" s="4"/>
      <c r="K6108" s="4"/>
      <c r="L6108" s="4"/>
      <c r="M6108" s="4"/>
      <c r="N6108" s="4"/>
      <c r="P6108" s="4"/>
      <c r="R6108" s="4"/>
      <c r="S6108" s="4"/>
      <c r="T6108" s="4"/>
      <c r="V6108" s="4"/>
      <c r="W6108" s="4"/>
      <c r="X6108" s="4"/>
      <c r="Y6108" s="4"/>
      <c r="Z6108" s="4"/>
      <c r="AA6108" s="4"/>
      <c r="AG6108" s="4"/>
    </row>
    <row r="6109" spans="1:33" x14ac:dyDescent="0.25">
      <c r="A6109" s="4"/>
      <c r="F6109" s="4"/>
      <c r="H6109" s="4"/>
      <c r="I6109" s="4"/>
      <c r="J6109" s="4"/>
      <c r="K6109" s="4"/>
      <c r="L6109" s="4"/>
      <c r="M6109" s="4"/>
      <c r="N6109" s="4"/>
      <c r="P6109" s="4"/>
      <c r="R6109" s="4"/>
      <c r="S6109" s="4"/>
      <c r="T6109" s="4"/>
      <c r="V6109" s="4"/>
      <c r="W6109" s="4"/>
      <c r="X6109" s="4"/>
      <c r="Y6109" s="4"/>
      <c r="Z6109" s="4"/>
      <c r="AA6109" s="4"/>
      <c r="AG6109" s="4"/>
    </row>
    <row r="6110" spans="1:33" x14ac:dyDescent="0.25">
      <c r="A6110" s="4"/>
      <c r="F6110" s="4"/>
      <c r="H6110" s="4"/>
      <c r="I6110" s="4"/>
      <c r="J6110" s="4"/>
      <c r="K6110" s="4"/>
      <c r="L6110" s="4"/>
      <c r="M6110" s="4"/>
      <c r="N6110" s="4"/>
      <c r="P6110" s="4"/>
      <c r="R6110" s="4"/>
      <c r="S6110" s="4"/>
      <c r="T6110" s="4"/>
      <c r="V6110" s="4"/>
      <c r="W6110" s="4"/>
      <c r="X6110" s="4"/>
      <c r="Y6110" s="4"/>
      <c r="Z6110" s="4"/>
      <c r="AA6110" s="4"/>
      <c r="AG6110" s="4"/>
    </row>
    <row r="6111" spans="1:33" x14ac:dyDescent="0.25">
      <c r="A6111" s="4"/>
      <c r="F6111" s="4"/>
      <c r="H6111" s="4"/>
      <c r="I6111" s="4"/>
      <c r="J6111" s="4"/>
      <c r="K6111" s="4"/>
      <c r="L6111" s="4"/>
      <c r="M6111" s="4"/>
      <c r="N6111" s="4"/>
      <c r="P6111" s="4"/>
      <c r="R6111" s="4"/>
      <c r="S6111" s="4"/>
      <c r="T6111" s="4"/>
      <c r="V6111" s="4"/>
      <c r="W6111" s="4"/>
      <c r="X6111" s="4"/>
      <c r="Y6111" s="4"/>
      <c r="Z6111" s="4"/>
      <c r="AA6111" s="4"/>
      <c r="AG6111" s="4"/>
    </row>
    <row r="6112" spans="1:33" x14ac:dyDescent="0.25">
      <c r="A6112" s="4"/>
      <c r="F6112" s="4"/>
      <c r="H6112" s="4"/>
      <c r="I6112" s="4"/>
      <c r="J6112" s="4"/>
      <c r="K6112" s="4"/>
      <c r="L6112" s="4"/>
      <c r="M6112" s="4"/>
      <c r="N6112" s="4"/>
      <c r="P6112" s="4"/>
      <c r="R6112" s="4"/>
      <c r="S6112" s="4"/>
      <c r="T6112" s="4"/>
      <c r="V6112" s="4"/>
      <c r="W6112" s="4"/>
      <c r="X6112" s="4"/>
      <c r="Y6112" s="4"/>
      <c r="Z6112" s="4"/>
      <c r="AA6112" s="4"/>
      <c r="AG6112" s="4"/>
    </row>
    <row r="6113" spans="1:33" x14ac:dyDescent="0.25">
      <c r="A6113" s="4"/>
      <c r="F6113" s="4"/>
      <c r="H6113" s="4"/>
      <c r="I6113" s="4"/>
      <c r="J6113" s="4"/>
      <c r="K6113" s="4"/>
      <c r="L6113" s="4"/>
      <c r="M6113" s="4"/>
      <c r="N6113" s="4"/>
      <c r="P6113" s="4"/>
      <c r="R6113" s="4"/>
      <c r="S6113" s="4"/>
      <c r="T6113" s="4"/>
      <c r="V6113" s="4"/>
      <c r="W6113" s="4"/>
      <c r="X6113" s="4"/>
      <c r="Y6113" s="4"/>
      <c r="Z6113" s="4"/>
      <c r="AA6113" s="4"/>
      <c r="AG6113" s="4"/>
    </row>
    <row r="6114" spans="1:33" x14ac:dyDescent="0.25">
      <c r="A6114" s="4"/>
      <c r="F6114" s="4"/>
      <c r="H6114" s="4"/>
      <c r="I6114" s="4"/>
      <c r="J6114" s="4"/>
      <c r="K6114" s="4"/>
      <c r="L6114" s="4"/>
      <c r="M6114" s="4"/>
      <c r="N6114" s="4"/>
      <c r="P6114" s="4"/>
      <c r="R6114" s="4"/>
      <c r="S6114" s="4"/>
      <c r="T6114" s="4"/>
      <c r="V6114" s="4"/>
      <c r="W6114" s="4"/>
      <c r="X6114" s="4"/>
      <c r="Y6114" s="4"/>
      <c r="Z6114" s="4"/>
      <c r="AA6114" s="4"/>
      <c r="AG6114" s="4"/>
    </row>
    <row r="6115" spans="1:33" x14ac:dyDescent="0.25">
      <c r="A6115" s="4"/>
      <c r="F6115" s="4"/>
      <c r="H6115" s="4"/>
      <c r="I6115" s="4"/>
      <c r="J6115" s="4"/>
      <c r="K6115" s="4"/>
      <c r="L6115" s="4"/>
      <c r="M6115" s="4"/>
      <c r="N6115" s="4"/>
      <c r="P6115" s="4"/>
      <c r="R6115" s="4"/>
      <c r="S6115" s="4"/>
      <c r="T6115" s="4"/>
      <c r="V6115" s="4"/>
      <c r="W6115" s="4"/>
      <c r="X6115" s="4"/>
      <c r="Y6115" s="4"/>
      <c r="Z6115" s="4"/>
      <c r="AA6115" s="4"/>
      <c r="AG6115" s="4"/>
    </row>
    <row r="6116" spans="1:33" x14ac:dyDescent="0.25">
      <c r="A6116" s="4"/>
      <c r="F6116" s="4"/>
      <c r="H6116" s="4"/>
      <c r="I6116" s="4"/>
      <c r="J6116" s="4"/>
      <c r="K6116" s="4"/>
      <c r="L6116" s="4"/>
      <c r="M6116" s="4"/>
      <c r="N6116" s="4"/>
      <c r="P6116" s="4"/>
      <c r="R6116" s="4"/>
      <c r="S6116" s="4"/>
      <c r="T6116" s="4"/>
      <c r="V6116" s="4"/>
      <c r="W6116" s="4"/>
      <c r="X6116" s="4"/>
      <c r="Y6116" s="4"/>
      <c r="Z6116" s="4"/>
      <c r="AA6116" s="4"/>
      <c r="AG6116" s="4"/>
    </row>
    <row r="6117" spans="1:33" x14ac:dyDescent="0.25">
      <c r="A6117" s="4"/>
      <c r="F6117" s="4"/>
      <c r="H6117" s="4"/>
      <c r="I6117" s="4"/>
      <c r="J6117" s="4"/>
      <c r="K6117" s="4"/>
      <c r="L6117" s="4"/>
      <c r="M6117" s="4"/>
      <c r="N6117" s="4"/>
      <c r="P6117" s="4"/>
      <c r="R6117" s="4"/>
      <c r="S6117" s="4"/>
      <c r="T6117" s="4"/>
      <c r="V6117" s="4"/>
      <c r="W6117" s="4"/>
      <c r="X6117" s="4"/>
      <c r="Y6117" s="4"/>
      <c r="Z6117" s="4"/>
      <c r="AA6117" s="4"/>
      <c r="AG6117" s="4"/>
    </row>
    <row r="6118" spans="1:33" x14ac:dyDescent="0.25">
      <c r="A6118" s="4"/>
      <c r="F6118" s="4"/>
      <c r="H6118" s="4"/>
      <c r="I6118" s="4"/>
      <c r="J6118" s="4"/>
      <c r="K6118" s="4"/>
      <c r="L6118" s="4"/>
      <c r="M6118" s="4"/>
      <c r="N6118" s="4"/>
      <c r="P6118" s="4"/>
      <c r="R6118" s="4"/>
      <c r="S6118" s="4"/>
      <c r="T6118" s="4"/>
      <c r="V6118" s="4"/>
      <c r="W6118" s="4"/>
      <c r="X6118" s="4"/>
      <c r="Y6118" s="4"/>
      <c r="Z6118" s="4"/>
      <c r="AA6118" s="4"/>
      <c r="AG6118" s="4"/>
    </row>
    <row r="6119" spans="1:33" x14ac:dyDescent="0.25">
      <c r="A6119" s="4"/>
      <c r="F6119" s="4"/>
      <c r="H6119" s="4"/>
      <c r="I6119" s="4"/>
      <c r="J6119" s="4"/>
      <c r="K6119" s="4"/>
      <c r="L6119" s="4"/>
      <c r="M6119" s="4"/>
      <c r="N6119" s="4"/>
      <c r="P6119" s="4"/>
      <c r="R6119" s="4"/>
      <c r="S6119" s="4"/>
      <c r="T6119" s="4"/>
      <c r="V6119" s="4"/>
      <c r="W6119" s="4"/>
      <c r="X6119" s="4"/>
      <c r="Y6119" s="4"/>
      <c r="Z6119" s="4"/>
      <c r="AA6119" s="4"/>
      <c r="AG6119" s="4"/>
    </row>
    <row r="6120" spans="1:33" x14ac:dyDescent="0.25">
      <c r="A6120" s="4"/>
      <c r="F6120" s="4"/>
      <c r="H6120" s="4"/>
      <c r="I6120" s="4"/>
      <c r="J6120" s="4"/>
      <c r="K6120" s="4"/>
      <c r="L6120" s="4"/>
      <c r="M6120" s="4"/>
      <c r="N6120" s="4"/>
      <c r="P6120" s="4"/>
      <c r="R6120" s="4"/>
      <c r="S6120" s="4"/>
      <c r="T6120" s="4"/>
      <c r="V6120" s="4"/>
      <c r="W6120" s="4"/>
      <c r="X6120" s="4"/>
      <c r="Y6120" s="4"/>
      <c r="Z6120" s="4"/>
      <c r="AA6120" s="4"/>
      <c r="AG6120" s="4"/>
    </row>
    <row r="6121" spans="1:33" x14ac:dyDescent="0.25">
      <c r="A6121" s="4"/>
      <c r="F6121" s="4"/>
      <c r="H6121" s="4"/>
      <c r="I6121" s="4"/>
      <c r="J6121" s="4"/>
      <c r="K6121" s="4"/>
      <c r="L6121" s="4"/>
      <c r="M6121" s="4"/>
      <c r="N6121" s="4"/>
      <c r="P6121" s="4"/>
      <c r="R6121" s="4"/>
      <c r="S6121" s="4"/>
      <c r="T6121" s="4"/>
      <c r="V6121" s="4"/>
      <c r="W6121" s="4"/>
      <c r="X6121" s="4"/>
      <c r="Y6121" s="4"/>
      <c r="Z6121" s="4"/>
      <c r="AA6121" s="4"/>
      <c r="AG6121" s="4"/>
    </row>
    <row r="6122" spans="1:33" x14ac:dyDescent="0.25">
      <c r="A6122" s="4"/>
      <c r="F6122" s="4"/>
      <c r="H6122" s="4"/>
      <c r="I6122" s="4"/>
      <c r="J6122" s="4"/>
      <c r="K6122" s="4"/>
      <c r="L6122" s="4"/>
      <c r="M6122" s="4"/>
      <c r="N6122" s="4"/>
      <c r="P6122" s="4"/>
      <c r="R6122" s="4"/>
      <c r="S6122" s="4"/>
      <c r="T6122" s="4"/>
      <c r="V6122" s="4"/>
      <c r="W6122" s="4"/>
      <c r="X6122" s="4"/>
      <c r="Y6122" s="4"/>
      <c r="Z6122" s="4"/>
      <c r="AA6122" s="4"/>
      <c r="AG6122" s="4"/>
    </row>
    <row r="6123" spans="1:33" x14ac:dyDescent="0.25">
      <c r="A6123" s="4"/>
      <c r="F6123" s="4"/>
      <c r="H6123" s="4"/>
      <c r="I6123" s="4"/>
      <c r="J6123" s="4"/>
      <c r="K6123" s="4"/>
      <c r="L6123" s="4"/>
      <c r="M6123" s="4"/>
      <c r="N6123" s="4"/>
      <c r="P6123" s="4"/>
      <c r="R6123" s="4"/>
      <c r="S6123" s="4"/>
      <c r="T6123" s="4"/>
      <c r="V6123" s="4"/>
      <c r="W6123" s="4"/>
      <c r="X6123" s="4"/>
      <c r="Y6123" s="4"/>
      <c r="Z6123" s="4"/>
      <c r="AA6123" s="4"/>
      <c r="AG6123" s="4"/>
    </row>
    <row r="6124" spans="1:33" x14ac:dyDescent="0.25">
      <c r="A6124" s="4"/>
      <c r="F6124" s="4"/>
      <c r="H6124" s="4"/>
      <c r="I6124" s="4"/>
      <c r="J6124" s="4"/>
      <c r="K6124" s="4"/>
      <c r="L6124" s="4"/>
      <c r="M6124" s="4"/>
      <c r="N6124" s="4"/>
      <c r="P6124" s="4"/>
      <c r="R6124" s="4"/>
      <c r="S6124" s="4"/>
      <c r="T6124" s="4"/>
      <c r="V6124" s="4"/>
      <c r="W6124" s="4"/>
      <c r="X6124" s="4"/>
      <c r="Y6124" s="4"/>
      <c r="Z6124" s="4"/>
      <c r="AA6124" s="4"/>
      <c r="AG6124" s="4"/>
    </row>
    <row r="6125" spans="1:33" x14ac:dyDescent="0.25">
      <c r="A6125" s="4"/>
      <c r="F6125" s="4"/>
      <c r="H6125" s="4"/>
      <c r="I6125" s="4"/>
      <c r="J6125" s="4"/>
      <c r="K6125" s="4"/>
      <c r="L6125" s="4"/>
      <c r="M6125" s="4"/>
      <c r="N6125" s="4"/>
      <c r="P6125" s="4"/>
      <c r="R6125" s="4"/>
      <c r="S6125" s="4"/>
      <c r="T6125" s="4"/>
      <c r="V6125" s="4"/>
      <c r="W6125" s="4"/>
      <c r="X6125" s="4"/>
      <c r="Y6125" s="4"/>
      <c r="Z6125" s="4"/>
      <c r="AA6125" s="4"/>
      <c r="AG6125" s="4"/>
    </row>
    <row r="6126" spans="1:33" x14ac:dyDescent="0.25">
      <c r="A6126" s="4"/>
      <c r="F6126" s="4"/>
      <c r="H6126" s="4"/>
      <c r="I6126" s="4"/>
      <c r="J6126" s="4"/>
      <c r="K6126" s="4"/>
      <c r="L6126" s="4"/>
      <c r="M6126" s="4"/>
      <c r="N6126" s="4"/>
      <c r="P6126" s="4"/>
      <c r="R6126" s="4"/>
      <c r="S6126" s="4"/>
      <c r="T6126" s="4"/>
      <c r="V6126" s="4"/>
      <c r="W6126" s="4"/>
      <c r="X6126" s="4"/>
      <c r="Y6126" s="4"/>
      <c r="Z6126" s="4"/>
      <c r="AA6126" s="4"/>
      <c r="AG6126" s="4"/>
    </row>
    <row r="6127" spans="1:33" x14ac:dyDescent="0.25">
      <c r="A6127" s="4"/>
      <c r="F6127" s="4"/>
      <c r="H6127" s="4"/>
      <c r="I6127" s="4"/>
      <c r="J6127" s="4"/>
      <c r="K6127" s="4"/>
      <c r="L6127" s="4"/>
      <c r="M6127" s="4"/>
      <c r="N6127" s="4"/>
      <c r="P6127" s="4"/>
      <c r="R6127" s="4"/>
      <c r="S6127" s="4"/>
      <c r="T6127" s="4"/>
      <c r="V6127" s="4"/>
      <c r="W6127" s="4"/>
      <c r="X6127" s="4"/>
      <c r="Y6127" s="4"/>
      <c r="Z6127" s="4"/>
      <c r="AA6127" s="4"/>
      <c r="AG6127" s="4"/>
    </row>
    <row r="6128" spans="1:33" x14ac:dyDescent="0.25">
      <c r="A6128" s="4"/>
      <c r="F6128" s="4"/>
      <c r="H6128" s="4"/>
      <c r="I6128" s="4"/>
      <c r="J6128" s="4"/>
      <c r="K6128" s="4"/>
      <c r="L6128" s="4"/>
      <c r="M6128" s="4"/>
      <c r="N6128" s="4"/>
      <c r="P6128" s="4"/>
      <c r="R6128" s="4"/>
      <c r="S6128" s="4"/>
      <c r="T6128" s="4"/>
      <c r="V6128" s="4"/>
      <c r="W6128" s="4"/>
      <c r="X6128" s="4"/>
      <c r="Y6128" s="4"/>
      <c r="Z6128" s="4"/>
      <c r="AA6128" s="4"/>
      <c r="AG6128" s="4"/>
    </row>
    <row r="6129" spans="1:33" x14ac:dyDescent="0.25">
      <c r="A6129" s="4"/>
      <c r="F6129" s="4"/>
      <c r="H6129" s="4"/>
      <c r="I6129" s="4"/>
      <c r="J6129" s="4"/>
      <c r="K6129" s="4"/>
      <c r="L6129" s="4"/>
      <c r="M6129" s="4"/>
      <c r="N6129" s="4"/>
      <c r="P6129" s="4"/>
      <c r="R6129" s="4"/>
      <c r="S6129" s="4"/>
      <c r="T6129" s="4"/>
      <c r="V6129" s="4"/>
      <c r="W6129" s="4"/>
      <c r="X6129" s="4"/>
      <c r="Y6129" s="4"/>
      <c r="Z6129" s="4"/>
      <c r="AA6129" s="4"/>
      <c r="AG6129" s="4"/>
    </row>
    <row r="6130" spans="1:33" x14ac:dyDescent="0.25">
      <c r="A6130" s="4"/>
      <c r="F6130" s="4"/>
      <c r="H6130" s="4"/>
      <c r="I6130" s="4"/>
      <c r="J6130" s="4"/>
      <c r="K6130" s="4"/>
      <c r="L6130" s="4"/>
      <c r="M6130" s="4"/>
      <c r="N6130" s="4"/>
      <c r="P6130" s="4"/>
      <c r="R6130" s="4"/>
      <c r="S6130" s="4"/>
      <c r="T6130" s="4"/>
      <c r="V6130" s="4"/>
      <c r="W6130" s="4"/>
      <c r="X6130" s="4"/>
      <c r="Y6130" s="4"/>
      <c r="Z6130" s="4"/>
      <c r="AA6130" s="4"/>
      <c r="AG6130" s="4"/>
    </row>
    <row r="6131" spans="1:33" x14ac:dyDescent="0.25">
      <c r="A6131" s="4"/>
      <c r="F6131" s="4"/>
      <c r="H6131" s="4"/>
      <c r="I6131" s="4"/>
      <c r="J6131" s="4"/>
      <c r="K6131" s="4"/>
      <c r="L6131" s="4"/>
      <c r="M6131" s="4"/>
      <c r="N6131" s="4"/>
      <c r="P6131" s="4"/>
      <c r="R6131" s="4"/>
      <c r="S6131" s="4"/>
      <c r="T6131" s="4"/>
      <c r="V6131" s="4"/>
      <c r="W6131" s="4"/>
      <c r="X6131" s="4"/>
      <c r="Y6131" s="4"/>
      <c r="Z6131" s="4"/>
      <c r="AA6131" s="4"/>
      <c r="AG6131" s="4"/>
    </row>
    <row r="6132" spans="1:33" x14ac:dyDescent="0.25">
      <c r="A6132" s="4"/>
      <c r="F6132" s="4"/>
      <c r="H6132" s="4"/>
      <c r="I6132" s="4"/>
      <c r="J6132" s="4"/>
      <c r="K6132" s="4"/>
      <c r="L6132" s="4"/>
      <c r="M6132" s="4"/>
      <c r="N6132" s="4"/>
      <c r="P6132" s="4"/>
      <c r="R6132" s="4"/>
      <c r="S6132" s="4"/>
      <c r="T6132" s="4"/>
      <c r="V6132" s="4"/>
      <c r="W6132" s="4"/>
      <c r="X6132" s="4"/>
      <c r="Y6132" s="4"/>
      <c r="Z6132" s="4"/>
      <c r="AA6132" s="4"/>
      <c r="AG6132" s="4"/>
    </row>
    <row r="6133" spans="1:33" x14ac:dyDescent="0.25">
      <c r="A6133" s="4"/>
      <c r="F6133" s="4"/>
      <c r="H6133" s="4"/>
      <c r="I6133" s="4"/>
      <c r="J6133" s="4"/>
      <c r="K6133" s="4"/>
      <c r="L6133" s="4"/>
      <c r="M6133" s="4"/>
      <c r="N6133" s="4"/>
      <c r="P6133" s="4"/>
      <c r="R6133" s="4"/>
      <c r="S6133" s="4"/>
      <c r="T6133" s="4"/>
      <c r="V6133" s="4"/>
      <c r="W6133" s="4"/>
      <c r="X6133" s="4"/>
      <c r="Y6133" s="4"/>
      <c r="Z6133" s="4"/>
      <c r="AA6133" s="4"/>
      <c r="AG6133" s="4"/>
    </row>
    <row r="6134" spans="1:33" x14ac:dyDescent="0.25">
      <c r="A6134" s="4"/>
      <c r="F6134" s="4"/>
      <c r="H6134" s="4"/>
      <c r="I6134" s="4"/>
      <c r="J6134" s="4"/>
      <c r="K6134" s="4"/>
      <c r="L6134" s="4"/>
      <c r="M6134" s="4"/>
      <c r="N6134" s="4"/>
      <c r="P6134" s="4"/>
      <c r="R6134" s="4"/>
      <c r="S6134" s="4"/>
      <c r="T6134" s="4"/>
      <c r="V6134" s="4"/>
      <c r="W6134" s="4"/>
      <c r="X6134" s="4"/>
      <c r="Y6134" s="4"/>
      <c r="Z6134" s="4"/>
      <c r="AA6134" s="4"/>
      <c r="AG6134" s="4"/>
    </row>
    <row r="6135" spans="1:33" x14ac:dyDescent="0.25">
      <c r="A6135" s="4"/>
      <c r="F6135" s="4"/>
      <c r="H6135" s="4"/>
      <c r="I6135" s="4"/>
      <c r="J6135" s="4"/>
      <c r="K6135" s="4"/>
      <c r="L6135" s="4"/>
      <c r="M6135" s="4"/>
      <c r="N6135" s="4"/>
      <c r="P6135" s="4"/>
      <c r="R6135" s="4"/>
      <c r="S6135" s="4"/>
      <c r="T6135" s="4"/>
      <c r="V6135" s="4"/>
      <c r="W6135" s="4"/>
      <c r="X6135" s="4"/>
      <c r="Y6135" s="4"/>
      <c r="Z6135" s="4"/>
      <c r="AA6135" s="4"/>
      <c r="AG6135" s="4"/>
    </row>
    <row r="6136" spans="1:33" x14ac:dyDescent="0.25">
      <c r="A6136" s="4"/>
      <c r="F6136" s="4"/>
      <c r="H6136" s="4"/>
      <c r="I6136" s="4"/>
      <c r="J6136" s="4"/>
      <c r="K6136" s="4"/>
      <c r="L6136" s="4"/>
      <c r="M6136" s="4"/>
      <c r="N6136" s="4"/>
      <c r="P6136" s="4"/>
      <c r="R6136" s="4"/>
      <c r="S6136" s="4"/>
      <c r="T6136" s="4"/>
      <c r="V6136" s="4"/>
      <c r="W6136" s="4"/>
      <c r="X6136" s="4"/>
      <c r="Y6136" s="4"/>
      <c r="Z6136" s="4"/>
      <c r="AA6136" s="4"/>
      <c r="AG6136" s="4"/>
    </row>
    <row r="6137" spans="1:33" x14ac:dyDescent="0.25">
      <c r="A6137" s="4"/>
      <c r="F6137" s="4"/>
      <c r="H6137" s="4"/>
      <c r="I6137" s="4"/>
      <c r="J6137" s="4"/>
      <c r="K6137" s="4"/>
      <c r="L6137" s="4"/>
      <c r="M6137" s="4"/>
      <c r="N6137" s="4"/>
      <c r="P6137" s="4"/>
      <c r="R6137" s="4"/>
      <c r="S6137" s="4"/>
      <c r="T6137" s="4"/>
      <c r="V6137" s="4"/>
      <c r="W6137" s="4"/>
      <c r="X6137" s="4"/>
      <c r="Y6137" s="4"/>
      <c r="Z6137" s="4"/>
      <c r="AA6137" s="4"/>
      <c r="AG6137" s="4"/>
    </row>
    <row r="6138" spans="1:33" x14ac:dyDescent="0.25">
      <c r="A6138" s="4"/>
      <c r="F6138" s="4"/>
      <c r="H6138" s="4"/>
      <c r="I6138" s="4"/>
      <c r="J6138" s="4"/>
      <c r="K6138" s="4"/>
      <c r="L6138" s="4"/>
      <c r="M6138" s="4"/>
      <c r="N6138" s="4"/>
      <c r="P6138" s="4"/>
      <c r="R6138" s="4"/>
      <c r="S6138" s="4"/>
      <c r="T6138" s="4"/>
      <c r="V6138" s="4"/>
      <c r="W6138" s="4"/>
      <c r="X6138" s="4"/>
      <c r="Y6138" s="4"/>
      <c r="Z6138" s="4"/>
      <c r="AA6138" s="4"/>
      <c r="AG6138" s="4"/>
    </row>
    <row r="6139" spans="1:33" x14ac:dyDescent="0.25">
      <c r="A6139" s="4"/>
      <c r="F6139" s="4"/>
      <c r="H6139" s="4"/>
      <c r="I6139" s="4"/>
      <c r="J6139" s="4"/>
      <c r="K6139" s="4"/>
      <c r="L6139" s="4"/>
      <c r="M6139" s="4"/>
      <c r="N6139" s="4"/>
      <c r="P6139" s="4"/>
      <c r="R6139" s="4"/>
      <c r="S6139" s="4"/>
      <c r="T6139" s="4"/>
      <c r="V6139" s="4"/>
      <c r="W6139" s="4"/>
      <c r="X6139" s="4"/>
      <c r="Y6139" s="4"/>
      <c r="Z6139" s="4"/>
      <c r="AA6139" s="4"/>
      <c r="AG6139" s="4"/>
    </row>
    <row r="6140" spans="1:33" x14ac:dyDescent="0.25">
      <c r="A6140" s="4"/>
      <c r="F6140" s="4"/>
      <c r="H6140" s="4"/>
      <c r="I6140" s="4"/>
      <c r="J6140" s="4"/>
      <c r="K6140" s="4"/>
      <c r="L6140" s="4"/>
      <c r="M6140" s="4"/>
      <c r="N6140" s="4"/>
      <c r="P6140" s="4"/>
      <c r="R6140" s="4"/>
      <c r="S6140" s="4"/>
      <c r="T6140" s="4"/>
      <c r="V6140" s="4"/>
      <c r="W6140" s="4"/>
      <c r="X6140" s="4"/>
      <c r="Y6140" s="4"/>
      <c r="Z6140" s="4"/>
      <c r="AA6140" s="4"/>
      <c r="AG6140" s="4"/>
    </row>
    <row r="6141" spans="1:33" x14ac:dyDescent="0.25">
      <c r="A6141" s="4"/>
      <c r="F6141" s="4"/>
      <c r="H6141" s="4"/>
      <c r="I6141" s="4"/>
      <c r="J6141" s="4"/>
      <c r="K6141" s="4"/>
      <c r="L6141" s="4"/>
      <c r="M6141" s="4"/>
      <c r="N6141" s="4"/>
      <c r="P6141" s="4"/>
      <c r="R6141" s="4"/>
      <c r="S6141" s="4"/>
      <c r="T6141" s="4"/>
      <c r="V6141" s="4"/>
      <c r="W6141" s="4"/>
      <c r="X6141" s="4"/>
      <c r="Y6141" s="4"/>
      <c r="Z6141" s="4"/>
      <c r="AA6141" s="4"/>
      <c r="AG6141" s="4"/>
    </row>
    <row r="6142" spans="1:33" x14ac:dyDescent="0.25">
      <c r="A6142" s="4"/>
      <c r="F6142" s="4"/>
      <c r="H6142" s="4"/>
      <c r="I6142" s="4"/>
      <c r="J6142" s="4"/>
      <c r="K6142" s="4"/>
      <c r="L6142" s="4"/>
      <c r="M6142" s="4"/>
      <c r="N6142" s="4"/>
      <c r="P6142" s="4"/>
      <c r="R6142" s="4"/>
      <c r="S6142" s="4"/>
      <c r="T6142" s="4"/>
      <c r="V6142" s="4"/>
      <c r="W6142" s="4"/>
      <c r="X6142" s="4"/>
      <c r="Y6142" s="4"/>
      <c r="Z6142" s="4"/>
      <c r="AA6142" s="4"/>
      <c r="AG6142" s="4"/>
    </row>
    <row r="6143" spans="1:33" x14ac:dyDescent="0.25">
      <c r="A6143" s="4"/>
      <c r="F6143" s="4"/>
      <c r="H6143" s="4"/>
      <c r="I6143" s="4"/>
      <c r="J6143" s="4"/>
      <c r="K6143" s="4"/>
      <c r="L6143" s="4"/>
      <c r="M6143" s="4"/>
      <c r="N6143" s="4"/>
      <c r="P6143" s="4"/>
      <c r="R6143" s="4"/>
      <c r="S6143" s="4"/>
      <c r="T6143" s="4"/>
      <c r="V6143" s="4"/>
      <c r="W6143" s="4"/>
      <c r="X6143" s="4"/>
      <c r="Y6143" s="4"/>
      <c r="Z6143" s="4"/>
      <c r="AA6143" s="4"/>
      <c r="AG6143" s="4"/>
    </row>
    <row r="6144" spans="1:33" x14ac:dyDescent="0.25">
      <c r="A6144" s="4"/>
      <c r="F6144" s="4"/>
      <c r="H6144" s="4"/>
      <c r="I6144" s="4"/>
      <c r="J6144" s="4"/>
      <c r="K6144" s="4"/>
      <c r="L6144" s="4"/>
      <c r="M6144" s="4"/>
      <c r="N6144" s="4"/>
      <c r="P6144" s="4"/>
      <c r="R6144" s="4"/>
      <c r="S6144" s="4"/>
      <c r="T6144" s="4"/>
      <c r="V6144" s="4"/>
      <c r="W6144" s="4"/>
      <c r="X6144" s="4"/>
      <c r="Y6144" s="4"/>
      <c r="Z6144" s="4"/>
      <c r="AA6144" s="4"/>
      <c r="AG6144" s="4"/>
    </row>
    <row r="6145" spans="1:33" x14ac:dyDescent="0.25">
      <c r="A6145" s="4"/>
      <c r="F6145" s="4"/>
      <c r="H6145" s="4"/>
      <c r="I6145" s="4"/>
      <c r="J6145" s="4"/>
      <c r="K6145" s="4"/>
      <c r="L6145" s="4"/>
      <c r="M6145" s="4"/>
      <c r="N6145" s="4"/>
      <c r="P6145" s="4"/>
      <c r="R6145" s="4"/>
      <c r="S6145" s="4"/>
      <c r="T6145" s="4"/>
      <c r="V6145" s="4"/>
      <c r="W6145" s="4"/>
      <c r="X6145" s="4"/>
      <c r="Y6145" s="4"/>
      <c r="Z6145" s="4"/>
      <c r="AA6145" s="4"/>
      <c r="AG6145" s="4"/>
    </row>
    <row r="6146" spans="1:33" x14ac:dyDescent="0.25">
      <c r="A6146" s="4"/>
      <c r="F6146" s="4"/>
      <c r="H6146" s="4"/>
      <c r="I6146" s="4"/>
      <c r="J6146" s="4"/>
      <c r="K6146" s="4"/>
      <c r="L6146" s="4"/>
      <c r="M6146" s="4"/>
      <c r="N6146" s="4"/>
      <c r="P6146" s="4"/>
      <c r="R6146" s="4"/>
      <c r="S6146" s="4"/>
      <c r="T6146" s="4"/>
      <c r="V6146" s="4"/>
      <c r="W6146" s="4"/>
      <c r="X6146" s="4"/>
      <c r="Y6146" s="4"/>
      <c r="Z6146" s="4"/>
      <c r="AA6146" s="4"/>
      <c r="AG6146" s="4"/>
    </row>
    <row r="6147" spans="1:33" x14ac:dyDescent="0.25">
      <c r="A6147" s="4"/>
      <c r="F6147" s="4"/>
      <c r="H6147" s="4"/>
      <c r="I6147" s="4"/>
      <c r="J6147" s="4"/>
      <c r="K6147" s="4"/>
      <c r="L6147" s="4"/>
      <c r="M6147" s="4"/>
      <c r="N6147" s="4"/>
      <c r="P6147" s="4"/>
      <c r="R6147" s="4"/>
      <c r="S6147" s="4"/>
      <c r="T6147" s="4"/>
      <c r="V6147" s="4"/>
      <c r="W6147" s="4"/>
      <c r="X6147" s="4"/>
      <c r="Y6147" s="4"/>
      <c r="Z6147" s="4"/>
      <c r="AA6147" s="4"/>
      <c r="AG6147" s="4"/>
    </row>
    <row r="6148" spans="1:33" x14ac:dyDescent="0.25">
      <c r="A6148" s="4"/>
      <c r="F6148" s="4"/>
      <c r="H6148" s="4"/>
      <c r="I6148" s="4"/>
      <c r="J6148" s="4"/>
      <c r="K6148" s="4"/>
      <c r="L6148" s="4"/>
      <c r="M6148" s="4"/>
      <c r="N6148" s="4"/>
      <c r="P6148" s="4"/>
      <c r="R6148" s="4"/>
      <c r="S6148" s="4"/>
      <c r="T6148" s="4"/>
      <c r="V6148" s="4"/>
      <c r="W6148" s="4"/>
      <c r="X6148" s="4"/>
      <c r="Y6148" s="4"/>
      <c r="Z6148" s="4"/>
      <c r="AA6148" s="4"/>
      <c r="AG6148" s="4"/>
    </row>
    <row r="6149" spans="1:33" x14ac:dyDescent="0.25">
      <c r="A6149" s="4"/>
      <c r="F6149" s="4"/>
      <c r="H6149" s="4"/>
      <c r="I6149" s="4"/>
      <c r="J6149" s="4"/>
      <c r="K6149" s="4"/>
      <c r="L6149" s="4"/>
      <c r="M6149" s="4"/>
      <c r="N6149" s="4"/>
      <c r="P6149" s="4"/>
      <c r="R6149" s="4"/>
      <c r="S6149" s="4"/>
      <c r="T6149" s="4"/>
      <c r="V6149" s="4"/>
      <c r="W6149" s="4"/>
      <c r="X6149" s="4"/>
      <c r="Y6149" s="4"/>
      <c r="Z6149" s="4"/>
      <c r="AA6149" s="4"/>
      <c r="AG6149" s="4"/>
    </row>
    <row r="6150" spans="1:33" x14ac:dyDescent="0.25">
      <c r="A6150" s="4"/>
      <c r="F6150" s="4"/>
      <c r="H6150" s="4"/>
      <c r="I6150" s="4"/>
      <c r="J6150" s="4"/>
      <c r="K6150" s="4"/>
      <c r="L6150" s="4"/>
      <c r="M6150" s="4"/>
      <c r="N6150" s="4"/>
      <c r="P6150" s="4"/>
      <c r="R6150" s="4"/>
      <c r="S6150" s="4"/>
      <c r="T6150" s="4"/>
      <c r="V6150" s="4"/>
      <c r="W6150" s="4"/>
      <c r="X6150" s="4"/>
      <c r="Y6150" s="4"/>
      <c r="Z6150" s="4"/>
      <c r="AA6150" s="4"/>
      <c r="AG6150" s="4"/>
    </row>
    <row r="6151" spans="1:33" x14ac:dyDescent="0.25">
      <c r="A6151" s="4"/>
      <c r="F6151" s="4"/>
      <c r="H6151" s="4"/>
      <c r="I6151" s="4"/>
      <c r="J6151" s="4"/>
      <c r="K6151" s="4"/>
      <c r="L6151" s="4"/>
      <c r="M6151" s="4"/>
      <c r="N6151" s="4"/>
      <c r="P6151" s="4"/>
      <c r="R6151" s="4"/>
      <c r="S6151" s="4"/>
      <c r="T6151" s="4"/>
      <c r="V6151" s="4"/>
      <c r="W6151" s="4"/>
      <c r="X6151" s="4"/>
      <c r="Y6151" s="4"/>
      <c r="Z6151" s="4"/>
      <c r="AA6151" s="4"/>
      <c r="AG6151" s="4"/>
    </row>
    <row r="6152" spans="1:33" x14ac:dyDescent="0.25">
      <c r="A6152" s="4"/>
      <c r="F6152" s="4"/>
      <c r="H6152" s="4"/>
      <c r="I6152" s="4"/>
      <c r="J6152" s="4"/>
      <c r="K6152" s="4"/>
      <c r="L6152" s="4"/>
      <c r="M6152" s="4"/>
      <c r="N6152" s="4"/>
      <c r="P6152" s="4"/>
      <c r="R6152" s="4"/>
      <c r="S6152" s="4"/>
      <c r="T6152" s="4"/>
      <c r="V6152" s="4"/>
      <c r="W6152" s="4"/>
      <c r="X6152" s="4"/>
      <c r="Y6152" s="4"/>
      <c r="Z6152" s="4"/>
      <c r="AA6152" s="4"/>
      <c r="AG6152" s="4"/>
    </row>
    <row r="6153" spans="1:33" x14ac:dyDescent="0.25">
      <c r="A6153" s="4"/>
      <c r="F6153" s="4"/>
      <c r="H6153" s="4"/>
      <c r="I6153" s="4"/>
      <c r="J6153" s="4"/>
      <c r="K6153" s="4"/>
      <c r="L6153" s="4"/>
      <c r="M6153" s="4"/>
      <c r="N6153" s="4"/>
      <c r="P6153" s="4"/>
      <c r="R6153" s="4"/>
      <c r="S6153" s="4"/>
      <c r="T6153" s="4"/>
      <c r="V6153" s="4"/>
      <c r="W6153" s="4"/>
      <c r="X6153" s="4"/>
      <c r="Y6153" s="4"/>
      <c r="Z6153" s="4"/>
      <c r="AA6153" s="4"/>
      <c r="AG6153" s="4"/>
    </row>
    <row r="6154" spans="1:33" x14ac:dyDescent="0.25">
      <c r="A6154" s="4"/>
      <c r="F6154" s="4"/>
      <c r="H6154" s="4"/>
      <c r="I6154" s="4"/>
      <c r="J6154" s="4"/>
      <c r="K6154" s="4"/>
      <c r="L6154" s="4"/>
      <c r="M6154" s="4"/>
      <c r="N6154" s="4"/>
      <c r="P6154" s="4"/>
      <c r="R6154" s="4"/>
      <c r="S6154" s="4"/>
      <c r="T6154" s="4"/>
      <c r="V6154" s="4"/>
      <c r="W6154" s="4"/>
      <c r="X6154" s="4"/>
      <c r="Y6154" s="4"/>
      <c r="Z6154" s="4"/>
      <c r="AA6154" s="4"/>
      <c r="AG6154" s="4"/>
    </row>
    <row r="6155" spans="1:33" x14ac:dyDescent="0.25">
      <c r="A6155" s="4"/>
      <c r="F6155" s="4"/>
      <c r="H6155" s="4"/>
      <c r="I6155" s="4"/>
      <c r="J6155" s="4"/>
      <c r="K6155" s="4"/>
      <c r="L6155" s="4"/>
      <c r="M6155" s="4"/>
      <c r="N6155" s="4"/>
      <c r="P6155" s="4"/>
      <c r="R6155" s="4"/>
      <c r="S6155" s="4"/>
      <c r="T6155" s="4"/>
      <c r="V6155" s="4"/>
      <c r="W6155" s="4"/>
      <c r="X6155" s="4"/>
      <c r="Y6155" s="4"/>
      <c r="Z6155" s="4"/>
      <c r="AA6155" s="4"/>
      <c r="AG6155" s="4"/>
    </row>
    <row r="6156" spans="1:33" x14ac:dyDescent="0.25">
      <c r="A6156" s="4"/>
      <c r="F6156" s="4"/>
      <c r="H6156" s="4"/>
      <c r="I6156" s="4"/>
      <c r="J6156" s="4"/>
      <c r="K6156" s="4"/>
      <c r="L6156" s="4"/>
      <c r="M6156" s="4"/>
      <c r="N6156" s="4"/>
      <c r="P6156" s="4"/>
      <c r="R6156" s="4"/>
      <c r="S6156" s="4"/>
      <c r="T6156" s="4"/>
      <c r="V6156" s="4"/>
      <c r="W6156" s="4"/>
      <c r="X6156" s="4"/>
      <c r="Y6156" s="4"/>
      <c r="Z6156" s="4"/>
      <c r="AA6156" s="4"/>
      <c r="AG6156" s="4"/>
    </row>
    <row r="6157" spans="1:33" x14ac:dyDescent="0.25">
      <c r="A6157" s="4"/>
      <c r="F6157" s="4"/>
      <c r="H6157" s="4"/>
      <c r="I6157" s="4"/>
      <c r="J6157" s="4"/>
      <c r="K6157" s="4"/>
      <c r="L6157" s="4"/>
      <c r="M6157" s="4"/>
      <c r="N6157" s="4"/>
      <c r="P6157" s="4"/>
      <c r="R6157" s="4"/>
      <c r="S6157" s="4"/>
      <c r="T6157" s="4"/>
      <c r="V6157" s="4"/>
      <c r="W6157" s="4"/>
      <c r="X6157" s="4"/>
      <c r="Y6157" s="4"/>
      <c r="Z6157" s="4"/>
      <c r="AA6157" s="4"/>
      <c r="AG6157" s="4"/>
    </row>
    <row r="6158" spans="1:33" x14ac:dyDescent="0.25">
      <c r="A6158" s="4"/>
      <c r="F6158" s="4"/>
      <c r="H6158" s="4"/>
      <c r="I6158" s="4"/>
      <c r="J6158" s="4"/>
      <c r="K6158" s="4"/>
      <c r="L6158" s="4"/>
      <c r="M6158" s="4"/>
      <c r="N6158" s="4"/>
      <c r="P6158" s="4"/>
      <c r="R6158" s="4"/>
      <c r="S6158" s="4"/>
      <c r="T6158" s="4"/>
      <c r="V6158" s="4"/>
      <c r="W6158" s="4"/>
      <c r="X6158" s="4"/>
      <c r="Y6158" s="4"/>
      <c r="Z6158" s="4"/>
      <c r="AA6158" s="4"/>
      <c r="AG6158" s="4"/>
    </row>
    <row r="6159" spans="1:33" x14ac:dyDescent="0.25">
      <c r="A6159" s="4"/>
      <c r="F6159" s="4"/>
      <c r="H6159" s="4"/>
      <c r="I6159" s="4"/>
      <c r="J6159" s="4"/>
      <c r="K6159" s="4"/>
      <c r="L6159" s="4"/>
      <c r="M6159" s="4"/>
      <c r="N6159" s="4"/>
      <c r="P6159" s="4"/>
      <c r="R6159" s="4"/>
      <c r="S6159" s="4"/>
      <c r="T6159" s="4"/>
      <c r="V6159" s="4"/>
      <c r="W6159" s="4"/>
      <c r="X6159" s="4"/>
      <c r="Y6159" s="4"/>
      <c r="Z6159" s="4"/>
      <c r="AA6159" s="4"/>
      <c r="AG6159" s="4"/>
    </row>
    <row r="6160" spans="1:33" x14ac:dyDescent="0.25">
      <c r="A6160" s="4"/>
      <c r="F6160" s="4"/>
      <c r="H6160" s="4"/>
      <c r="I6160" s="4"/>
      <c r="J6160" s="4"/>
      <c r="K6160" s="4"/>
      <c r="L6160" s="4"/>
      <c r="M6160" s="4"/>
      <c r="N6160" s="4"/>
      <c r="P6160" s="4"/>
      <c r="R6160" s="4"/>
      <c r="S6160" s="4"/>
      <c r="T6160" s="4"/>
      <c r="V6160" s="4"/>
      <c r="W6160" s="4"/>
      <c r="X6160" s="4"/>
      <c r="Y6160" s="4"/>
      <c r="Z6160" s="4"/>
      <c r="AA6160" s="4"/>
      <c r="AG6160" s="4"/>
    </row>
    <row r="6161" spans="1:33" x14ac:dyDescent="0.25">
      <c r="A6161" s="4"/>
      <c r="F6161" s="4"/>
      <c r="H6161" s="4"/>
      <c r="I6161" s="4"/>
      <c r="J6161" s="4"/>
      <c r="K6161" s="4"/>
      <c r="L6161" s="4"/>
      <c r="M6161" s="4"/>
      <c r="N6161" s="4"/>
      <c r="P6161" s="4"/>
      <c r="R6161" s="4"/>
      <c r="S6161" s="4"/>
      <c r="T6161" s="4"/>
      <c r="V6161" s="4"/>
      <c r="W6161" s="4"/>
      <c r="X6161" s="4"/>
      <c r="Y6161" s="4"/>
      <c r="Z6161" s="4"/>
      <c r="AA6161" s="4"/>
      <c r="AG6161" s="4"/>
    </row>
    <row r="6162" spans="1:33" x14ac:dyDescent="0.25">
      <c r="A6162" s="4"/>
      <c r="F6162" s="4"/>
      <c r="H6162" s="4"/>
      <c r="I6162" s="4"/>
      <c r="J6162" s="4"/>
      <c r="K6162" s="4"/>
      <c r="L6162" s="4"/>
      <c r="M6162" s="4"/>
      <c r="N6162" s="4"/>
      <c r="P6162" s="4"/>
      <c r="R6162" s="4"/>
      <c r="S6162" s="4"/>
      <c r="T6162" s="4"/>
      <c r="V6162" s="4"/>
      <c r="W6162" s="4"/>
      <c r="X6162" s="4"/>
      <c r="Y6162" s="4"/>
      <c r="Z6162" s="4"/>
      <c r="AA6162" s="4"/>
      <c r="AG6162" s="4"/>
    </row>
    <row r="6163" spans="1:33" x14ac:dyDescent="0.25">
      <c r="A6163" s="4"/>
      <c r="F6163" s="4"/>
      <c r="H6163" s="4"/>
      <c r="I6163" s="4"/>
      <c r="J6163" s="4"/>
      <c r="K6163" s="4"/>
      <c r="L6163" s="4"/>
      <c r="M6163" s="4"/>
      <c r="N6163" s="4"/>
      <c r="P6163" s="4"/>
      <c r="R6163" s="4"/>
      <c r="S6163" s="4"/>
      <c r="T6163" s="4"/>
      <c r="V6163" s="4"/>
      <c r="W6163" s="4"/>
      <c r="X6163" s="4"/>
      <c r="Y6163" s="4"/>
      <c r="Z6163" s="4"/>
      <c r="AA6163" s="4"/>
      <c r="AG6163" s="4"/>
    </row>
    <row r="6164" spans="1:33" x14ac:dyDescent="0.25">
      <c r="A6164" s="4"/>
      <c r="F6164" s="4"/>
      <c r="H6164" s="4"/>
      <c r="I6164" s="4"/>
      <c r="J6164" s="4"/>
      <c r="K6164" s="4"/>
      <c r="L6164" s="4"/>
      <c r="M6164" s="4"/>
      <c r="N6164" s="4"/>
      <c r="P6164" s="4"/>
      <c r="R6164" s="4"/>
      <c r="S6164" s="4"/>
      <c r="T6164" s="4"/>
      <c r="V6164" s="4"/>
      <c r="W6164" s="4"/>
      <c r="X6164" s="4"/>
      <c r="Y6164" s="4"/>
      <c r="Z6164" s="4"/>
      <c r="AA6164" s="4"/>
      <c r="AG6164" s="4"/>
    </row>
    <row r="6165" spans="1:33" x14ac:dyDescent="0.25">
      <c r="A6165" s="4"/>
      <c r="F6165" s="4"/>
      <c r="H6165" s="4"/>
      <c r="I6165" s="4"/>
      <c r="J6165" s="4"/>
      <c r="K6165" s="4"/>
      <c r="L6165" s="4"/>
      <c r="M6165" s="4"/>
      <c r="N6165" s="4"/>
      <c r="P6165" s="4"/>
      <c r="R6165" s="4"/>
      <c r="S6165" s="4"/>
      <c r="T6165" s="4"/>
      <c r="V6165" s="4"/>
      <c r="W6165" s="4"/>
      <c r="X6165" s="4"/>
      <c r="Y6165" s="4"/>
      <c r="Z6165" s="4"/>
      <c r="AA6165" s="4"/>
      <c r="AG6165" s="4"/>
    </row>
    <row r="6166" spans="1:33" x14ac:dyDescent="0.25">
      <c r="A6166" s="4"/>
      <c r="F6166" s="4"/>
      <c r="H6166" s="4"/>
      <c r="I6166" s="4"/>
      <c r="J6166" s="4"/>
      <c r="K6166" s="4"/>
      <c r="L6166" s="4"/>
      <c r="M6166" s="4"/>
      <c r="N6166" s="4"/>
      <c r="P6166" s="4"/>
      <c r="R6166" s="4"/>
      <c r="S6166" s="4"/>
      <c r="T6166" s="4"/>
      <c r="V6166" s="4"/>
      <c r="W6166" s="4"/>
      <c r="X6166" s="4"/>
      <c r="Y6166" s="4"/>
      <c r="Z6166" s="4"/>
      <c r="AA6166" s="4"/>
      <c r="AG6166" s="4"/>
    </row>
    <row r="6167" spans="1:33" x14ac:dyDescent="0.25">
      <c r="A6167" s="4"/>
      <c r="F6167" s="4"/>
      <c r="H6167" s="4"/>
      <c r="I6167" s="4"/>
      <c r="J6167" s="4"/>
      <c r="K6167" s="4"/>
      <c r="L6167" s="4"/>
      <c r="M6167" s="4"/>
      <c r="N6167" s="4"/>
      <c r="P6167" s="4"/>
      <c r="R6167" s="4"/>
      <c r="S6167" s="4"/>
      <c r="T6167" s="4"/>
      <c r="V6167" s="4"/>
      <c r="W6167" s="4"/>
      <c r="X6167" s="4"/>
      <c r="Y6167" s="4"/>
      <c r="Z6167" s="4"/>
      <c r="AA6167" s="4"/>
      <c r="AG6167" s="4"/>
    </row>
    <row r="6168" spans="1:33" x14ac:dyDescent="0.25">
      <c r="A6168" s="4"/>
      <c r="F6168" s="4"/>
      <c r="H6168" s="4"/>
      <c r="I6168" s="4"/>
      <c r="J6168" s="4"/>
      <c r="K6168" s="4"/>
      <c r="L6168" s="4"/>
      <c r="M6168" s="4"/>
      <c r="N6168" s="4"/>
      <c r="P6168" s="4"/>
      <c r="R6168" s="4"/>
      <c r="S6168" s="4"/>
      <c r="T6168" s="4"/>
      <c r="V6168" s="4"/>
      <c r="W6168" s="4"/>
      <c r="X6168" s="4"/>
      <c r="Y6168" s="4"/>
      <c r="Z6168" s="4"/>
      <c r="AA6168" s="4"/>
      <c r="AG6168" s="4"/>
    </row>
    <row r="6169" spans="1:33" x14ac:dyDescent="0.25">
      <c r="A6169" s="4"/>
      <c r="F6169" s="4"/>
      <c r="H6169" s="4"/>
      <c r="I6169" s="4"/>
      <c r="J6169" s="4"/>
      <c r="K6169" s="4"/>
      <c r="L6169" s="4"/>
      <c r="M6169" s="4"/>
      <c r="N6169" s="4"/>
      <c r="P6169" s="4"/>
      <c r="R6169" s="4"/>
      <c r="S6169" s="4"/>
      <c r="T6169" s="4"/>
      <c r="V6169" s="4"/>
      <c r="W6169" s="4"/>
      <c r="X6169" s="4"/>
      <c r="Y6169" s="4"/>
      <c r="Z6169" s="4"/>
      <c r="AA6169" s="4"/>
      <c r="AG6169" s="4"/>
    </row>
    <row r="6170" spans="1:33" x14ac:dyDescent="0.25">
      <c r="A6170" s="4"/>
      <c r="F6170" s="4"/>
      <c r="H6170" s="4"/>
      <c r="I6170" s="4"/>
      <c r="J6170" s="4"/>
      <c r="K6170" s="4"/>
      <c r="L6170" s="4"/>
      <c r="M6170" s="4"/>
      <c r="N6170" s="4"/>
      <c r="P6170" s="4"/>
      <c r="R6170" s="4"/>
      <c r="S6170" s="4"/>
      <c r="T6170" s="4"/>
      <c r="V6170" s="4"/>
      <c r="W6170" s="4"/>
      <c r="X6170" s="4"/>
      <c r="Y6170" s="4"/>
      <c r="Z6170" s="4"/>
      <c r="AA6170" s="4"/>
      <c r="AG6170" s="4"/>
    </row>
    <row r="6171" spans="1:33" x14ac:dyDescent="0.25">
      <c r="A6171" s="4"/>
      <c r="F6171" s="4"/>
      <c r="H6171" s="4"/>
      <c r="I6171" s="4"/>
      <c r="J6171" s="4"/>
      <c r="K6171" s="4"/>
      <c r="L6171" s="4"/>
      <c r="M6171" s="4"/>
      <c r="N6171" s="4"/>
      <c r="P6171" s="4"/>
      <c r="R6171" s="4"/>
      <c r="S6171" s="4"/>
      <c r="T6171" s="4"/>
      <c r="V6171" s="4"/>
      <c r="W6171" s="4"/>
      <c r="X6171" s="4"/>
      <c r="Y6171" s="4"/>
      <c r="Z6171" s="4"/>
      <c r="AA6171" s="4"/>
      <c r="AG6171" s="4"/>
    </row>
    <row r="6172" spans="1:33" x14ac:dyDescent="0.25">
      <c r="A6172" s="4"/>
      <c r="F6172" s="4"/>
      <c r="H6172" s="4"/>
      <c r="I6172" s="4"/>
      <c r="J6172" s="4"/>
      <c r="K6172" s="4"/>
      <c r="L6172" s="4"/>
      <c r="M6172" s="4"/>
      <c r="N6172" s="4"/>
      <c r="P6172" s="4"/>
      <c r="R6172" s="4"/>
      <c r="S6172" s="4"/>
      <c r="T6172" s="4"/>
      <c r="V6172" s="4"/>
      <c r="W6172" s="4"/>
      <c r="X6172" s="4"/>
      <c r="Y6172" s="4"/>
      <c r="Z6172" s="4"/>
      <c r="AA6172" s="4"/>
      <c r="AG6172" s="4"/>
    </row>
    <row r="6173" spans="1:33" x14ac:dyDescent="0.25">
      <c r="A6173" s="4"/>
      <c r="F6173" s="4"/>
      <c r="H6173" s="4"/>
      <c r="I6173" s="4"/>
      <c r="J6173" s="4"/>
      <c r="K6173" s="4"/>
      <c r="L6173" s="4"/>
      <c r="M6173" s="4"/>
      <c r="N6173" s="4"/>
      <c r="P6173" s="4"/>
      <c r="R6173" s="4"/>
      <c r="S6173" s="4"/>
      <c r="T6173" s="4"/>
      <c r="V6173" s="4"/>
      <c r="W6173" s="4"/>
      <c r="X6173" s="4"/>
      <c r="Y6173" s="4"/>
      <c r="Z6173" s="4"/>
      <c r="AA6173" s="4"/>
      <c r="AG6173" s="4"/>
    </row>
    <row r="6174" spans="1:33" x14ac:dyDescent="0.25">
      <c r="A6174" s="4"/>
      <c r="F6174" s="4"/>
      <c r="H6174" s="4"/>
      <c r="I6174" s="4"/>
      <c r="J6174" s="4"/>
      <c r="K6174" s="4"/>
      <c r="L6174" s="4"/>
      <c r="M6174" s="4"/>
      <c r="N6174" s="4"/>
      <c r="P6174" s="4"/>
      <c r="R6174" s="4"/>
      <c r="S6174" s="4"/>
      <c r="T6174" s="4"/>
      <c r="V6174" s="4"/>
      <c r="W6174" s="4"/>
      <c r="X6174" s="4"/>
      <c r="Y6174" s="4"/>
      <c r="Z6174" s="4"/>
      <c r="AA6174" s="4"/>
      <c r="AG6174" s="4"/>
    </row>
    <row r="6175" spans="1:33" x14ac:dyDescent="0.25">
      <c r="A6175" s="4"/>
      <c r="F6175" s="4"/>
      <c r="H6175" s="4"/>
      <c r="I6175" s="4"/>
      <c r="J6175" s="4"/>
      <c r="K6175" s="4"/>
      <c r="L6175" s="4"/>
      <c r="M6175" s="4"/>
      <c r="N6175" s="4"/>
      <c r="P6175" s="4"/>
      <c r="R6175" s="4"/>
      <c r="S6175" s="4"/>
      <c r="T6175" s="4"/>
      <c r="V6175" s="4"/>
      <c r="W6175" s="4"/>
      <c r="X6175" s="4"/>
      <c r="Y6175" s="4"/>
      <c r="Z6175" s="4"/>
      <c r="AA6175" s="4"/>
      <c r="AG6175" s="4"/>
    </row>
    <row r="6176" spans="1:33" x14ac:dyDescent="0.25">
      <c r="A6176" s="4"/>
      <c r="F6176" s="4"/>
      <c r="H6176" s="4"/>
      <c r="I6176" s="4"/>
      <c r="J6176" s="4"/>
      <c r="K6176" s="4"/>
      <c r="L6176" s="4"/>
      <c r="M6176" s="4"/>
      <c r="N6176" s="4"/>
      <c r="P6176" s="4"/>
      <c r="R6176" s="4"/>
      <c r="S6176" s="4"/>
      <c r="T6176" s="4"/>
      <c r="V6176" s="4"/>
      <c r="W6176" s="4"/>
      <c r="X6176" s="4"/>
      <c r="Y6176" s="4"/>
      <c r="Z6176" s="4"/>
      <c r="AA6176" s="4"/>
      <c r="AG6176" s="4"/>
    </row>
    <row r="6177" spans="1:33" x14ac:dyDescent="0.25">
      <c r="A6177" s="4"/>
      <c r="F6177" s="4"/>
      <c r="H6177" s="4"/>
      <c r="I6177" s="4"/>
      <c r="J6177" s="4"/>
      <c r="K6177" s="4"/>
      <c r="L6177" s="4"/>
      <c r="M6177" s="4"/>
      <c r="N6177" s="4"/>
      <c r="P6177" s="4"/>
      <c r="R6177" s="4"/>
      <c r="S6177" s="4"/>
      <c r="T6177" s="4"/>
      <c r="V6177" s="4"/>
      <c r="W6177" s="4"/>
      <c r="X6177" s="4"/>
      <c r="Y6177" s="4"/>
      <c r="Z6177" s="4"/>
      <c r="AA6177" s="4"/>
      <c r="AG6177" s="4"/>
    </row>
    <row r="6178" spans="1:33" x14ac:dyDescent="0.25">
      <c r="A6178" s="4"/>
      <c r="F6178" s="4"/>
      <c r="H6178" s="4"/>
      <c r="I6178" s="4"/>
      <c r="J6178" s="4"/>
      <c r="K6178" s="4"/>
      <c r="L6178" s="4"/>
      <c r="M6178" s="4"/>
      <c r="N6178" s="4"/>
      <c r="P6178" s="4"/>
      <c r="R6178" s="4"/>
      <c r="S6178" s="4"/>
      <c r="T6178" s="4"/>
      <c r="V6178" s="4"/>
      <c r="W6178" s="4"/>
      <c r="X6178" s="4"/>
      <c r="Y6178" s="4"/>
      <c r="Z6178" s="4"/>
      <c r="AA6178" s="4"/>
      <c r="AG6178" s="4"/>
    </row>
    <row r="6179" spans="1:33" x14ac:dyDescent="0.25">
      <c r="A6179" s="4"/>
      <c r="F6179" s="4"/>
      <c r="H6179" s="4"/>
      <c r="I6179" s="4"/>
      <c r="J6179" s="4"/>
      <c r="K6179" s="4"/>
      <c r="L6179" s="4"/>
      <c r="M6179" s="4"/>
      <c r="N6179" s="4"/>
      <c r="P6179" s="4"/>
      <c r="R6179" s="4"/>
      <c r="S6179" s="4"/>
      <c r="T6179" s="4"/>
      <c r="V6179" s="4"/>
      <c r="W6179" s="4"/>
      <c r="X6179" s="4"/>
      <c r="Y6179" s="4"/>
      <c r="Z6179" s="4"/>
      <c r="AA6179" s="4"/>
      <c r="AG6179" s="4"/>
    </row>
    <row r="6180" spans="1:33" x14ac:dyDescent="0.25">
      <c r="A6180" s="4"/>
      <c r="F6180" s="4"/>
      <c r="H6180" s="4"/>
      <c r="I6180" s="4"/>
      <c r="J6180" s="4"/>
      <c r="K6180" s="4"/>
      <c r="L6180" s="4"/>
      <c r="M6180" s="4"/>
      <c r="N6180" s="4"/>
      <c r="P6180" s="4"/>
      <c r="R6180" s="4"/>
      <c r="S6180" s="4"/>
      <c r="T6180" s="4"/>
      <c r="V6180" s="4"/>
      <c r="W6180" s="4"/>
      <c r="X6180" s="4"/>
      <c r="Y6180" s="4"/>
      <c r="Z6180" s="4"/>
      <c r="AA6180" s="4"/>
      <c r="AG6180" s="4"/>
    </row>
    <row r="6181" spans="1:33" x14ac:dyDescent="0.25">
      <c r="A6181" s="4"/>
      <c r="F6181" s="4"/>
      <c r="H6181" s="4"/>
      <c r="I6181" s="4"/>
      <c r="J6181" s="4"/>
      <c r="K6181" s="4"/>
      <c r="L6181" s="4"/>
      <c r="M6181" s="4"/>
      <c r="N6181" s="4"/>
      <c r="P6181" s="4"/>
      <c r="R6181" s="4"/>
      <c r="S6181" s="4"/>
      <c r="T6181" s="4"/>
      <c r="V6181" s="4"/>
      <c r="W6181" s="4"/>
      <c r="X6181" s="4"/>
      <c r="Y6181" s="4"/>
      <c r="Z6181" s="4"/>
      <c r="AA6181" s="4"/>
      <c r="AG6181" s="4"/>
    </row>
    <row r="6182" spans="1:33" x14ac:dyDescent="0.25">
      <c r="A6182" s="4"/>
      <c r="F6182" s="4"/>
      <c r="H6182" s="4"/>
      <c r="I6182" s="4"/>
      <c r="J6182" s="4"/>
      <c r="K6182" s="4"/>
      <c r="L6182" s="4"/>
      <c r="M6182" s="4"/>
      <c r="N6182" s="4"/>
      <c r="P6182" s="4"/>
      <c r="R6182" s="4"/>
      <c r="S6182" s="4"/>
      <c r="T6182" s="4"/>
      <c r="V6182" s="4"/>
      <c r="W6182" s="4"/>
      <c r="X6182" s="4"/>
      <c r="Y6182" s="4"/>
      <c r="Z6182" s="4"/>
      <c r="AA6182" s="4"/>
      <c r="AG6182" s="4"/>
    </row>
    <row r="6183" spans="1:33" x14ac:dyDescent="0.25">
      <c r="A6183" s="4"/>
      <c r="F6183" s="4"/>
      <c r="H6183" s="4"/>
      <c r="I6183" s="4"/>
      <c r="J6183" s="4"/>
      <c r="K6183" s="4"/>
      <c r="L6183" s="4"/>
      <c r="M6183" s="4"/>
      <c r="N6183" s="4"/>
      <c r="P6183" s="4"/>
      <c r="R6183" s="4"/>
      <c r="S6183" s="4"/>
      <c r="T6183" s="4"/>
      <c r="V6183" s="4"/>
      <c r="W6183" s="4"/>
      <c r="X6183" s="4"/>
      <c r="Y6183" s="4"/>
      <c r="Z6183" s="4"/>
      <c r="AA6183" s="4"/>
      <c r="AG6183" s="4"/>
    </row>
    <row r="6184" spans="1:33" x14ac:dyDescent="0.25">
      <c r="A6184" s="4"/>
      <c r="F6184" s="4"/>
      <c r="H6184" s="4"/>
      <c r="I6184" s="4"/>
      <c r="J6184" s="4"/>
      <c r="K6184" s="4"/>
      <c r="L6184" s="4"/>
      <c r="M6184" s="4"/>
      <c r="N6184" s="4"/>
      <c r="P6184" s="4"/>
      <c r="R6184" s="4"/>
      <c r="S6184" s="4"/>
      <c r="T6184" s="4"/>
      <c r="V6184" s="4"/>
      <c r="W6184" s="4"/>
      <c r="X6184" s="4"/>
      <c r="Y6184" s="4"/>
      <c r="Z6184" s="4"/>
      <c r="AA6184" s="4"/>
      <c r="AG6184" s="4"/>
    </row>
    <row r="6185" spans="1:33" x14ac:dyDescent="0.25">
      <c r="A6185" s="4"/>
      <c r="F6185" s="4"/>
      <c r="H6185" s="4"/>
      <c r="I6185" s="4"/>
      <c r="J6185" s="4"/>
      <c r="K6185" s="4"/>
      <c r="L6185" s="4"/>
      <c r="M6185" s="4"/>
      <c r="N6185" s="4"/>
      <c r="P6185" s="4"/>
      <c r="R6185" s="4"/>
      <c r="S6185" s="4"/>
      <c r="T6185" s="4"/>
      <c r="V6185" s="4"/>
      <c r="W6185" s="4"/>
      <c r="X6185" s="4"/>
      <c r="Y6185" s="4"/>
      <c r="Z6185" s="4"/>
      <c r="AA6185" s="4"/>
      <c r="AG6185" s="4"/>
    </row>
    <row r="6186" spans="1:33" x14ac:dyDescent="0.25">
      <c r="A6186" s="4"/>
      <c r="F6186" s="4"/>
      <c r="H6186" s="4"/>
      <c r="I6186" s="4"/>
      <c r="J6186" s="4"/>
      <c r="K6186" s="4"/>
      <c r="L6186" s="4"/>
      <c r="M6186" s="4"/>
      <c r="N6186" s="4"/>
      <c r="P6186" s="4"/>
      <c r="R6186" s="4"/>
      <c r="S6186" s="4"/>
      <c r="T6186" s="4"/>
      <c r="V6186" s="4"/>
      <c r="W6186" s="4"/>
      <c r="X6186" s="4"/>
      <c r="Y6186" s="4"/>
      <c r="Z6186" s="4"/>
      <c r="AA6186" s="4"/>
      <c r="AG6186" s="4"/>
    </row>
    <row r="6187" spans="1:33" x14ac:dyDescent="0.25">
      <c r="A6187" s="4"/>
      <c r="F6187" s="4"/>
      <c r="H6187" s="4"/>
      <c r="I6187" s="4"/>
      <c r="J6187" s="4"/>
      <c r="K6187" s="4"/>
      <c r="L6187" s="4"/>
      <c r="M6187" s="4"/>
      <c r="N6187" s="4"/>
      <c r="P6187" s="4"/>
      <c r="R6187" s="4"/>
      <c r="S6187" s="4"/>
      <c r="T6187" s="4"/>
      <c r="V6187" s="4"/>
      <c r="W6187" s="4"/>
      <c r="X6187" s="4"/>
      <c r="Y6187" s="4"/>
      <c r="Z6187" s="4"/>
      <c r="AA6187" s="4"/>
      <c r="AG6187" s="4"/>
    </row>
    <row r="6188" spans="1:33" x14ac:dyDescent="0.25">
      <c r="A6188" s="4"/>
      <c r="F6188" s="4"/>
      <c r="H6188" s="4"/>
      <c r="I6188" s="4"/>
      <c r="J6188" s="4"/>
      <c r="K6188" s="4"/>
      <c r="L6188" s="4"/>
      <c r="M6188" s="4"/>
      <c r="N6188" s="4"/>
      <c r="P6188" s="4"/>
      <c r="R6188" s="4"/>
      <c r="S6188" s="4"/>
      <c r="T6188" s="4"/>
      <c r="V6188" s="4"/>
      <c r="W6188" s="4"/>
      <c r="X6188" s="4"/>
      <c r="Y6188" s="4"/>
      <c r="Z6188" s="4"/>
      <c r="AA6188" s="4"/>
      <c r="AG6188" s="4"/>
    </row>
    <row r="6189" spans="1:33" x14ac:dyDescent="0.25">
      <c r="A6189" s="4"/>
      <c r="F6189" s="4"/>
      <c r="H6189" s="4"/>
      <c r="I6189" s="4"/>
      <c r="J6189" s="4"/>
      <c r="K6189" s="4"/>
      <c r="L6189" s="4"/>
      <c r="M6189" s="4"/>
      <c r="N6189" s="4"/>
      <c r="P6189" s="4"/>
      <c r="R6189" s="4"/>
      <c r="S6189" s="4"/>
      <c r="T6189" s="4"/>
      <c r="V6189" s="4"/>
      <c r="W6189" s="4"/>
      <c r="X6189" s="4"/>
      <c r="Y6189" s="4"/>
      <c r="Z6189" s="4"/>
      <c r="AA6189" s="4"/>
      <c r="AG6189" s="4"/>
    </row>
    <row r="6190" spans="1:33" x14ac:dyDescent="0.25">
      <c r="A6190" s="4"/>
      <c r="F6190" s="4"/>
      <c r="H6190" s="4"/>
      <c r="I6190" s="4"/>
      <c r="J6190" s="4"/>
      <c r="K6190" s="4"/>
      <c r="L6190" s="4"/>
      <c r="M6190" s="4"/>
      <c r="N6190" s="4"/>
      <c r="P6190" s="4"/>
      <c r="R6190" s="4"/>
      <c r="S6190" s="4"/>
      <c r="T6190" s="4"/>
      <c r="V6190" s="4"/>
      <c r="W6190" s="4"/>
      <c r="X6190" s="4"/>
      <c r="Y6190" s="4"/>
      <c r="Z6190" s="4"/>
      <c r="AA6190" s="4"/>
      <c r="AG6190" s="4"/>
    </row>
    <row r="6191" spans="1:33" x14ac:dyDescent="0.25">
      <c r="A6191" s="4"/>
      <c r="F6191" s="4"/>
      <c r="H6191" s="4"/>
      <c r="I6191" s="4"/>
      <c r="J6191" s="4"/>
      <c r="K6191" s="4"/>
      <c r="L6191" s="4"/>
      <c r="M6191" s="4"/>
      <c r="N6191" s="4"/>
      <c r="P6191" s="4"/>
      <c r="R6191" s="4"/>
      <c r="S6191" s="4"/>
      <c r="T6191" s="4"/>
      <c r="V6191" s="4"/>
      <c r="W6191" s="4"/>
      <c r="X6191" s="4"/>
      <c r="Y6191" s="4"/>
      <c r="Z6191" s="4"/>
      <c r="AA6191" s="4"/>
      <c r="AG6191" s="4"/>
    </row>
    <row r="6192" spans="1:33" x14ac:dyDescent="0.25">
      <c r="A6192" s="4"/>
      <c r="F6192" s="4"/>
      <c r="H6192" s="4"/>
      <c r="I6192" s="4"/>
      <c r="J6192" s="4"/>
      <c r="K6192" s="4"/>
      <c r="L6192" s="4"/>
      <c r="M6192" s="4"/>
      <c r="N6192" s="4"/>
      <c r="P6192" s="4"/>
      <c r="R6192" s="4"/>
      <c r="S6192" s="4"/>
      <c r="T6192" s="4"/>
      <c r="V6192" s="4"/>
      <c r="W6192" s="4"/>
      <c r="X6192" s="4"/>
      <c r="Y6192" s="4"/>
      <c r="Z6192" s="4"/>
      <c r="AA6192" s="4"/>
      <c r="AG6192" s="4"/>
    </row>
    <row r="6193" spans="1:33" x14ac:dyDescent="0.25">
      <c r="A6193" s="4"/>
      <c r="F6193" s="4"/>
      <c r="H6193" s="4"/>
      <c r="I6193" s="4"/>
      <c r="J6193" s="4"/>
      <c r="K6193" s="4"/>
      <c r="L6193" s="4"/>
      <c r="M6193" s="4"/>
      <c r="N6193" s="4"/>
      <c r="P6193" s="4"/>
      <c r="R6193" s="4"/>
      <c r="S6193" s="4"/>
      <c r="T6193" s="4"/>
      <c r="V6193" s="4"/>
      <c r="W6193" s="4"/>
      <c r="X6193" s="4"/>
      <c r="Y6193" s="4"/>
      <c r="Z6193" s="4"/>
      <c r="AA6193" s="4"/>
      <c r="AG6193" s="4"/>
    </row>
    <row r="6194" spans="1:33" x14ac:dyDescent="0.25">
      <c r="A6194" s="4"/>
      <c r="F6194" s="4"/>
      <c r="H6194" s="4"/>
      <c r="I6194" s="4"/>
      <c r="J6194" s="4"/>
      <c r="K6194" s="4"/>
      <c r="L6194" s="4"/>
      <c r="M6194" s="4"/>
      <c r="N6194" s="4"/>
      <c r="P6194" s="4"/>
      <c r="R6194" s="4"/>
      <c r="S6194" s="4"/>
      <c r="T6194" s="4"/>
      <c r="V6194" s="4"/>
      <c r="W6194" s="4"/>
      <c r="X6194" s="4"/>
      <c r="Y6194" s="4"/>
      <c r="Z6194" s="4"/>
      <c r="AA6194" s="4"/>
      <c r="AG6194" s="4"/>
    </row>
    <row r="6195" spans="1:33" x14ac:dyDescent="0.25">
      <c r="A6195" s="4"/>
      <c r="F6195" s="4"/>
      <c r="H6195" s="4"/>
      <c r="I6195" s="4"/>
      <c r="J6195" s="4"/>
      <c r="K6195" s="4"/>
      <c r="L6195" s="4"/>
      <c r="M6195" s="4"/>
      <c r="N6195" s="4"/>
      <c r="P6195" s="4"/>
      <c r="R6195" s="4"/>
      <c r="S6195" s="4"/>
      <c r="T6195" s="4"/>
      <c r="V6195" s="4"/>
      <c r="W6195" s="4"/>
      <c r="X6195" s="4"/>
      <c r="Y6195" s="4"/>
      <c r="Z6195" s="4"/>
      <c r="AA6195" s="4"/>
      <c r="AG6195" s="4"/>
    </row>
    <row r="6196" spans="1:33" x14ac:dyDescent="0.25">
      <c r="A6196" s="4"/>
      <c r="F6196" s="4"/>
      <c r="H6196" s="4"/>
      <c r="I6196" s="4"/>
      <c r="J6196" s="4"/>
      <c r="K6196" s="4"/>
      <c r="L6196" s="4"/>
      <c r="M6196" s="4"/>
      <c r="N6196" s="4"/>
      <c r="P6196" s="4"/>
      <c r="R6196" s="4"/>
      <c r="S6196" s="4"/>
      <c r="T6196" s="4"/>
      <c r="V6196" s="4"/>
      <c r="W6196" s="4"/>
      <c r="X6196" s="4"/>
      <c r="Y6196" s="4"/>
      <c r="Z6196" s="4"/>
      <c r="AA6196" s="4"/>
      <c r="AG6196" s="4"/>
    </row>
    <row r="6197" spans="1:33" x14ac:dyDescent="0.25">
      <c r="A6197" s="4"/>
      <c r="F6197" s="4"/>
      <c r="H6197" s="4"/>
      <c r="I6197" s="4"/>
      <c r="J6197" s="4"/>
      <c r="K6197" s="4"/>
      <c r="L6197" s="4"/>
      <c r="M6197" s="4"/>
      <c r="N6197" s="4"/>
      <c r="P6197" s="4"/>
      <c r="R6197" s="4"/>
      <c r="S6197" s="4"/>
      <c r="T6197" s="4"/>
      <c r="V6197" s="4"/>
      <c r="W6197" s="4"/>
      <c r="X6197" s="4"/>
      <c r="Y6197" s="4"/>
      <c r="Z6197" s="4"/>
      <c r="AA6197" s="4"/>
      <c r="AG6197" s="4"/>
    </row>
    <row r="6198" spans="1:33" x14ac:dyDescent="0.25">
      <c r="A6198" s="4"/>
      <c r="F6198" s="4"/>
      <c r="H6198" s="4"/>
      <c r="I6198" s="4"/>
      <c r="J6198" s="4"/>
      <c r="K6198" s="4"/>
      <c r="L6198" s="4"/>
      <c r="M6198" s="4"/>
      <c r="N6198" s="4"/>
      <c r="P6198" s="4"/>
      <c r="R6198" s="4"/>
      <c r="S6198" s="4"/>
      <c r="T6198" s="4"/>
      <c r="V6198" s="4"/>
      <c r="W6198" s="4"/>
      <c r="X6198" s="4"/>
      <c r="Y6198" s="4"/>
      <c r="Z6198" s="4"/>
      <c r="AA6198" s="4"/>
      <c r="AG6198" s="4"/>
    </row>
    <row r="6199" spans="1:33" x14ac:dyDescent="0.25">
      <c r="A6199" s="4"/>
      <c r="F6199" s="4"/>
      <c r="H6199" s="4"/>
      <c r="I6199" s="4"/>
      <c r="J6199" s="4"/>
      <c r="K6199" s="4"/>
      <c r="L6199" s="4"/>
      <c r="M6199" s="4"/>
      <c r="N6199" s="4"/>
      <c r="P6199" s="4"/>
      <c r="R6199" s="4"/>
      <c r="S6199" s="4"/>
      <c r="T6199" s="4"/>
      <c r="V6199" s="4"/>
      <c r="W6199" s="4"/>
      <c r="X6199" s="4"/>
      <c r="Y6199" s="4"/>
      <c r="Z6199" s="4"/>
      <c r="AA6199" s="4"/>
      <c r="AG6199" s="4"/>
    </row>
    <row r="6200" spans="1:33" x14ac:dyDescent="0.25">
      <c r="A6200" s="4"/>
      <c r="F6200" s="4"/>
      <c r="H6200" s="4"/>
      <c r="I6200" s="4"/>
      <c r="J6200" s="4"/>
      <c r="K6200" s="4"/>
      <c r="L6200" s="4"/>
      <c r="M6200" s="4"/>
      <c r="N6200" s="4"/>
      <c r="P6200" s="4"/>
      <c r="R6200" s="4"/>
      <c r="S6200" s="4"/>
      <c r="T6200" s="4"/>
      <c r="V6200" s="4"/>
      <c r="W6200" s="4"/>
      <c r="X6200" s="4"/>
      <c r="Y6200" s="4"/>
      <c r="Z6200" s="4"/>
      <c r="AA6200" s="4"/>
      <c r="AG6200" s="4"/>
    </row>
    <row r="6201" spans="1:33" x14ac:dyDescent="0.25">
      <c r="A6201" s="4"/>
      <c r="F6201" s="4"/>
      <c r="H6201" s="4"/>
      <c r="I6201" s="4"/>
      <c r="J6201" s="4"/>
      <c r="K6201" s="4"/>
      <c r="L6201" s="4"/>
      <c r="M6201" s="4"/>
      <c r="N6201" s="4"/>
      <c r="P6201" s="4"/>
      <c r="R6201" s="4"/>
      <c r="S6201" s="4"/>
      <c r="T6201" s="4"/>
      <c r="V6201" s="4"/>
      <c r="W6201" s="4"/>
      <c r="X6201" s="4"/>
      <c r="Y6201" s="4"/>
      <c r="Z6201" s="4"/>
      <c r="AA6201" s="4"/>
      <c r="AG6201" s="4"/>
    </row>
    <row r="6202" spans="1:33" x14ac:dyDescent="0.25">
      <c r="A6202" s="4"/>
      <c r="F6202" s="4"/>
      <c r="H6202" s="4"/>
      <c r="I6202" s="4"/>
      <c r="J6202" s="4"/>
      <c r="K6202" s="4"/>
      <c r="L6202" s="4"/>
      <c r="M6202" s="4"/>
      <c r="N6202" s="4"/>
      <c r="P6202" s="4"/>
      <c r="R6202" s="4"/>
      <c r="S6202" s="4"/>
      <c r="T6202" s="4"/>
      <c r="V6202" s="4"/>
      <c r="W6202" s="4"/>
      <c r="X6202" s="4"/>
      <c r="Y6202" s="4"/>
      <c r="Z6202" s="4"/>
      <c r="AA6202" s="4"/>
      <c r="AG6202" s="4"/>
    </row>
    <row r="6203" spans="1:33" x14ac:dyDescent="0.25">
      <c r="A6203" s="4"/>
      <c r="F6203" s="4"/>
      <c r="H6203" s="4"/>
      <c r="I6203" s="4"/>
      <c r="J6203" s="4"/>
      <c r="K6203" s="4"/>
      <c r="L6203" s="4"/>
      <c r="M6203" s="4"/>
      <c r="N6203" s="4"/>
      <c r="P6203" s="4"/>
      <c r="R6203" s="4"/>
      <c r="S6203" s="4"/>
      <c r="T6203" s="4"/>
      <c r="V6203" s="4"/>
      <c r="W6203" s="4"/>
      <c r="X6203" s="4"/>
      <c r="Y6203" s="4"/>
      <c r="Z6203" s="4"/>
      <c r="AA6203" s="4"/>
      <c r="AG6203" s="4"/>
    </row>
    <row r="6204" spans="1:33" x14ac:dyDescent="0.25">
      <c r="A6204" s="4"/>
      <c r="F6204" s="4"/>
      <c r="H6204" s="4"/>
      <c r="I6204" s="4"/>
      <c r="J6204" s="4"/>
      <c r="K6204" s="4"/>
      <c r="L6204" s="4"/>
      <c r="M6204" s="4"/>
      <c r="N6204" s="4"/>
      <c r="P6204" s="4"/>
      <c r="R6204" s="4"/>
      <c r="S6204" s="4"/>
      <c r="T6204" s="4"/>
      <c r="V6204" s="4"/>
      <c r="W6204" s="4"/>
      <c r="X6204" s="4"/>
      <c r="Y6204" s="4"/>
      <c r="Z6204" s="4"/>
      <c r="AA6204" s="4"/>
      <c r="AG6204" s="4"/>
    </row>
    <row r="6205" spans="1:33" x14ac:dyDescent="0.25">
      <c r="A6205" s="4"/>
      <c r="F6205" s="4"/>
      <c r="H6205" s="4"/>
      <c r="I6205" s="4"/>
      <c r="J6205" s="4"/>
      <c r="K6205" s="4"/>
      <c r="L6205" s="4"/>
      <c r="M6205" s="4"/>
      <c r="N6205" s="4"/>
      <c r="P6205" s="4"/>
      <c r="R6205" s="4"/>
      <c r="S6205" s="4"/>
      <c r="T6205" s="4"/>
      <c r="V6205" s="4"/>
      <c r="W6205" s="4"/>
      <c r="X6205" s="4"/>
      <c r="Y6205" s="4"/>
      <c r="Z6205" s="4"/>
      <c r="AA6205" s="4"/>
      <c r="AG6205" s="4"/>
    </row>
    <row r="6206" spans="1:33" x14ac:dyDescent="0.25">
      <c r="A6206" s="4"/>
      <c r="F6206" s="4"/>
      <c r="H6206" s="4"/>
      <c r="I6206" s="4"/>
      <c r="J6206" s="4"/>
      <c r="K6206" s="4"/>
      <c r="L6206" s="4"/>
      <c r="M6206" s="4"/>
      <c r="N6206" s="4"/>
      <c r="P6206" s="4"/>
      <c r="R6206" s="4"/>
      <c r="S6206" s="4"/>
      <c r="T6206" s="4"/>
      <c r="V6206" s="4"/>
      <c r="W6206" s="4"/>
      <c r="X6206" s="4"/>
      <c r="Y6206" s="4"/>
      <c r="Z6206" s="4"/>
      <c r="AA6206" s="4"/>
      <c r="AG6206" s="4"/>
    </row>
    <row r="6207" spans="1:33" x14ac:dyDescent="0.25">
      <c r="A6207" s="4"/>
      <c r="F6207" s="4"/>
      <c r="H6207" s="4"/>
      <c r="I6207" s="4"/>
      <c r="J6207" s="4"/>
      <c r="K6207" s="4"/>
      <c r="L6207" s="4"/>
      <c r="M6207" s="4"/>
      <c r="N6207" s="4"/>
      <c r="P6207" s="4"/>
      <c r="R6207" s="4"/>
      <c r="S6207" s="4"/>
      <c r="T6207" s="4"/>
      <c r="V6207" s="4"/>
      <c r="W6207" s="4"/>
      <c r="X6207" s="4"/>
      <c r="Y6207" s="4"/>
      <c r="Z6207" s="4"/>
      <c r="AA6207" s="4"/>
      <c r="AG6207" s="4"/>
    </row>
    <row r="6208" spans="1:33" x14ac:dyDescent="0.25">
      <c r="A6208" s="4"/>
      <c r="F6208" s="4"/>
      <c r="H6208" s="4"/>
      <c r="I6208" s="4"/>
      <c r="J6208" s="4"/>
      <c r="K6208" s="4"/>
      <c r="L6208" s="4"/>
      <c r="M6208" s="4"/>
      <c r="N6208" s="4"/>
      <c r="P6208" s="4"/>
      <c r="R6208" s="4"/>
      <c r="S6208" s="4"/>
      <c r="T6208" s="4"/>
      <c r="V6208" s="4"/>
      <c r="W6208" s="4"/>
      <c r="X6208" s="4"/>
      <c r="Y6208" s="4"/>
      <c r="Z6208" s="4"/>
      <c r="AA6208" s="4"/>
      <c r="AG6208" s="4"/>
    </row>
    <row r="6209" spans="1:33" x14ac:dyDescent="0.25">
      <c r="A6209" s="4"/>
      <c r="F6209" s="4"/>
      <c r="H6209" s="4"/>
      <c r="I6209" s="4"/>
      <c r="J6209" s="4"/>
      <c r="K6209" s="4"/>
      <c r="L6209" s="4"/>
      <c r="M6209" s="4"/>
      <c r="N6209" s="4"/>
      <c r="P6209" s="4"/>
      <c r="R6209" s="4"/>
      <c r="S6209" s="4"/>
      <c r="T6209" s="4"/>
      <c r="V6209" s="4"/>
      <c r="W6209" s="4"/>
      <c r="X6209" s="4"/>
      <c r="Y6209" s="4"/>
      <c r="Z6209" s="4"/>
      <c r="AA6209" s="4"/>
      <c r="AG6209" s="4"/>
    </row>
    <row r="6210" spans="1:33" x14ac:dyDescent="0.25">
      <c r="A6210" s="4"/>
      <c r="F6210" s="4"/>
      <c r="H6210" s="4"/>
      <c r="I6210" s="4"/>
      <c r="J6210" s="4"/>
      <c r="K6210" s="4"/>
      <c r="L6210" s="4"/>
      <c r="M6210" s="4"/>
      <c r="N6210" s="4"/>
      <c r="P6210" s="4"/>
      <c r="R6210" s="4"/>
      <c r="S6210" s="4"/>
      <c r="T6210" s="4"/>
      <c r="V6210" s="4"/>
      <c r="W6210" s="4"/>
      <c r="X6210" s="4"/>
      <c r="Y6210" s="4"/>
      <c r="Z6210" s="4"/>
      <c r="AA6210" s="4"/>
      <c r="AG6210" s="4"/>
    </row>
    <row r="6211" spans="1:33" x14ac:dyDescent="0.25">
      <c r="A6211" s="4"/>
      <c r="F6211" s="4"/>
      <c r="H6211" s="4"/>
      <c r="I6211" s="4"/>
      <c r="J6211" s="4"/>
      <c r="K6211" s="4"/>
      <c r="L6211" s="4"/>
      <c r="M6211" s="4"/>
      <c r="N6211" s="4"/>
      <c r="P6211" s="4"/>
      <c r="R6211" s="4"/>
      <c r="S6211" s="4"/>
      <c r="T6211" s="4"/>
      <c r="V6211" s="4"/>
      <c r="W6211" s="4"/>
      <c r="X6211" s="4"/>
      <c r="Y6211" s="4"/>
      <c r="Z6211" s="4"/>
      <c r="AA6211" s="4"/>
      <c r="AG6211" s="4"/>
    </row>
    <row r="6212" spans="1:33" x14ac:dyDescent="0.25">
      <c r="A6212" s="4"/>
      <c r="F6212" s="4"/>
      <c r="H6212" s="4"/>
      <c r="I6212" s="4"/>
      <c r="J6212" s="4"/>
      <c r="K6212" s="4"/>
      <c r="L6212" s="4"/>
      <c r="M6212" s="4"/>
      <c r="N6212" s="4"/>
      <c r="P6212" s="4"/>
      <c r="R6212" s="4"/>
      <c r="S6212" s="4"/>
      <c r="T6212" s="4"/>
      <c r="V6212" s="4"/>
      <c r="W6212" s="4"/>
      <c r="X6212" s="4"/>
      <c r="Y6212" s="4"/>
      <c r="Z6212" s="4"/>
      <c r="AA6212" s="4"/>
      <c r="AG6212" s="4"/>
    </row>
    <row r="6213" spans="1:33" x14ac:dyDescent="0.25">
      <c r="A6213" s="4"/>
      <c r="F6213" s="4"/>
      <c r="H6213" s="4"/>
      <c r="I6213" s="4"/>
      <c r="J6213" s="4"/>
      <c r="K6213" s="4"/>
      <c r="L6213" s="4"/>
      <c r="M6213" s="4"/>
      <c r="N6213" s="4"/>
      <c r="P6213" s="4"/>
      <c r="R6213" s="4"/>
      <c r="S6213" s="4"/>
      <c r="T6213" s="4"/>
      <c r="V6213" s="4"/>
      <c r="W6213" s="4"/>
      <c r="X6213" s="4"/>
      <c r="Y6213" s="4"/>
      <c r="Z6213" s="4"/>
      <c r="AA6213" s="4"/>
      <c r="AG6213" s="4"/>
    </row>
    <row r="6214" spans="1:33" x14ac:dyDescent="0.25">
      <c r="A6214" s="4"/>
      <c r="F6214" s="4"/>
      <c r="H6214" s="4"/>
      <c r="I6214" s="4"/>
      <c r="J6214" s="4"/>
      <c r="K6214" s="4"/>
      <c r="L6214" s="4"/>
      <c r="M6214" s="4"/>
      <c r="N6214" s="4"/>
      <c r="P6214" s="4"/>
      <c r="R6214" s="4"/>
      <c r="S6214" s="4"/>
      <c r="T6214" s="4"/>
      <c r="V6214" s="4"/>
      <c r="W6214" s="4"/>
      <c r="X6214" s="4"/>
      <c r="Y6214" s="4"/>
      <c r="Z6214" s="4"/>
      <c r="AA6214" s="4"/>
      <c r="AG6214" s="4"/>
    </row>
    <row r="6215" spans="1:33" x14ac:dyDescent="0.25">
      <c r="A6215" s="4"/>
      <c r="F6215" s="4"/>
      <c r="H6215" s="4"/>
      <c r="I6215" s="4"/>
      <c r="J6215" s="4"/>
      <c r="K6215" s="4"/>
      <c r="L6215" s="4"/>
      <c r="M6215" s="4"/>
      <c r="N6215" s="4"/>
      <c r="P6215" s="4"/>
      <c r="R6215" s="4"/>
      <c r="S6215" s="4"/>
      <c r="T6215" s="4"/>
      <c r="V6215" s="4"/>
      <c r="W6215" s="4"/>
      <c r="X6215" s="4"/>
      <c r="Y6215" s="4"/>
      <c r="Z6215" s="4"/>
      <c r="AA6215" s="4"/>
      <c r="AG6215" s="4"/>
    </row>
    <row r="6216" spans="1:33" x14ac:dyDescent="0.25">
      <c r="A6216" s="4"/>
      <c r="F6216" s="4"/>
      <c r="H6216" s="4"/>
      <c r="I6216" s="4"/>
      <c r="J6216" s="4"/>
      <c r="K6216" s="4"/>
      <c r="L6216" s="4"/>
      <c r="M6216" s="4"/>
      <c r="N6216" s="4"/>
      <c r="P6216" s="4"/>
      <c r="R6216" s="4"/>
      <c r="S6216" s="4"/>
      <c r="T6216" s="4"/>
      <c r="V6216" s="4"/>
      <c r="W6216" s="4"/>
      <c r="X6216" s="4"/>
      <c r="Y6216" s="4"/>
      <c r="Z6216" s="4"/>
      <c r="AA6216" s="4"/>
      <c r="AG6216" s="4"/>
    </row>
    <row r="6217" spans="1:33" x14ac:dyDescent="0.25">
      <c r="A6217" s="4"/>
      <c r="F6217" s="4"/>
      <c r="H6217" s="4"/>
      <c r="I6217" s="4"/>
      <c r="J6217" s="4"/>
      <c r="K6217" s="4"/>
      <c r="L6217" s="4"/>
      <c r="M6217" s="4"/>
      <c r="N6217" s="4"/>
      <c r="P6217" s="4"/>
      <c r="R6217" s="4"/>
      <c r="S6217" s="4"/>
      <c r="T6217" s="4"/>
      <c r="V6217" s="4"/>
      <c r="W6217" s="4"/>
      <c r="X6217" s="4"/>
      <c r="Y6217" s="4"/>
      <c r="Z6217" s="4"/>
      <c r="AA6217" s="4"/>
      <c r="AG6217" s="4"/>
    </row>
    <row r="6218" spans="1:33" x14ac:dyDescent="0.25">
      <c r="A6218" s="4"/>
      <c r="F6218" s="4"/>
      <c r="H6218" s="4"/>
      <c r="I6218" s="4"/>
      <c r="J6218" s="4"/>
      <c r="K6218" s="4"/>
      <c r="L6218" s="4"/>
      <c r="M6218" s="4"/>
      <c r="N6218" s="4"/>
      <c r="P6218" s="4"/>
      <c r="R6218" s="4"/>
      <c r="S6218" s="4"/>
      <c r="T6218" s="4"/>
      <c r="V6218" s="4"/>
      <c r="W6218" s="4"/>
      <c r="X6218" s="4"/>
      <c r="Y6218" s="4"/>
      <c r="Z6218" s="4"/>
      <c r="AA6218" s="4"/>
      <c r="AG6218" s="4"/>
    </row>
    <row r="6219" spans="1:33" x14ac:dyDescent="0.25">
      <c r="A6219" s="4"/>
      <c r="F6219" s="4"/>
      <c r="H6219" s="4"/>
      <c r="I6219" s="4"/>
      <c r="J6219" s="4"/>
      <c r="K6219" s="4"/>
      <c r="L6219" s="4"/>
      <c r="M6219" s="4"/>
      <c r="N6219" s="4"/>
      <c r="P6219" s="4"/>
      <c r="R6219" s="4"/>
      <c r="S6219" s="4"/>
      <c r="T6219" s="4"/>
      <c r="V6219" s="4"/>
      <c r="W6219" s="4"/>
      <c r="X6219" s="4"/>
      <c r="Y6219" s="4"/>
      <c r="Z6219" s="4"/>
      <c r="AA6219" s="4"/>
      <c r="AG6219" s="4"/>
    </row>
    <row r="6220" spans="1:33" x14ac:dyDescent="0.25">
      <c r="A6220" s="4"/>
      <c r="F6220" s="4"/>
      <c r="H6220" s="4"/>
      <c r="I6220" s="4"/>
      <c r="J6220" s="4"/>
      <c r="K6220" s="4"/>
      <c r="L6220" s="4"/>
      <c r="M6220" s="4"/>
      <c r="N6220" s="4"/>
      <c r="P6220" s="4"/>
      <c r="R6220" s="4"/>
      <c r="S6220" s="4"/>
      <c r="T6220" s="4"/>
      <c r="V6220" s="4"/>
      <c r="W6220" s="4"/>
      <c r="X6220" s="4"/>
      <c r="Y6220" s="4"/>
      <c r="Z6220" s="4"/>
      <c r="AA6220" s="4"/>
      <c r="AG6220" s="4"/>
    </row>
    <row r="6221" spans="1:33" x14ac:dyDescent="0.25">
      <c r="A6221" s="4"/>
      <c r="F6221" s="4"/>
      <c r="H6221" s="4"/>
      <c r="I6221" s="4"/>
      <c r="J6221" s="4"/>
      <c r="K6221" s="4"/>
      <c r="L6221" s="4"/>
      <c r="M6221" s="4"/>
      <c r="N6221" s="4"/>
      <c r="P6221" s="4"/>
      <c r="R6221" s="4"/>
      <c r="S6221" s="4"/>
      <c r="T6221" s="4"/>
      <c r="V6221" s="4"/>
      <c r="W6221" s="4"/>
      <c r="X6221" s="4"/>
      <c r="Y6221" s="4"/>
      <c r="Z6221" s="4"/>
      <c r="AA6221" s="4"/>
      <c r="AG6221" s="4"/>
    </row>
    <row r="6222" spans="1:33" x14ac:dyDescent="0.25">
      <c r="A6222" s="4"/>
      <c r="F6222" s="4"/>
      <c r="H6222" s="4"/>
      <c r="I6222" s="4"/>
      <c r="J6222" s="4"/>
      <c r="K6222" s="4"/>
      <c r="L6222" s="4"/>
      <c r="M6222" s="4"/>
      <c r="N6222" s="4"/>
      <c r="P6222" s="4"/>
      <c r="R6222" s="4"/>
      <c r="S6222" s="4"/>
      <c r="T6222" s="4"/>
      <c r="V6222" s="4"/>
      <c r="W6222" s="4"/>
      <c r="X6222" s="4"/>
      <c r="Y6222" s="4"/>
      <c r="Z6222" s="4"/>
      <c r="AA6222" s="4"/>
      <c r="AG6222" s="4"/>
    </row>
    <row r="6223" spans="1:33" x14ac:dyDescent="0.25">
      <c r="A6223" s="4"/>
      <c r="F6223" s="4"/>
      <c r="H6223" s="4"/>
      <c r="I6223" s="4"/>
      <c r="J6223" s="4"/>
      <c r="K6223" s="4"/>
      <c r="L6223" s="4"/>
      <c r="M6223" s="4"/>
      <c r="N6223" s="4"/>
      <c r="P6223" s="4"/>
      <c r="R6223" s="4"/>
      <c r="S6223" s="4"/>
      <c r="T6223" s="4"/>
      <c r="V6223" s="4"/>
      <c r="W6223" s="4"/>
      <c r="X6223" s="4"/>
      <c r="Y6223" s="4"/>
      <c r="Z6223" s="4"/>
      <c r="AA6223" s="4"/>
      <c r="AG6223" s="4"/>
    </row>
    <row r="6224" spans="1:33" x14ac:dyDescent="0.25">
      <c r="A6224" s="4"/>
      <c r="F6224" s="4"/>
      <c r="H6224" s="4"/>
      <c r="I6224" s="4"/>
      <c r="J6224" s="4"/>
      <c r="K6224" s="4"/>
      <c r="L6224" s="4"/>
      <c r="M6224" s="4"/>
      <c r="N6224" s="4"/>
      <c r="P6224" s="4"/>
      <c r="R6224" s="4"/>
      <c r="S6224" s="4"/>
      <c r="T6224" s="4"/>
      <c r="V6224" s="4"/>
      <c r="W6224" s="4"/>
      <c r="X6224" s="4"/>
      <c r="Y6224" s="4"/>
      <c r="Z6224" s="4"/>
      <c r="AA6224" s="4"/>
      <c r="AG6224" s="4"/>
    </row>
    <row r="6225" spans="1:33" x14ac:dyDescent="0.25">
      <c r="A6225" s="4"/>
      <c r="F6225" s="4"/>
      <c r="H6225" s="4"/>
      <c r="I6225" s="4"/>
      <c r="J6225" s="4"/>
      <c r="K6225" s="4"/>
      <c r="L6225" s="4"/>
      <c r="M6225" s="4"/>
      <c r="N6225" s="4"/>
      <c r="P6225" s="4"/>
      <c r="R6225" s="4"/>
      <c r="S6225" s="4"/>
      <c r="T6225" s="4"/>
      <c r="V6225" s="4"/>
      <c r="W6225" s="4"/>
      <c r="X6225" s="4"/>
      <c r="Y6225" s="4"/>
      <c r="Z6225" s="4"/>
      <c r="AA6225" s="4"/>
      <c r="AG6225" s="4"/>
    </row>
    <row r="6226" spans="1:33" x14ac:dyDescent="0.25">
      <c r="A6226" s="4"/>
      <c r="F6226" s="4"/>
      <c r="H6226" s="4"/>
      <c r="I6226" s="4"/>
      <c r="J6226" s="4"/>
      <c r="K6226" s="4"/>
      <c r="L6226" s="4"/>
      <c r="M6226" s="4"/>
      <c r="N6226" s="4"/>
      <c r="P6226" s="4"/>
      <c r="R6226" s="4"/>
      <c r="S6226" s="4"/>
      <c r="T6226" s="4"/>
      <c r="V6226" s="4"/>
      <c r="W6226" s="4"/>
      <c r="X6226" s="4"/>
      <c r="Y6226" s="4"/>
      <c r="Z6226" s="4"/>
      <c r="AA6226" s="4"/>
      <c r="AG6226" s="4"/>
    </row>
    <row r="6227" spans="1:33" x14ac:dyDescent="0.25">
      <c r="A6227" s="4"/>
      <c r="F6227" s="4"/>
      <c r="H6227" s="4"/>
      <c r="I6227" s="4"/>
      <c r="J6227" s="4"/>
      <c r="K6227" s="4"/>
      <c r="L6227" s="4"/>
      <c r="M6227" s="4"/>
      <c r="N6227" s="4"/>
      <c r="P6227" s="4"/>
      <c r="R6227" s="4"/>
      <c r="S6227" s="4"/>
      <c r="T6227" s="4"/>
      <c r="V6227" s="4"/>
      <c r="W6227" s="4"/>
      <c r="X6227" s="4"/>
      <c r="Y6227" s="4"/>
      <c r="Z6227" s="4"/>
      <c r="AA6227" s="4"/>
      <c r="AG6227" s="4"/>
    </row>
    <row r="6228" spans="1:33" x14ac:dyDescent="0.25">
      <c r="A6228" s="4"/>
      <c r="F6228" s="4"/>
      <c r="H6228" s="4"/>
      <c r="I6228" s="4"/>
      <c r="J6228" s="4"/>
      <c r="K6228" s="4"/>
      <c r="L6228" s="4"/>
      <c r="M6228" s="4"/>
      <c r="N6228" s="4"/>
      <c r="P6228" s="4"/>
      <c r="R6228" s="4"/>
      <c r="S6228" s="4"/>
      <c r="T6228" s="4"/>
      <c r="V6228" s="4"/>
      <c r="W6228" s="4"/>
      <c r="X6228" s="4"/>
      <c r="Y6228" s="4"/>
      <c r="Z6228" s="4"/>
      <c r="AA6228" s="4"/>
      <c r="AG6228" s="4"/>
    </row>
    <row r="6229" spans="1:33" x14ac:dyDescent="0.25">
      <c r="A6229" s="4"/>
      <c r="F6229" s="4"/>
      <c r="H6229" s="4"/>
      <c r="I6229" s="4"/>
      <c r="J6229" s="4"/>
      <c r="K6229" s="4"/>
      <c r="L6229" s="4"/>
      <c r="M6229" s="4"/>
      <c r="N6229" s="4"/>
      <c r="P6229" s="4"/>
      <c r="R6229" s="4"/>
      <c r="S6229" s="4"/>
      <c r="T6229" s="4"/>
      <c r="V6229" s="4"/>
      <c r="W6229" s="4"/>
      <c r="X6229" s="4"/>
      <c r="Y6229" s="4"/>
      <c r="Z6229" s="4"/>
      <c r="AA6229" s="4"/>
      <c r="AG6229" s="4"/>
    </row>
    <row r="6230" spans="1:33" x14ac:dyDescent="0.25">
      <c r="A6230" s="4"/>
      <c r="F6230" s="4"/>
      <c r="H6230" s="4"/>
      <c r="I6230" s="4"/>
      <c r="J6230" s="4"/>
      <c r="K6230" s="4"/>
      <c r="L6230" s="4"/>
      <c r="M6230" s="4"/>
      <c r="N6230" s="4"/>
      <c r="P6230" s="4"/>
      <c r="R6230" s="4"/>
      <c r="S6230" s="4"/>
      <c r="T6230" s="4"/>
      <c r="V6230" s="4"/>
      <c r="W6230" s="4"/>
      <c r="X6230" s="4"/>
      <c r="Y6230" s="4"/>
      <c r="Z6230" s="4"/>
      <c r="AA6230" s="4"/>
      <c r="AG6230" s="4"/>
    </row>
    <row r="6231" spans="1:33" x14ac:dyDescent="0.25">
      <c r="A6231" s="4"/>
      <c r="F6231" s="4"/>
      <c r="H6231" s="4"/>
      <c r="I6231" s="4"/>
      <c r="J6231" s="4"/>
      <c r="K6231" s="4"/>
      <c r="L6231" s="4"/>
      <c r="M6231" s="4"/>
      <c r="N6231" s="4"/>
      <c r="P6231" s="4"/>
      <c r="R6231" s="4"/>
      <c r="S6231" s="4"/>
      <c r="T6231" s="4"/>
      <c r="V6231" s="4"/>
      <c r="W6231" s="4"/>
      <c r="X6231" s="4"/>
      <c r="Y6231" s="4"/>
      <c r="Z6231" s="4"/>
      <c r="AA6231" s="4"/>
      <c r="AG6231" s="4"/>
    </row>
    <row r="6232" spans="1:33" x14ac:dyDescent="0.25">
      <c r="A6232" s="4"/>
      <c r="F6232" s="4"/>
      <c r="H6232" s="4"/>
      <c r="I6232" s="4"/>
      <c r="J6232" s="4"/>
      <c r="K6232" s="4"/>
      <c r="L6232" s="4"/>
      <c r="M6232" s="4"/>
      <c r="N6232" s="4"/>
      <c r="P6232" s="4"/>
      <c r="R6232" s="4"/>
      <c r="S6232" s="4"/>
      <c r="T6232" s="4"/>
      <c r="V6232" s="4"/>
      <c r="W6232" s="4"/>
      <c r="X6232" s="4"/>
      <c r="Y6232" s="4"/>
      <c r="Z6232" s="4"/>
      <c r="AA6232" s="4"/>
      <c r="AG6232" s="4"/>
    </row>
    <row r="6233" spans="1:33" x14ac:dyDescent="0.25">
      <c r="A6233" s="4"/>
      <c r="F6233" s="4"/>
      <c r="H6233" s="4"/>
      <c r="I6233" s="4"/>
      <c r="J6233" s="4"/>
      <c r="K6233" s="4"/>
      <c r="L6233" s="4"/>
      <c r="M6233" s="4"/>
      <c r="N6233" s="4"/>
      <c r="P6233" s="4"/>
      <c r="R6233" s="4"/>
      <c r="S6233" s="4"/>
      <c r="T6233" s="4"/>
      <c r="V6233" s="4"/>
      <c r="W6233" s="4"/>
      <c r="X6233" s="4"/>
      <c r="Y6233" s="4"/>
      <c r="Z6233" s="4"/>
      <c r="AA6233" s="4"/>
      <c r="AG6233" s="4"/>
    </row>
    <row r="6234" spans="1:33" x14ac:dyDescent="0.25">
      <c r="A6234" s="4"/>
      <c r="F6234" s="4"/>
      <c r="H6234" s="4"/>
      <c r="I6234" s="4"/>
      <c r="J6234" s="4"/>
      <c r="K6234" s="4"/>
      <c r="L6234" s="4"/>
      <c r="M6234" s="4"/>
      <c r="N6234" s="4"/>
      <c r="P6234" s="4"/>
      <c r="R6234" s="4"/>
      <c r="S6234" s="4"/>
      <c r="T6234" s="4"/>
      <c r="V6234" s="4"/>
      <c r="W6234" s="4"/>
      <c r="X6234" s="4"/>
      <c r="Y6234" s="4"/>
      <c r="Z6234" s="4"/>
      <c r="AA6234" s="4"/>
      <c r="AG6234" s="4"/>
    </row>
    <row r="6235" spans="1:33" x14ac:dyDescent="0.25">
      <c r="A6235" s="4"/>
      <c r="F6235" s="4"/>
      <c r="H6235" s="4"/>
      <c r="I6235" s="4"/>
      <c r="J6235" s="4"/>
      <c r="K6235" s="4"/>
      <c r="L6235" s="4"/>
      <c r="M6235" s="4"/>
      <c r="N6235" s="4"/>
      <c r="P6235" s="4"/>
      <c r="R6235" s="4"/>
      <c r="S6235" s="4"/>
      <c r="T6235" s="4"/>
      <c r="V6235" s="4"/>
      <c r="W6235" s="4"/>
      <c r="X6235" s="4"/>
      <c r="Y6235" s="4"/>
      <c r="Z6235" s="4"/>
      <c r="AA6235" s="4"/>
      <c r="AG6235" s="4"/>
    </row>
    <row r="6236" spans="1:33" x14ac:dyDescent="0.25">
      <c r="A6236" s="4"/>
      <c r="F6236" s="4"/>
      <c r="H6236" s="4"/>
      <c r="I6236" s="4"/>
      <c r="J6236" s="4"/>
      <c r="K6236" s="4"/>
      <c r="L6236" s="4"/>
      <c r="M6236" s="4"/>
      <c r="N6236" s="4"/>
      <c r="P6236" s="4"/>
      <c r="R6236" s="4"/>
      <c r="S6236" s="4"/>
      <c r="T6236" s="4"/>
      <c r="V6236" s="4"/>
      <c r="W6236" s="4"/>
      <c r="X6236" s="4"/>
      <c r="Y6236" s="4"/>
      <c r="Z6236" s="4"/>
      <c r="AA6236" s="4"/>
      <c r="AG6236" s="4"/>
    </row>
    <row r="6237" spans="1:33" x14ac:dyDescent="0.25">
      <c r="A6237" s="4"/>
      <c r="F6237" s="4"/>
      <c r="H6237" s="4"/>
      <c r="I6237" s="4"/>
      <c r="J6237" s="4"/>
      <c r="K6237" s="4"/>
      <c r="L6237" s="4"/>
      <c r="M6237" s="4"/>
      <c r="N6237" s="4"/>
      <c r="P6237" s="4"/>
      <c r="R6237" s="4"/>
      <c r="S6237" s="4"/>
      <c r="T6237" s="4"/>
      <c r="V6237" s="4"/>
      <c r="W6237" s="4"/>
      <c r="X6237" s="4"/>
      <c r="Y6237" s="4"/>
      <c r="Z6237" s="4"/>
      <c r="AA6237" s="4"/>
      <c r="AG6237" s="4"/>
    </row>
    <row r="6238" spans="1:33" x14ac:dyDescent="0.25">
      <c r="A6238" s="4"/>
      <c r="F6238" s="4"/>
      <c r="H6238" s="4"/>
      <c r="I6238" s="4"/>
      <c r="J6238" s="4"/>
      <c r="K6238" s="4"/>
      <c r="L6238" s="4"/>
      <c r="M6238" s="4"/>
      <c r="N6238" s="4"/>
      <c r="P6238" s="4"/>
      <c r="R6238" s="4"/>
      <c r="S6238" s="4"/>
      <c r="T6238" s="4"/>
      <c r="V6238" s="4"/>
      <c r="W6238" s="4"/>
      <c r="X6238" s="4"/>
      <c r="Y6238" s="4"/>
      <c r="Z6238" s="4"/>
      <c r="AA6238" s="4"/>
      <c r="AG6238" s="4"/>
    </row>
    <row r="6239" spans="1:33" x14ac:dyDescent="0.25">
      <c r="A6239" s="4"/>
      <c r="F6239" s="4"/>
      <c r="H6239" s="4"/>
      <c r="I6239" s="4"/>
      <c r="J6239" s="4"/>
      <c r="K6239" s="4"/>
      <c r="L6239" s="4"/>
      <c r="M6239" s="4"/>
      <c r="N6239" s="4"/>
      <c r="P6239" s="4"/>
      <c r="R6239" s="4"/>
      <c r="S6239" s="4"/>
      <c r="T6239" s="4"/>
      <c r="V6239" s="4"/>
      <c r="W6239" s="4"/>
      <c r="X6239" s="4"/>
      <c r="Y6239" s="4"/>
      <c r="Z6239" s="4"/>
      <c r="AA6239" s="4"/>
      <c r="AG6239" s="4"/>
    </row>
    <row r="6240" spans="1:33" x14ac:dyDescent="0.25">
      <c r="A6240" s="4"/>
      <c r="F6240" s="4"/>
      <c r="H6240" s="4"/>
      <c r="I6240" s="4"/>
      <c r="J6240" s="4"/>
      <c r="K6240" s="4"/>
      <c r="L6240" s="4"/>
      <c r="M6240" s="4"/>
      <c r="N6240" s="4"/>
      <c r="P6240" s="4"/>
      <c r="R6240" s="4"/>
      <c r="S6240" s="4"/>
      <c r="T6240" s="4"/>
      <c r="V6240" s="4"/>
      <c r="W6240" s="4"/>
      <c r="X6240" s="4"/>
      <c r="Y6240" s="4"/>
      <c r="Z6240" s="4"/>
      <c r="AA6240" s="4"/>
      <c r="AG6240" s="4"/>
    </row>
    <row r="6241" spans="1:33" x14ac:dyDescent="0.25">
      <c r="A6241" s="4"/>
      <c r="F6241" s="4"/>
      <c r="H6241" s="4"/>
      <c r="I6241" s="4"/>
      <c r="J6241" s="4"/>
      <c r="K6241" s="4"/>
      <c r="L6241" s="4"/>
      <c r="M6241" s="4"/>
      <c r="N6241" s="4"/>
      <c r="P6241" s="4"/>
      <c r="R6241" s="4"/>
      <c r="S6241" s="4"/>
      <c r="T6241" s="4"/>
      <c r="V6241" s="4"/>
      <c r="W6241" s="4"/>
      <c r="X6241" s="4"/>
      <c r="Y6241" s="4"/>
      <c r="Z6241" s="4"/>
      <c r="AA6241" s="4"/>
      <c r="AG6241" s="4"/>
    </row>
    <row r="6242" spans="1:33" x14ac:dyDescent="0.25">
      <c r="A6242" s="4"/>
      <c r="F6242" s="4"/>
      <c r="H6242" s="4"/>
      <c r="I6242" s="4"/>
      <c r="J6242" s="4"/>
      <c r="K6242" s="4"/>
      <c r="L6242" s="4"/>
      <c r="M6242" s="4"/>
      <c r="N6242" s="4"/>
      <c r="P6242" s="4"/>
      <c r="R6242" s="4"/>
      <c r="S6242" s="4"/>
      <c r="T6242" s="4"/>
      <c r="V6242" s="4"/>
      <c r="W6242" s="4"/>
      <c r="X6242" s="4"/>
      <c r="Y6242" s="4"/>
      <c r="Z6242" s="4"/>
      <c r="AA6242" s="4"/>
      <c r="AG6242" s="4"/>
    </row>
    <row r="6243" spans="1:33" x14ac:dyDescent="0.25">
      <c r="A6243" s="4"/>
      <c r="F6243" s="4"/>
      <c r="H6243" s="4"/>
      <c r="I6243" s="4"/>
      <c r="J6243" s="4"/>
      <c r="K6243" s="4"/>
      <c r="L6243" s="4"/>
      <c r="M6243" s="4"/>
      <c r="N6243" s="4"/>
      <c r="P6243" s="4"/>
      <c r="R6243" s="4"/>
      <c r="S6243" s="4"/>
      <c r="T6243" s="4"/>
      <c r="V6243" s="4"/>
      <c r="W6243" s="4"/>
      <c r="X6243" s="4"/>
      <c r="Y6243" s="4"/>
      <c r="Z6243" s="4"/>
      <c r="AA6243" s="4"/>
      <c r="AG6243" s="4"/>
    </row>
    <row r="6244" spans="1:33" x14ac:dyDescent="0.25">
      <c r="A6244" s="4"/>
      <c r="F6244" s="4"/>
      <c r="H6244" s="4"/>
      <c r="I6244" s="4"/>
      <c r="J6244" s="4"/>
      <c r="K6244" s="4"/>
      <c r="L6244" s="4"/>
      <c r="M6244" s="4"/>
      <c r="N6244" s="4"/>
      <c r="P6244" s="4"/>
      <c r="R6244" s="4"/>
      <c r="S6244" s="4"/>
      <c r="T6244" s="4"/>
      <c r="V6244" s="4"/>
      <c r="W6244" s="4"/>
      <c r="X6244" s="4"/>
      <c r="Y6244" s="4"/>
      <c r="Z6244" s="4"/>
      <c r="AA6244" s="4"/>
      <c r="AG6244" s="4"/>
    </row>
    <row r="6245" spans="1:33" x14ac:dyDescent="0.25">
      <c r="A6245" s="4"/>
      <c r="F6245" s="4"/>
      <c r="H6245" s="4"/>
      <c r="I6245" s="4"/>
      <c r="J6245" s="4"/>
      <c r="K6245" s="4"/>
      <c r="L6245" s="4"/>
      <c r="M6245" s="4"/>
      <c r="N6245" s="4"/>
      <c r="P6245" s="4"/>
      <c r="R6245" s="4"/>
      <c r="S6245" s="4"/>
      <c r="T6245" s="4"/>
      <c r="V6245" s="4"/>
      <c r="W6245" s="4"/>
      <c r="X6245" s="4"/>
      <c r="Y6245" s="4"/>
      <c r="Z6245" s="4"/>
      <c r="AA6245" s="4"/>
      <c r="AG6245" s="4"/>
    </row>
    <row r="6246" spans="1:33" x14ac:dyDescent="0.25">
      <c r="A6246" s="4"/>
      <c r="F6246" s="4"/>
      <c r="H6246" s="4"/>
      <c r="I6246" s="4"/>
      <c r="J6246" s="4"/>
      <c r="K6246" s="4"/>
      <c r="L6246" s="4"/>
      <c r="M6246" s="4"/>
      <c r="N6246" s="4"/>
      <c r="P6246" s="4"/>
      <c r="R6246" s="4"/>
      <c r="S6246" s="4"/>
      <c r="T6246" s="4"/>
      <c r="V6246" s="4"/>
      <c r="W6246" s="4"/>
      <c r="X6246" s="4"/>
      <c r="Y6246" s="4"/>
      <c r="Z6246" s="4"/>
      <c r="AA6246" s="4"/>
      <c r="AG6246" s="4"/>
    </row>
    <row r="6247" spans="1:33" x14ac:dyDescent="0.25">
      <c r="A6247" s="4"/>
      <c r="F6247" s="4"/>
      <c r="H6247" s="4"/>
      <c r="I6247" s="4"/>
      <c r="J6247" s="4"/>
      <c r="K6247" s="4"/>
      <c r="L6247" s="4"/>
      <c r="M6247" s="4"/>
      <c r="N6247" s="4"/>
      <c r="P6247" s="4"/>
      <c r="R6247" s="4"/>
      <c r="S6247" s="4"/>
      <c r="T6247" s="4"/>
      <c r="V6247" s="4"/>
      <c r="W6247" s="4"/>
      <c r="X6247" s="4"/>
      <c r="Y6247" s="4"/>
      <c r="Z6247" s="4"/>
      <c r="AA6247" s="4"/>
      <c r="AG6247" s="4"/>
    </row>
    <row r="6248" spans="1:33" x14ac:dyDescent="0.25">
      <c r="A6248" s="4"/>
      <c r="F6248" s="4"/>
      <c r="H6248" s="4"/>
      <c r="I6248" s="4"/>
      <c r="J6248" s="4"/>
      <c r="K6248" s="4"/>
      <c r="L6248" s="4"/>
      <c r="M6248" s="4"/>
      <c r="N6248" s="4"/>
      <c r="P6248" s="4"/>
      <c r="R6248" s="4"/>
      <c r="S6248" s="4"/>
      <c r="T6248" s="4"/>
      <c r="V6248" s="4"/>
      <c r="W6248" s="4"/>
      <c r="X6248" s="4"/>
      <c r="Y6248" s="4"/>
      <c r="Z6248" s="4"/>
      <c r="AA6248" s="4"/>
      <c r="AG6248" s="4"/>
    </row>
    <row r="6249" spans="1:33" x14ac:dyDescent="0.25">
      <c r="A6249" s="4"/>
      <c r="F6249" s="4"/>
      <c r="H6249" s="4"/>
      <c r="I6249" s="4"/>
      <c r="J6249" s="4"/>
      <c r="K6249" s="4"/>
      <c r="L6249" s="4"/>
      <c r="M6249" s="4"/>
      <c r="N6249" s="4"/>
      <c r="P6249" s="4"/>
      <c r="R6249" s="4"/>
      <c r="S6249" s="4"/>
      <c r="T6249" s="4"/>
      <c r="V6249" s="4"/>
      <c r="W6249" s="4"/>
      <c r="X6249" s="4"/>
      <c r="Y6249" s="4"/>
      <c r="Z6249" s="4"/>
      <c r="AA6249" s="4"/>
      <c r="AG6249" s="4"/>
    </row>
    <row r="6250" spans="1:33" x14ac:dyDescent="0.25">
      <c r="A6250" s="4"/>
      <c r="F6250" s="4"/>
      <c r="H6250" s="4"/>
      <c r="I6250" s="4"/>
      <c r="J6250" s="4"/>
      <c r="K6250" s="4"/>
      <c r="L6250" s="4"/>
      <c r="M6250" s="4"/>
      <c r="N6250" s="4"/>
      <c r="P6250" s="4"/>
      <c r="R6250" s="4"/>
      <c r="S6250" s="4"/>
      <c r="T6250" s="4"/>
      <c r="V6250" s="4"/>
      <c r="W6250" s="4"/>
      <c r="X6250" s="4"/>
      <c r="Y6250" s="4"/>
      <c r="Z6250" s="4"/>
      <c r="AA6250" s="4"/>
      <c r="AG6250" s="4"/>
    </row>
    <row r="6251" spans="1:33" x14ac:dyDescent="0.25">
      <c r="A6251" s="4"/>
      <c r="F6251" s="4"/>
      <c r="H6251" s="4"/>
      <c r="I6251" s="4"/>
      <c r="J6251" s="4"/>
      <c r="K6251" s="4"/>
      <c r="L6251" s="4"/>
      <c r="M6251" s="4"/>
      <c r="N6251" s="4"/>
      <c r="P6251" s="4"/>
      <c r="R6251" s="4"/>
      <c r="S6251" s="4"/>
      <c r="T6251" s="4"/>
      <c r="V6251" s="4"/>
      <c r="W6251" s="4"/>
      <c r="X6251" s="4"/>
      <c r="Y6251" s="4"/>
      <c r="Z6251" s="4"/>
      <c r="AA6251" s="4"/>
      <c r="AG6251" s="4"/>
    </row>
    <row r="6252" spans="1:33" x14ac:dyDescent="0.25">
      <c r="A6252" s="4"/>
      <c r="F6252" s="4"/>
      <c r="H6252" s="4"/>
      <c r="I6252" s="4"/>
      <c r="J6252" s="4"/>
      <c r="K6252" s="4"/>
      <c r="L6252" s="4"/>
      <c r="M6252" s="4"/>
      <c r="N6252" s="4"/>
      <c r="P6252" s="4"/>
      <c r="R6252" s="4"/>
      <c r="S6252" s="4"/>
      <c r="T6252" s="4"/>
      <c r="V6252" s="4"/>
      <c r="W6252" s="4"/>
      <c r="X6252" s="4"/>
      <c r="Y6252" s="4"/>
      <c r="Z6252" s="4"/>
      <c r="AA6252" s="4"/>
      <c r="AG6252" s="4"/>
    </row>
    <row r="6253" spans="1:33" x14ac:dyDescent="0.25">
      <c r="A6253" s="4"/>
      <c r="F6253" s="4"/>
      <c r="H6253" s="4"/>
      <c r="I6253" s="4"/>
      <c r="J6253" s="4"/>
      <c r="K6253" s="4"/>
      <c r="L6253" s="4"/>
      <c r="M6253" s="4"/>
      <c r="N6253" s="4"/>
      <c r="P6253" s="4"/>
      <c r="R6253" s="4"/>
      <c r="S6253" s="4"/>
      <c r="T6253" s="4"/>
      <c r="V6253" s="4"/>
      <c r="W6253" s="4"/>
      <c r="X6253" s="4"/>
      <c r="Y6253" s="4"/>
      <c r="Z6253" s="4"/>
      <c r="AA6253" s="4"/>
      <c r="AG6253" s="4"/>
    </row>
    <row r="6254" spans="1:33" x14ac:dyDescent="0.25">
      <c r="A6254" s="4"/>
      <c r="F6254" s="4"/>
      <c r="H6254" s="4"/>
      <c r="I6254" s="4"/>
      <c r="J6254" s="4"/>
      <c r="K6254" s="4"/>
      <c r="L6254" s="4"/>
      <c r="M6254" s="4"/>
      <c r="N6254" s="4"/>
      <c r="P6254" s="4"/>
      <c r="R6254" s="4"/>
      <c r="S6254" s="4"/>
      <c r="T6254" s="4"/>
      <c r="V6254" s="4"/>
      <c r="W6254" s="4"/>
      <c r="X6254" s="4"/>
      <c r="Y6254" s="4"/>
      <c r="Z6254" s="4"/>
      <c r="AA6254" s="4"/>
      <c r="AG6254" s="4"/>
    </row>
    <row r="6255" spans="1:33" x14ac:dyDescent="0.25">
      <c r="A6255" s="4"/>
      <c r="F6255" s="4"/>
      <c r="H6255" s="4"/>
      <c r="I6255" s="4"/>
      <c r="J6255" s="4"/>
      <c r="K6255" s="4"/>
      <c r="L6255" s="4"/>
      <c r="M6255" s="4"/>
      <c r="N6255" s="4"/>
      <c r="P6255" s="4"/>
      <c r="R6255" s="4"/>
      <c r="S6255" s="4"/>
      <c r="T6255" s="4"/>
      <c r="V6255" s="4"/>
      <c r="W6255" s="4"/>
      <c r="X6255" s="4"/>
      <c r="Y6255" s="4"/>
      <c r="Z6255" s="4"/>
      <c r="AA6255" s="4"/>
      <c r="AG6255" s="4"/>
    </row>
    <row r="6256" spans="1:33" x14ac:dyDescent="0.25">
      <c r="A6256" s="4"/>
      <c r="F6256" s="4"/>
      <c r="H6256" s="4"/>
      <c r="I6256" s="4"/>
      <c r="J6256" s="4"/>
      <c r="K6256" s="4"/>
      <c r="L6256" s="4"/>
      <c r="M6256" s="4"/>
      <c r="N6256" s="4"/>
      <c r="P6256" s="4"/>
      <c r="R6256" s="4"/>
      <c r="S6256" s="4"/>
      <c r="T6256" s="4"/>
      <c r="V6256" s="4"/>
      <c r="W6256" s="4"/>
      <c r="X6256" s="4"/>
      <c r="Y6256" s="4"/>
      <c r="Z6256" s="4"/>
      <c r="AA6256" s="4"/>
      <c r="AG6256" s="4"/>
    </row>
    <row r="6257" spans="1:33" x14ac:dyDescent="0.25">
      <c r="A6257" s="4"/>
      <c r="F6257" s="4"/>
      <c r="H6257" s="4"/>
      <c r="I6257" s="4"/>
      <c r="J6257" s="4"/>
      <c r="K6257" s="4"/>
      <c r="L6257" s="4"/>
      <c r="M6257" s="4"/>
      <c r="N6257" s="4"/>
      <c r="P6257" s="4"/>
      <c r="R6257" s="4"/>
      <c r="S6257" s="4"/>
      <c r="T6257" s="4"/>
      <c r="V6257" s="4"/>
      <c r="W6257" s="4"/>
      <c r="X6257" s="4"/>
      <c r="Y6257" s="4"/>
      <c r="Z6257" s="4"/>
      <c r="AA6257" s="4"/>
      <c r="AG6257" s="4"/>
    </row>
    <row r="6258" spans="1:33" x14ac:dyDescent="0.25">
      <c r="A6258" s="4"/>
      <c r="F6258" s="4"/>
      <c r="H6258" s="4"/>
      <c r="I6258" s="4"/>
      <c r="J6258" s="4"/>
      <c r="K6258" s="4"/>
      <c r="L6258" s="4"/>
      <c r="M6258" s="4"/>
      <c r="N6258" s="4"/>
      <c r="P6258" s="4"/>
      <c r="R6258" s="4"/>
      <c r="S6258" s="4"/>
      <c r="T6258" s="4"/>
      <c r="V6258" s="4"/>
      <c r="W6258" s="4"/>
      <c r="X6258" s="4"/>
      <c r="Y6258" s="4"/>
      <c r="Z6258" s="4"/>
      <c r="AA6258" s="4"/>
      <c r="AG6258" s="4"/>
    </row>
    <row r="6259" spans="1:33" x14ac:dyDescent="0.25">
      <c r="A6259" s="4"/>
      <c r="F6259" s="4"/>
      <c r="H6259" s="4"/>
      <c r="I6259" s="4"/>
      <c r="J6259" s="4"/>
      <c r="K6259" s="4"/>
      <c r="L6259" s="4"/>
      <c r="M6259" s="4"/>
      <c r="N6259" s="4"/>
      <c r="P6259" s="4"/>
      <c r="R6259" s="4"/>
      <c r="S6259" s="4"/>
      <c r="T6259" s="4"/>
      <c r="V6259" s="4"/>
      <c r="W6259" s="4"/>
      <c r="X6259" s="4"/>
      <c r="Y6259" s="4"/>
      <c r="Z6259" s="4"/>
      <c r="AA6259" s="4"/>
      <c r="AG6259" s="4"/>
    </row>
    <row r="6260" spans="1:33" x14ac:dyDescent="0.25">
      <c r="A6260" s="4"/>
      <c r="F6260" s="4"/>
      <c r="H6260" s="4"/>
      <c r="I6260" s="4"/>
      <c r="J6260" s="4"/>
      <c r="K6260" s="4"/>
      <c r="L6260" s="4"/>
      <c r="M6260" s="4"/>
      <c r="N6260" s="4"/>
      <c r="P6260" s="4"/>
      <c r="R6260" s="4"/>
      <c r="S6260" s="4"/>
      <c r="T6260" s="4"/>
      <c r="V6260" s="4"/>
      <c r="W6260" s="4"/>
      <c r="X6260" s="4"/>
      <c r="Y6260" s="4"/>
      <c r="Z6260" s="4"/>
      <c r="AA6260" s="4"/>
      <c r="AG6260" s="4"/>
    </row>
    <row r="6261" spans="1:33" x14ac:dyDescent="0.25">
      <c r="A6261" s="4"/>
      <c r="F6261" s="4"/>
      <c r="H6261" s="4"/>
      <c r="I6261" s="4"/>
      <c r="J6261" s="4"/>
      <c r="K6261" s="4"/>
      <c r="L6261" s="4"/>
      <c r="M6261" s="4"/>
      <c r="N6261" s="4"/>
      <c r="P6261" s="4"/>
      <c r="R6261" s="4"/>
      <c r="S6261" s="4"/>
      <c r="T6261" s="4"/>
      <c r="V6261" s="4"/>
      <c r="W6261" s="4"/>
      <c r="X6261" s="4"/>
      <c r="Y6261" s="4"/>
      <c r="Z6261" s="4"/>
      <c r="AA6261" s="4"/>
      <c r="AG6261" s="4"/>
    </row>
    <row r="6262" spans="1:33" x14ac:dyDescent="0.25">
      <c r="A6262" s="4"/>
      <c r="F6262" s="4"/>
      <c r="H6262" s="4"/>
      <c r="I6262" s="4"/>
      <c r="J6262" s="4"/>
      <c r="K6262" s="4"/>
      <c r="L6262" s="4"/>
      <c r="M6262" s="4"/>
      <c r="N6262" s="4"/>
      <c r="P6262" s="4"/>
      <c r="R6262" s="4"/>
      <c r="S6262" s="4"/>
      <c r="T6262" s="4"/>
      <c r="V6262" s="4"/>
      <c r="W6262" s="4"/>
      <c r="X6262" s="4"/>
      <c r="Y6262" s="4"/>
      <c r="Z6262" s="4"/>
      <c r="AA6262" s="4"/>
      <c r="AG6262" s="4"/>
    </row>
    <row r="6263" spans="1:33" x14ac:dyDescent="0.25">
      <c r="A6263" s="4"/>
      <c r="F6263" s="4"/>
      <c r="H6263" s="4"/>
      <c r="I6263" s="4"/>
      <c r="J6263" s="4"/>
      <c r="K6263" s="4"/>
      <c r="L6263" s="4"/>
      <c r="M6263" s="4"/>
      <c r="N6263" s="4"/>
      <c r="P6263" s="4"/>
      <c r="R6263" s="4"/>
      <c r="S6263" s="4"/>
      <c r="T6263" s="4"/>
      <c r="V6263" s="4"/>
      <c r="W6263" s="4"/>
      <c r="X6263" s="4"/>
      <c r="Y6263" s="4"/>
      <c r="Z6263" s="4"/>
      <c r="AA6263" s="4"/>
      <c r="AG6263" s="4"/>
    </row>
    <row r="6264" spans="1:33" x14ac:dyDescent="0.25">
      <c r="A6264" s="4"/>
      <c r="F6264" s="4"/>
      <c r="H6264" s="4"/>
      <c r="I6264" s="4"/>
      <c r="J6264" s="4"/>
      <c r="K6264" s="4"/>
      <c r="L6264" s="4"/>
      <c r="M6264" s="4"/>
      <c r="N6264" s="4"/>
      <c r="P6264" s="4"/>
      <c r="R6264" s="4"/>
      <c r="S6264" s="4"/>
      <c r="T6264" s="4"/>
      <c r="V6264" s="4"/>
      <c r="W6264" s="4"/>
      <c r="X6264" s="4"/>
      <c r="Y6264" s="4"/>
      <c r="Z6264" s="4"/>
      <c r="AA6264" s="4"/>
      <c r="AG6264" s="4"/>
    </row>
    <row r="6265" spans="1:33" x14ac:dyDescent="0.25">
      <c r="A6265" s="4"/>
      <c r="F6265" s="4"/>
      <c r="H6265" s="4"/>
      <c r="I6265" s="4"/>
      <c r="J6265" s="4"/>
      <c r="K6265" s="4"/>
      <c r="L6265" s="4"/>
      <c r="M6265" s="4"/>
      <c r="N6265" s="4"/>
      <c r="P6265" s="4"/>
      <c r="R6265" s="4"/>
      <c r="S6265" s="4"/>
      <c r="T6265" s="4"/>
      <c r="V6265" s="4"/>
      <c r="W6265" s="4"/>
      <c r="X6265" s="4"/>
      <c r="Y6265" s="4"/>
      <c r="Z6265" s="4"/>
      <c r="AA6265" s="4"/>
      <c r="AG6265" s="4"/>
    </row>
    <row r="6266" spans="1:33" x14ac:dyDescent="0.25">
      <c r="A6266" s="4"/>
      <c r="F6266" s="4"/>
      <c r="H6266" s="4"/>
      <c r="I6266" s="4"/>
      <c r="J6266" s="4"/>
      <c r="K6266" s="4"/>
      <c r="L6266" s="4"/>
      <c r="M6266" s="4"/>
      <c r="N6266" s="4"/>
      <c r="P6266" s="4"/>
      <c r="R6266" s="4"/>
      <c r="S6266" s="4"/>
      <c r="T6266" s="4"/>
      <c r="V6266" s="4"/>
      <c r="W6266" s="4"/>
      <c r="X6266" s="4"/>
      <c r="Y6266" s="4"/>
      <c r="Z6266" s="4"/>
      <c r="AA6266" s="4"/>
      <c r="AG6266" s="4"/>
    </row>
    <row r="6267" spans="1:33" x14ac:dyDescent="0.25">
      <c r="A6267" s="4"/>
      <c r="F6267" s="4"/>
      <c r="H6267" s="4"/>
      <c r="I6267" s="4"/>
      <c r="J6267" s="4"/>
      <c r="K6267" s="4"/>
      <c r="L6267" s="4"/>
      <c r="M6267" s="4"/>
      <c r="N6267" s="4"/>
      <c r="P6267" s="4"/>
      <c r="R6267" s="4"/>
      <c r="S6267" s="4"/>
      <c r="T6267" s="4"/>
      <c r="V6267" s="4"/>
      <c r="W6267" s="4"/>
      <c r="X6267" s="4"/>
      <c r="Y6267" s="4"/>
      <c r="Z6267" s="4"/>
      <c r="AA6267" s="4"/>
      <c r="AG6267" s="4"/>
    </row>
    <row r="6268" spans="1:33" x14ac:dyDescent="0.25">
      <c r="A6268" s="4"/>
      <c r="F6268" s="4"/>
      <c r="H6268" s="4"/>
      <c r="I6268" s="4"/>
      <c r="J6268" s="4"/>
      <c r="K6268" s="4"/>
      <c r="L6268" s="4"/>
      <c r="M6268" s="4"/>
      <c r="N6268" s="4"/>
      <c r="P6268" s="4"/>
      <c r="R6268" s="4"/>
      <c r="S6268" s="4"/>
      <c r="T6268" s="4"/>
      <c r="V6268" s="4"/>
      <c r="W6268" s="4"/>
      <c r="X6268" s="4"/>
      <c r="Y6268" s="4"/>
      <c r="Z6268" s="4"/>
      <c r="AA6268" s="4"/>
      <c r="AG6268" s="4"/>
    </row>
    <row r="6269" spans="1:33" x14ac:dyDescent="0.25">
      <c r="A6269" s="4"/>
      <c r="F6269" s="4"/>
      <c r="H6269" s="4"/>
      <c r="I6269" s="4"/>
      <c r="J6269" s="4"/>
      <c r="K6269" s="4"/>
      <c r="L6269" s="4"/>
      <c r="M6269" s="4"/>
      <c r="N6269" s="4"/>
      <c r="P6269" s="4"/>
      <c r="R6269" s="4"/>
      <c r="S6269" s="4"/>
      <c r="T6269" s="4"/>
      <c r="V6269" s="4"/>
      <c r="W6269" s="4"/>
      <c r="X6269" s="4"/>
      <c r="Y6269" s="4"/>
      <c r="Z6269" s="4"/>
      <c r="AA6269" s="4"/>
      <c r="AG6269" s="4"/>
    </row>
    <row r="6270" spans="1:33" x14ac:dyDescent="0.25">
      <c r="A6270" s="4"/>
      <c r="F6270" s="4"/>
      <c r="H6270" s="4"/>
      <c r="I6270" s="4"/>
      <c r="J6270" s="4"/>
      <c r="K6270" s="4"/>
      <c r="L6270" s="4"/>
      <c r="M6270" s="4"/>
      <c r="N6270" s="4"/>
      <c r="P6270" s="4"/>
      <c r="R6270" s="4"/>
      <c r="S6270" s="4"/>
      <c r="T6270" s="4"/>
      <c r="V6270" s="4"/>
      <c r="W6270" s="4"/>
      <c r="X6270" s="4"/>
      <c r="Y6270" s="4"/>
      <c r="Z6270" s="4"/>
      <c r="AA6270" s="4"/>
      <c r="AG6270" s="4"/>
    </row>
    <row r="6271" spans="1:33" x14ac:dyDescent="0.25">
      <c r="A6271" s="4"/>
      <c r="F6271" s="4"/>
      <c r="H6271" s="4"/>
      <c r="I6271" s="4"/>
      <c r="J6271" s="4"/>
      <c r="K6271" s="4"/>
      <c r="L6271" s="4"/>
      <c r="M6271" s="4"/>
      <c r="N6271" s="4"/>
      <c r="P6271" s="4"/>
      <c r="R6271" s="4"/>
      <c r="S6271" s="4"/>
      <c r="T6271" s="4"/>
      <c r="V6271" s="4"/>
      <c r="W6271" s="4"/>
      <c r="X6271" s="4"/>
      <c r="Y6271" s="4"/>
      <c r="Z6271" s="4"/>
      <c r="AA6271" s="4"/>
      <c r="AG6271" s="4"/>
    </row>
    <row r="6272" spans="1:33" x14ac:dyDescent="0.25">
      <c r="A6272" s="4"/>
      <c r="F6272" s="4"/>
      <c r="H6272" s="4"/>
      <c r="I6272" s="4"/>
      <c r="J6272" s="4"/>
      <c r="K6272" s="4"/>
      <c r="L6272" s="4"/>
      <c r="M6272" s="4"/>
      <c r="N6272" s="4"/>
      <c r="P6272" s="4"/>
      <c r="R6272" s="4"/>
      <c r="S6272" s="4"/>
      <c r="T6272" s="4"/>
      <c r="V6272" s="4"/>
      <c r="W6272" s="4"/>
      <c r="X6272" s="4"/>
      <c r="Y6272" s="4"/>
      <c r="Z6272" s="4"/>
      <c r="AA6272" s="4"/>
      <c r="AG6272" s="4"/>
    </row>
    <row r="6273" spans="1:33" x14ac:dyDescent="0.25">
      <c r="A6273" s="4"/>
      <c r="F6273" s="4"/>
      <c r="H6273" s="4"/>
      <c r="I6273" s="4"/>
      <c r="J6273" s="4"/>
      <c r="K6273" s="4"/>
      <c r="L6273" s="4"/>
      <c r="M6273" s="4"/>
      <c r="N6273" s="4"/>
      <c r="P6273" s="4"/>
      <c r="R6273" s="4"/>
      <c r="S6273" s="4"/>
      <c r="T6273" s="4"/>
      <c r="V6273" s="4"/>
      <c r="W6273" s="4"/>
      <c r="X6273" s="4"/>
      <c r="Y6273" s="4"/>
      <c r="Z6273" s="4"/>
      <c r="AA6273" s="4"/>
      <c r="AG6273" s="4"/>
    </row>
    <row r="6274" spans="1:33" x14ac:dyDescent="0.25">
      <c r="A6274" s="4"/>
      <c r="F6274" s="4"/>
      <c r="H6274" s="4"/>
      <c r="I6274" s="4"/>
      <c r="J6274" s="4"/>
      <c r="K6274" s="4"/>
      <c r="L6274" s="4"/>
      <c r="M6274" s="4"/>
      <c r="N6274" s="4"/>
      <c r="P6274" s="4"/>
      <c r="R6274" s="4"/>
      <c r="S6274" s="4"/>
      <c r="T6274" s="4"/>
      <c r="V6274" s="4"/>
      <c r="W6274" s="4"/>
      <c r="X6274" s="4"/>
      <c r="Y6274" s="4"/>
      <c r="Z6274" s="4"/>
      <c r="AA6274" s="4"/>
      <c r="AG6274" s="4"/>
    </row>
    <row r="6275" spans="1:33" x14ac:dyDescent="0.25">
      <c r="A6275" s="4"/>
      <c r="F6275" s="4"/>
      <c r="H6275" s="4"/>
      <c r="I6275" s="4"/>
      <c r="J6275" s="4"/>
      <c r="K6275" s="4"/>
      <c r="L6275" s="4"/>
      <c r="M6275" s="4"/>
      <c r="N6275" s="4"/>
      <c r="P6275" s="4"/>
      <c r="R6275" s="4"/>
      <c r="S6275" s="4"/>
      <c r="T6275" s="4"/>
      <c r="V6275" s="4"/>
      <c r="W6275" s="4"/>
      <c r="X6275" s="4"/>
      <c r="Y6275" s="4"/>
      <c r="Z6275" s="4"/>
      <c r="AA6275" s="4"/>
      <c r="AG6275" s="4"/>
    </row>
    <row r="6276" spans="1:33" x14ac:dyDescent="0.25">
      <c r="A6276" s="4"/>
      <c r="F6276" s="4"/>
      <c r="H6276" s="4"/>
      <c r="I6276" s="4"/>
      <c r="J6276" s="4"/>
      <c r="K6276" s="4"/>
      <c r="L6276" s="4"/>
      <c r="M6276" s="4"/>
      <c r="N6276" s="4"/>
      <c r="P6276" s="4"/>
      <c r="R6276" s="4"/>
      <c r="S6276" s="4"/>
      <c r="T6276" s="4"/>
      <c r="V6276" s="4"/>
      <c r="W6276" s="4"/>
      <c r="X6276" s="4"/>
      <c r="Y6276" s="4"/>
      <c r="Z6276" s="4"/>
      <c r="AA6276" s="4"/>
      <c r="AG6276" s="4"/>
    </row>
    <row r="6277" spans="1:33" x14ac:dyDescent="0.25">
      <c r="A6277" s="4"/>
      <c r="F6277" s="4"/>
      <c r="H6277" s="4"/>
      <c r="I6277" s="4"/>
      <c r="J6277" s="4"/>
      <c r="K6277" s="4"/>
      <c r="L6277" s="4"/>
      <c r="M6277" s="4"/>
      <c r="N6277" s="4"/>
      <c r="P6277" s="4"/>
      <c r="R6277" s="4"/>
      <c r="S6277" s="4"/>
      <c r="T6277" s="4"/>
      <c r="V6277" s="4"/>
      <c r="W6277" s="4"/>
      <c r="X6277" s="4"/>
      <c r="Y6277" s="4"/>
      <c r="Z6277" s="4"/>
      <c r="AA6277" s="4"/>
      <c r="AG6277" s="4"/>
    </row>
    <row r="6278" spans="1:33" x14ac:dyDescent="0.25">
      <c r="A6278" s="4"/>
      <c r="F6278" s="4"/>
      <c r="H6278" s="4"/>
      <c r="I6278" s="4"/>
      <c r="J6278" s="4"/>
      <c r="K6278" s="4"/>
      <c r="L6278" s="4"/>
      <c r="M6278" s="4"/>
      <c r="N6278" s="4"/>
      <c r="P6278" s="4"/>
      <c r="R6278" s="4"/>
      <c r="S6278" s="4"/>
      <c r="T6278" s="4"/>
      <c r="V6278" s="4"/>
      <c r="W6278" s="4"/>
      <c r="X6278" s="4"/>
      <c r="Y6278" s="4"/>
      <c r="Z6278" s="4"/>
      <c r="AA6278" s="4"/>
      <c r="AG6278" s="4"/>
    </row>
    <row r="6279" spans="1:33" x14ac:dyDescent="0.25">
      <c r="A6279" s="4"/>
      <c r="F6279" s="4"/>
      <c r="H6279" s="4"/>
      <c r="I6279" s="4"/>
      <c r="J6279" s="4"/>
      <c r="K6279" s="4"/>
      <c r="L6279" s="4"/>
      <c r="M6279" s="4"/>
      <c r="N6279" s="4"/>
      <c r="P6279" s="4"/>
      <c r="R6279" s="4"/>
      <c r="S6279" s="4"/>
      <c r="T6279" s="4"/>
      <c r="V6279" s="4"/>
      <c r="W6279" s="4"/>
      <c r="X6279" s="4"/>
      <c r="Y6279" s="4"/>
      <c r="Z6279" s="4"/>
      <c r="AA6279" s="4"/>
      <c r="AG6279" s="4"/>
    </row>
    <row r="6280" spans="1:33" x14ac:dyDescent="0.25">
      <c r="A6280" s="4"/>
      <c r="F6280" s="4"/>
      <c r="H6280" s="4"/>
      <c r="I6280" s="4"/>
      <c r="J6280" s="4"/>
      <c r="K6280" s="4"/>
      <c r="L6280" s="4"/>
      <c r="M6280" s="4"/>
      <c r="N6280" s="4"/>
      <c r="P6280" s="4"/>
      <c r="R6280" s="4"/>
      <c r="S6280" s="4"/>
      <c r="T6280" s="4"/>
      <c r="V6280" s="4"/>
      <c r="W6280" s="4"/>
      <c r="X6280" s="4"/>
      <c r="Y6280" s="4"/>
      <c r="Z6280" s="4"/>
      <c r="AA6280" s="4"/>
      <c r="AG6280" s="4"/>
    </row>
    <row r="6281" spans="1:33" x14ac:dyDescent="0.25">
      <c r="A6281" s="4"/>
      <c r="F6281" s="4"/>
      <c r="H6281" s="4"/>
      <c r="I6281" s="4"/>
      <c r="J6281" s="4"/>
      <c r="K6281" s="4"/>
      <c r="L6281" s="4"/>
      <c r="M6281" s="4"/>
      <c r="N6281" s="4"/>
      <c r="P6281" s="4"/>
      <c r="R6281" s="4"/>
      <c r="S6281" s="4"/>
      <c r="T6281" s="4"/>
      <c r="V6281" s="4"/>
      <c r="W6281" s="4"/>
      <c r="X6281" s="4"/>
      <c r="Y6281" s="4"/>
      <c r="Z6281" s="4"/>
      <c r="AA6281" s="4"/>
      <c r="AG6281" s="4"/>
    </row>
    <row r="6282" spans="1:33" x14ac:dyDescent="0.25">
      <c r="A6282" s="4"/>
      <c r="F6282" s="4"/>
      <c r="H6282" s="4"/>
      <c r="I6282" s="4"/>
      <c r="J6282" s="4"/>
      <c r="K6282" s="4"/>
      <c r="L6282" s="4"/>
      <c r="M6282" s="4"/>
      <c r="N6282" s="4"/>
      <c r="P6282" s="4"/>
      <c r="R6282" s="4"/>
      <c r="S6282" s="4"/>
      <c r="T6282" s="4"/>
      <c r="V6282" s="4"/>
      <c r="W6282" s="4"/>
      <c r="X6282" s="4"/>
      <c r="Y6282" s="4"/>
      <c r="Z6282" s="4"/>
      <c r="AA6282" s="4"/>
      <c r="AG6282" s="4"/>
    </row>
    <row r="6283" spans="1:33" x14ac:dyDescent="0.25">
      <c r="A6283" s="4"/>
      <c r="F6283" s="4"/>
      <c r="H6283" s="4"/>
      <c r="I6283" s="4"/>
      <c r="J6283" s="4"/>
      <c r="K6283" s="4"/>
      <c r="L6283" s="4"/>
      <c r="M6283" s="4"/>
      <c r="N6283" s="4"/>
      <c r="P6283" s="4"/>
      <c r="R6283" s="4"/>
      <c r="S6283" s="4"/>
      <c r="T6283" s="4"/>
      <c r="V6283" s="4"/>
      <c r="W6283" s="4"/>
      <c r="X6283" s="4"/>
      <c r="Y6283" s="4"/>
      <c r="Z6283" s="4"/>
      <c r="AA6283" s="4"/>
      <c r="AG6283" s="4"/>
    </row>
    <row r="6284" spans="1:33" x14ac:dyDescent="0.25">
      <c r="A6284" s="4"/>
      <c r="F6284" s="4"/>
      <c r="H6284" s="4"/>
      <c r="I6284" s="4"/>
      <c r="J6284" s="4"/>
      <c r="K6284" s="4"/>
      <c r="L6284" s="4"/>
      <c r="M6284" s="4"/>
      <c r="N6284" s="4"/>
      <c r="P6284" s="4"/>
      <c r="R6284" s="4"/>
      <c r="S6284" s="4"/>
      <c r="T6284" s="4"/>
      <c r="V6284" s="4"/>
      <c r="W6284" s="4"/>
      <c r="X6284" s="4"/>
      <c r="Y6284" s="4"/>
      <c r="Z6284" s="4"/>
      <c r="AA6284" s="4"/>
      <c r="AG6284" s="4"/>
    </row>
    <row r="6285" spans="1:33" x14ac:dyDescent="0.25">
      <c r="A6285" s="4"/>
      <c r="F6285" s="4"/>
      <c r="H6285" s="4"/>
      <c r="I6285" s="4"/>
      <c r="J6285" s="4"/>
      <c r="K6285" s="4"/>
      <c r="L6285" s="4"/>
      <c r="M6285" s="4"/>
      <c r="N6285" s="4"/>
      <c r="P6285" s="4"/>
      <c r="R6285" s="4"/>
      <c r="S6285" s="4"/>
      <c r="T6285" s="4"/>
      <c r="V6285" s="4"/>
      <c r="W6285" s="4"/>
      <c r="X6285" s="4"/>
      <c r="Y6285" s="4"/>
      <c r="Z6285" s="4"/>
      <c r="AA6285" s="4"/>
      <c r="AG6285" s="4"/>
    </row>
    <row r="6286" spans="1:33" x14ac:dyDescent="0.25">
      <c r="A6286" s="4"/>
      <c r="F6286" s="4"/>
      <c r="H6286" s="4"/>
      <c r="I6286" s="4"/>
      <c r="J6286" s="4"/>
      <c r="K6286" s="4"/>
      <c r="L6286" s="4"/>
      <c r="M6286" s="4"/>
      <c r="N6286" s="4"/>
      <c r="P6286" s="4"/>
      <c r="R6286" s="4"/>
      <c r="S6286" s="4"/>
      <c r="T6286" s="4"/>
      <c r="V6286" s="4"/>
      <c r="W6286" s="4"/>
      <c r="X6286" s="4"/>
      <c r="Y6286" s="4"/>
      <c r="Z6286" s="4"/>
      <c r="AA6286" s="4"/>
      <c r="AG6286" s="4"/>
    </row>
    <row r="6287" spans="1:33" x14ac:dyDescent="0.25">
      <c r="A6287" s="4"/>
      <c r="F6287" s="4"/>
      <c r="H6287" s="4"/>
      <c r="I6287" s="4"/>
      <c r="J6287" s="4"/>
      <c r="K6287" s="4"/>
      <c r="L6287" s="4"/>
      <c r="M6287" s="4"/>
      <c r="N6287" s="4"/>
      <c r="P6287" s="4"/>
      <c r="R6287" s="4"/>
      <c r="S6287" s="4"/>
      <c r="T6287" s="4"/>
      <c r="V6287" s="4"/>
      <c r="W6287" s="4"/>
      <c r="X6287" s="4"/>
      <c r="Y6287" s="4"/>
      <c r="Z6287" s="4"/>
      <c r="AA6287" s="4"/>
      <c r="AG6287" s="4"/>
    </row>
    <row r="6288" spans="1:33" x14ac:dyDescent="0.25">
      <c r="A6288" s="4"/>
      <c r="F6288" s="4"/>
      <c r="H6288" s="4"/>
      <c r="I6288" s="4"/>
      <c r="J6288" s="4"/>
      <c r="K6288" s="4"/>
      <c r="L6288" s="4"/>
      <c r="M6288" s="4"/>
      <c r="N6288" s="4"/>
      <c r="P6288" s="4"/>
      <c r="R6288" s="4"/>
      <c r="S6288" s="4"/>
      <c r="T6288" s="4"/>
      <c r="V6288" s="4"/>
      <c r="W6288" s="4"/>
      <c r="X6288" s="4"/>
      <c r="Y6288" s="4"/>
      <c r="Z6288" s="4"/>
      <c r="AA6288" s="4"/>
      <c r="AG6288" s="4"/>
    </row>
    <row r="6289" spans="1:33" x14ac:dyDescent="0.25">
      <c r="A6289" s="4"/>
      <c r="F6289" s="4"/>
      <c r="H6289" s="4"/>
      <c r="I6289" s="4"/>
      <c r="J6289" s="4"/>
      <c r="K6289" s="4"/>
      <c r="L6289" s="4"/>
      <c r="M6289" s="4"/>
      <c r="N6289" s="4"/>
      <c r="P6289" s="4"/>
      <c r="R6289" s="4"/>
      <c r="S6289" s="4"/>
      <c r="T6289" s="4"/>
      <c r="V6289" s="4"/>
      <c r="W6289" s="4"/>
      <c r="X6289" s="4"/>
      <c r="Y6289" s="4"/>
      <c r="Z6289" s="4"/>
      <c r="AA6289" s="4"/>
      <c r="AG6289" s="4"/>
    </row>
    <row r="6290" spans="1:33" x14ac:dyDescent="0.25">
      <c r="A6290" s="4"/>
      <c r="F6290" s="4"/>
      <c r="H6290" s="4"/>
      <c r="I6290" s="4"/>
      <c r="J6290" s="4"/>
      <c r="K6290" s="4"/>
      <c r="L6290" s="4"/>
      <c r="M6290" s="4"/>
      <c r="N6290" s="4"/>
      <c r="P6290" s="4"/>
      <c r="R6290" s="4"/>
      <c r="S6290" s="4"/>
      <c r="T6290" s="4"/>
      <c r="V6290" s="4"/>
      <c r="W6290" s="4"/>
      <c r="X6290" s="4"/>
      <c r="Y6290" s="4"/>
      <c r="Z6290" s="4"/>
      <c r="AA6290" s="4"/>
      <c r="AG6290" s="4"/>
    </row>
    <row r="6291" spans="1:33" x14ac:dyDescent="0.25">
      <c r="A6291" s="4"/>
      <c r="F6291" s="4"/>
      <c r="H6291" s="4"/>
      <c r="I6291" s="4"/>
      <c r="J6291" s="4"/>
      <c r="K6291" s="4"/>
      <c r="L6291" s="4"/>
      <c r="M6291" s="4"/>
      <c r="N6291" s="4"/>
      <c r="P6291" s="4"/>
      <c r="R6291" s="4"/>
      <c r="S6291" s="4"/>
      <c r="T6291" s="4"/>
      <c r="V6291" s="4"/>
      <c r="W6291" s="4"/>
      <c r="X6291" s="4"/>
      <c r="Y6291" s="4"/>
      <c r="Z6291" s="4"/>
      <c r="AA6291" s="4"/>
      <c r="AG6291" s="4"/>
    </row>
    <row r="6292" spans="1:33" x14ac:dyDescent="0.25">
      <c r="A6292" s="4"/>
      <c r="F6292" s="4"/>
      <c r="H6292" s="4"/>
      <c r="I6292" s="4"/>
      <c r="J6292" s="4"/>
      <c r="K6292" s="4"/>
      <c r="L6292" s="4"/>
      <c r="M6292" s="4"/>
      <c r="N6292" s="4"/>
      <c r="P6292" s="4"/>
      <c r="R6292" s="4"/>
      <c r="S6292" s="4"/>
      <c r="T6292" s="4"/>
      <c r="V6292" s="4"/>
      <c r="W6292" s="4"/>
      <c r="X6292" s="4"/>
      <c r="Y6292" s="4"/>
      <c r="Z6292" s="4"/>
      <c r="AA6292" s="4"/>
      <c r="AG6292" s="4"/>
    </row>
    <row r="6293" spans="1:33" x14ac:dyDescent="0.25">
      <c r="A6293" s="4"/>
      <c r="F6293" s="4"/>
      <c r="H6293" s="4"/>
      <c r="I6293" s="4"/>
      <c r="J6293" s="4"/>
      <c r="K6293" s="4"/>
      <c r="L6293" s="4"/>
      <c r="M6293" s="4"/>
      <c r="N6293" s="4"/>
      <c r="P6293" s="4"/>
      <c r="R6293" s="4"/>
      <c r="S6293" s="4"/>
      <c r="T6293" s="4"/>
      <c r="V6293" s="4"/>
      <c r="W6293" s="4"/>
      <c r="X6293" s="4"/>
      <c r="Y6293" s="4"/>
      <c r="Z6293" s="4"/>
      <c r="AA6293" s="4"/>
      <c r="AG6293" s="4"/>
    </row>
    <row r="6294" spans="1:33" x14ac:dyDescent="0.25">
      <c r="A6294" s="4"/>
      <c r="F6294" s="4"/>
      <c r="H6294" s="4"/>
      <c r="I6294" s="4"/>
      <c r="J6294" s="4"/>
      <c r="K6294" s="4"/>
      <c r="L6294" s="4"/>
      <c r="M6294" s="4"/>
      <c r="N6294" s="4"/>
      <c r="P6294" s="4"/>
      <c r="R6294" s="4"/>
      <c r="S6294" s="4"/>
      <c r="T6294" s="4"/>
      <c r="V6294" s="4"/>
      <c r="W6294" s="4"/>
      <c r="X6294" s="4"/>
      <c r="Y6294" s="4"/>
      <c r="Z6294" s="4"/>
      <c r="AA6294" s="4"/>
      <c r="AG6294" s="4"/>
    </row>
    <row r="6295" spans="1:33" x14ac:dyDescent="0.25">
      <c r="A6295" s="4"/>
      <c r="F6295" s="4"/>
      <c r="H6295" s="4"/>
      <c r="I6295" s="4"/>
      <c r="J6295" s="4"/>
      <c r="K6295" s="4"/>
      <c r="L6295" s="4"/>
      <c r="M6295" s="4"/>
      <c r="N6295" s="4"/>
      <c r="P6295" s="4"/>
      <c r="R6295" s="4"/>
      <c r="S6295" s="4"/>
      <c r="T6295" s="4"/>
      <c r="V6295" s="4"/>
      <c r="W6295" s="4"/>
      <c r="X6295" s="4"/>
      <c r="Y6295" s="4"/>
      <c r="Z6295" s="4"/>
      <c r="AA6295" s="4"/>
      <c r="AG6295" s="4"/>
    </row>
    <row r="6296" spans="1:33" x14ac:dyDescent="0.25">
      <c r="A6296" s="4"/>
      <c r="F6296" s="4"/>
      <c r="H6296" s="4"/>
      <c r="I6296" s="4"/>
      <c r="J6296" s="4"/>
      <c r="K6296" s="4"/>
      <c r="L6296" s="4"/>
      <c r="M6296" s="4"/>
      <c r="N6296" s="4"/>
      <c r="P6296" s="4"/>
      <c r="R6296" s="4"/>
      <c r="S6296" s="4"/>
      <c r="T6296" s="4"/>
      <c r="V6296" s="4"/>
      <c r="W6296" s="4"/>
      <c r="X6296" s="4"/>
      <c r="Y6296" s="4"/>
      <c r="Z6296" s="4"/>
      <c r="AA6296" s="4"/>
      <c r="AG6296" s="4"/>
    </row>
    <row r="6297" spans="1:33" x14ac:dyDescent="0.25">
      <c r="A6297" s="4"/>
      <c r="F6297" s="4"/>
      <c r="H6297" s="4"/>
      <c r="I6297" s="4"/>
      <c r="J6297" s="4"/>
      <c r="K6297" s="4"/>
      <c r="L6297" s="4"/>
      <c r="M6297" s="4"/>
      <c r="N6297" s="4"/>
      <c r="P6297" s="4"/>
      <c r="R6297" s="4"/>
      <c r="S6297" s="4"/>
      <c r="T6297" s="4"/>
      <c r="V6297" s="4"/>
      <c r="W6297" s="4"/>
      <c r="X6297" s="4"/>
      <c r="Y6297" s="4"/>
      <c r="Z6297" s="4"/>
      <c r="AA6297" s="4"/>
      <c r="AG6297" s="4"/>
    </row>
    <row r="6298" spans="1:33" x14ac:dyDescent="0.25">
      <c r="A6298" s="4"/>
      <c r="F6298" s="4"/>
      <c r="H6298" s="4"/>
      <c r="I6298" s="4"/>
      <c r="J6298" s="4"/>
      <c r="K6298" s="4"/>
      <c r="L6298" s="4"/>
      <c r="M6298" s="4"/>
      <c r="N6298" s="4"/>
      <c r="P6298" s="4"/>
      <c r="R6298" s="4"/>
      <c r="S6298" s="4"/>
      <c r="T6298" s="4"/>
      <c r="V6298" s="4"/>
      <c r="W6298" s="4"/>
      <c r="X6298" s="4"/>
      <c r="Y6298" s="4"/>
      <c r="Z6298" s="4"/>
      <c r="AA6298" s="4"/>
      <c r="AG6298" s="4"/>
    </row>
    <row r="6299" spans="1:33" x14ac:dyDescent="0.25">
      <c r="A6299" s="4"/>
      <c r="F6299" s="4"/>
      <c r="H6299" s="4"/>
      <c r="I6299" s="4"/>
      <c r="J6299" s="4"/>
      <c r="K6299" s="4"/>
      <c r="L6299" s="4"/>
      <c r="M6299" s="4"/>
      <c r="N6299" s="4"/>
      <c r="P6299" s="4"/>
      <c r="R6299" s="4"/>
      <c r="S6299" s="4"/>
      <c r="T6299" s="4"/>
      <c r="V6299" s="4"/>
      <c r="W6299" s="4"/>
      <c r="X6299" s="4"/>
      <c r="Y6299" s="4"/>
      <c r="Z6299" s="4"/>
      <c r="AA6299" s="4"/>
      <c r="AG6299" s="4"/>
    </row>
    <row r="6300" spans="1:33" x14ac:dyDescent="0.25">
      <c r="A6300" s="4"/>
      <c r="F6300" s="4"/>
      <c r="H6300" s="4"/>
      <c r="I6300" s="4"/>
      <c r="J6300" s="4"/>
      <c r="K6300" s="4"/>
      <c r="L6300" s="4"/>
      <c r="M6300" s="4"/>
      <c r="N6300" s="4"/>
      <c r="P6300" s="4"/>
      <c r="R6300" s="4"/>
      <c r="S6300" s="4"/>
      <c r="T6300" s="4"/>
      <c r="V6300" s="4"/>
      <c r="W6300" s="4"/>
      <c r="X6300" s="4"/>
      <c r="Y6300" s="4"/>
      <c r="Z6300" s="4"/>
      <c r="AA6300" s="4"/>
      <c r="AG6300" s="4"/>
    </row>
    <row r="6301" spans="1:33" x14ac:dyDescent="0.25">
      <c r="A6301" s="4"/>
      <c r="F6301" s="4"/>
      <c r="H6301" s="4"/>
      <c r="I6301" s="4"/>
      <c r="J6301" s="4"/>
      <c r="K6301" s="4"/>
      <c r="L6301" s="4"/>
      <c r="M6301" s="4"/>
      <c r="N6301" s="4"/>
      <c r="P6301" s="4"/>
      <c r="R6301" s="4"/>
      <c r="S6301" s="4"/>
      <c r="T6301" s="4"/>
      <c r="V6301" s="4"/>
      <c r="W6301" s="4"/>
      <c r="X6301" s="4"/>
      <c r="Y6301" s="4"/>
      <c r="Z6301" s="4"/>
      <c r="AA6301" s="4"/>
      <c r="AG6301" s="4"/>
    </row>
    <row r="6302" spans="1:33" x14ac:dyDescent="0.25">
      <c r="A6302" s="4"/>
      <c r="F6302" s="4"/>
      <c r="H6302" s="4"/>
      <c r="I6302" s="4"/>
      <c r="J6302" s="4"/>
      <c r="K6302" s="4"/>
      <c r="L6302" s="4"/>
      <c r="M6302" s="4"/>
      <c r="N6302" s="4"/>
      <c r="P6302" s="4"/>
      <c r="R6302" s="4"/>
      <c r="S6302" s="4"/>
      <c r="T6302" s="4"/>
      <c r="V6302" s="4"/>
      <c r="W6302" s="4"/>
      <c r="X6302" s="4"/>
      <c r="Y6302" s="4"/>
      <c r="Z6302" s="4"/>
      <c r="AA6302" s="4"/>
      <c r="AG6302" s="4"/>
    </row>
    <row r="6303" spans="1:33" x14ac:dyDescent="0.25">
      <c r="A6303" s="4"/>
      <c r="F6303" s="4"/>
      <c r="H6303" s="4"/>
      <c r="I6303" s="4"/>
      <c r="J6303" s="4"/>
      <c r="K6303" s="4"/>
      <c r="L6303" s="4"/>
      <c r="M6303" s="4"/>
      <c r="N6303" s="4"/>
      <c r="P6303" s="4"/>
      <c r="R6303" s="4"/>
      <c r="S6303" s="4"/>
      <c r="T6303" s="4"/>
      <c r="V6303" s="4"/>
      <c r="W6303" s="4"/>
      <c r="X6303" s="4"/>
      <c r="Y6303" s="4"/>
      <c r="Z6303" s="4"/>
      <c r="AA6303" s="4"/>
      <c r="AG6303" s="4"/>
    </row>
    <row r="6304" spans="1:33" x14ac:dyDescent="0.25">
      <c r="A6304" s="4"/>
      <c r="F6304" s="4"/>
      <c r="H6304" s="4"/>
      <c r="I6304" s="4"/>
      <c r="J6304" s="4"/>
      <c r="K6304" s="4"/>
      <c r="L6304" s="4"/>
      <c r="M6304" s="4"/>
      <c r="N6304" s="4"/>
      <c r="P6304" s="4"/>
      <c r="R6304" s="4"/>
      <c r="S6304" s="4"/>
      <c r="T6304" s="4"/>
      <c r="V6304" s="4"/>
      <c r="W6304" s="4"/>
      <c r="X6304" s="4"/>
      <c r="Y6304" s="4"/>
      <c r="Z6304" s="4"/>
      <c r="AA6304" s="4"/>
      <c r="AG6304" s="4"/>
    </row>
    <row r="6305" spans="1:33" x14ac:dyDescent="0.25">
      <c r="A6305" s="4"/>
      <c r="F6305" s="4"/>
      <c r="H6305" s="4"/>
      <c r="I6305" s="4"/>
      <c r="J6305" s="4"/>
      <c r="K6305" s="4"/>
      <c r="L6305" s="4"/>
      <c r="M6305" s="4"/>
      <c r="N6305" s="4"/>
      <c r="P6305" s="4"/>
      <c r="R6305" s="4"/>
      <c r="S6305" s="4"/>
      <c r="T6305" s="4"/>
      <c r="V6305" s="4"/>
      <c r="W6305" s="4"/>
      <c r="X6305" s="4"/>
      <c r="Y6305" s="4"/>
      <c r="Z6305" s="4"/>
      <c r="AA6305" s="4"/>
      <c r="AG6305" s="4"/>
    </row>
    <row r="6306" spans="1:33" x14ac:dyDescent="0.25">
      <c r="A6306" s="4"/>
      <c r="F6306" s="4"/>
      <c r="H6306" s="4"/>
      <c r="I6306" s="4"/>
      <c r="J6306" s="4"/>
      <c r="K6306" s="4"/>
      <c r="L6306" s="4"/>
      <c r="M6306" s="4"/>
      <c r="N6306" s="4"/>
      <c r="P6306" s="4"/>
      <c r="R6306" s="4"/>
      <c r="S6306" s="4"/>
      <c r="T6306" s="4"/>
      <c r="V6306" s="4"/>
      <c r="W6306" s="4"/>
      <c r="X6306" s="4"/>
      <c r="Y6306" s="4"/>
      <c r="Z6306" s="4"/>
      <c r="AA6306" s="4"/>
      <c r="AG6306" s="4"/>
    </row>
    <row r="6307" spans="1:33" x14ac:dyDescent="0.25">
      <c r="A6307" s="4"/>
      <c r="F6307" s="4"/>
      <c r="H6307" s="4"/>
      <c r="I6307" s="4"/>
      <c r="J6307" s="4"/>
      <c r="K6307" s="4"/>
      <c r="L6307" s="4"/>
      <c r="M6307" s="4"/>
      <c r="N6307" s="4"/>
      <c r="P6307" s="4"/>
      <c r="R6307" s="4"/>
      <c r="S6307" s="4"/>
      <c r="T6307" s="4"/>
      <c r="V6307" s="4"/>
      <c r="W6307" s="4"/>
      <c r="X6307" s="4"/>
      <c r="Y6307" s="4"/>
      <c r="Z6307" s="4"/>
      <c r="AA6307" s="4"/>
      <c r="AG6307" s="4"/>
    </row>
    <row r="6308" spans="1:33" x14ac:dyDescent="0.25">
      <c r="A6308" s="4"/>
      <c r="F6308" s="4"/>
      <c r="H6308" s="4"/>
      <c r="I6308" s="4"/>
      <c r="J6308" s="4"/>
      <c r="K6308" s="4"/>
      <c r="L6308" s="4"/>
      <c r="M6308" s="4"/>
      <c r="N6308" s="4"/>
      <c r="P6308" s="4"/>
      <c r="R6308" s="4"/>
      <c r="S6308" s="4"/>
      <c r="T6308" s="4"/>
      <c r="V6308" s="4"/>
      <c r="W6308" s="4"/>
      <c r="X6308" s="4"/>
      <c r="Y6308" s="4"/>
      <c r="Z6308" s="4"/>
      <c r="AA6308" s="4"/>
      <c r="AG6308" s="4"/>
    </row>
    <row r="6309" spans="1:33" x14ac:dyDescent="0.25">
      <c r="A6309" s="4"/>
      <c r="F6309" s="4"/>
      <c r="H6309" s="4"/>
      <c r="I6309" s="4"/>
      <c r="J6309" s="4"/>
      <c r="K6309" s="4"/>
      <c r="L6309" s="4"/>
      <c r="M6309" s="4"/>
      <c r="N6309" s="4"/>
      <c r="P6309" s="4"/>
      <c r="R6309" s="4"/>
      <c r="S6309" s="4"/>
      <c r="T6309" s="4"/>
      <c r="V6309" s="4"/>
      <c r="W6309" s="4"/>
      <c r="X6309" s="4"/>
      <c r="Y6309" s="4"/>
      <c r="Z6309" s="4"/>
      <c r="AA6309" s="4"/>
      <c r="AG6309" s="4"/>
    </row>
    <row r="6310" spans="1:33" x14ac:dyDescent="0.25">
      <c r="A6310" s="4"/>
      <c r="F6310" s="4"/>
      <c r="H6310" s="4"/>
      <c r="I6310" s="4"/>
      <c r="J6310" s="4"/>
      <c r="K6310" s="4"/>
      <c r="L6310" s="4"/>
      <c r="M6310" s="4"/>
      <c r="N6310" s="4"/>
      <c r="P6310" s="4"/>
      <c r="R6310" s="4"/>
      <c r="S6310" s="4"/>
      <c r="T6310" s="4"/>
      <c r="V6310" s="4"/>
      <c r="W6310" s="4"/>
      <c r="X6310" s="4"/>
      <c r="Y6310" s="4"/>
      <c r="Z6310" s="4"/>
      <c r="AA6310" s="4"/>
      <c r="AG6310" s="4"/>
    </row>
    <row r="6311" spans="1:33" x14ac:dyDescent="0.25">
      <c r="A6311" s="4"/>
      <c r="F6311" s="4"/>
      <c r="H6311" s="4"/>
      <c r="I6311" s="4"/>
      <c r="J6311" s="4"/>
      <c r="K6311" s="4"/>
      <c r="L6311" s="4"/>
      <c r="M6311" s="4"/>
      <c r="N6311" s="4"/>
      <c r="P6311" s="4"/>
      <c r="R6311" s="4"/>
      <c r="S6311" s="4"/>
      <c r="T6311" s="4"/>
      <c r="V6311" s="4"/>
      <c r="W6311" s="4"/>
      <c r="X6311" s="4"/>
      <c r="Y6311" s="4"/>
      <c r="Z6311" s="4"/>
      <c r="AA6311" s="4"/>
      <c r="AG6311" s="4"/>
    </row>
    <row r="6312" spans="1:33" x14ac:dyDescent="0.25">
      <c r="A6312" s="4"/>
      <c r="F6312" s="4"/>
      <c r="H6312" s="4"/>
      <c r="I6312" s="4"/>
      <c r="J6312" s="4"/>
      <c r="K6312" s="4"/>
      <c r="L6312" s="4"/>
      <c r="M6312" s="4"/>
      <c r="N6312" s="4"/>
      <c r="P6312" s="4"/>
      <c r="R6312" s="4"/>
      <c r="S6312" s="4"/>
      <c r="T6312" s="4"/>
      <c r="V6312" s="4"/>
      <c r="W6312" s="4"/>
      <c r="X6312" s="4"/>
      <c r="Y6312" s="4"/>
      <c r="Z6312" s="4"/>
      <c r="AA6312" s="4"/>
      <c r="AG6312" s="4"/>
    </row>
    <row r="6313" spans="1:33" x14ac:dyDescent="0.25">
      <c r="A6313" s="4"/>
      <c r="F6313" s="4"/>
      <c r="H6313" s="4"/>
      <c r="I6313" s="4"/>
      <c r="J6313" s="4"/>
      <c r="K6313" s="4"/>
      <c r="L6313" s="4"/>
      <c r="M6313" s="4"/>
      <c r="N6313" s="4"/>
      <c r="P6313" s="4"/>
      <c r="R6313" s="4"/>
      <c r="S6313" s="4"/>
      <c r="T6313" s="4"/>
      <c r="V6313" s="4"/>
      <c r="W6313" s="4"/>
      <c r="X6313" s="4"/>
      <c r="Y6313" s="4"/>
      <c r="Z6313" s="4"/>
      <c r="AA6313" s="4"/>
      <c r="AG6313" s="4"/>
    </row>
    <row r="6314" spans="1:33" x14ac:dyDescent="0.25">
      <c r="A6314" s="4"/>
      <c r="F6314" s="4"/>
      <c r="H6314" s="4"/>
      <c r="I6314" s="4"/>
      <c r="J6314" s="4"/>
      <c r="K6314" s="4"/>
      <c r="L6314" s="4"/>
      <c r="M6314" s="4"/>
      <c r="N6314" s="4"/>
      <c r="P6314" s="4"/>
      <c r="R6314" s="4"/>
      <c r="S6314" s="4"/>
      <c r="T6314" s="4"/>
      <c r="V6314" s="4"/>
      <c r="W6314" s="4"/>
      <c r="X6314" s="4"/>
      <c r="Y6314" s="4"/>
      <c r="Z6314" s="4"/>
      <c r="AA6314" s="4"/>
      <c r="AG6314" s="4"/>
    </row>
    <row r="6315" spans="1:33" x14ac:dyDescent="0.25">
      <c r="A6315" s="4"/>
      <c r="F6315" s="4"/>
      <c r="H6315" s="4"/>
      <c r="I6315" s="4"/>
      <c r="J6315" s="4"/>
      <c r="K6315" s="4"/>
      <c r="L6315" s="4"/>
      <c r="M6315" s="4"/>
      <c r="N6315" s="4"/>
      <c r="P6315" s="4"/>
      <c r="R6315" s="4"/>
      <c r="S6315" s="4"/>
      <c r="T6315" s="4"/>
      <c r="V6315" s="4"/>
      <c r="W6315" s="4"/>
      <c r="X6315" s="4"/>
      <c r="Y6315" s="4"/>
      <c r="Z6315" s="4"/>
      <c r="AA6315" s="4"/>
      <c r="AG6315" s="4"/>
    </row>
    <row r="6316" spans="1:33" x14ac:dyDescent="0.25">
      <c r="A6316" s="4"/>
      <c r="F6316" s="4"/>
      <c r="H6316" s="4"/>
      <c r="I6316" s="4"/>
      <c r="J6316" s="4"/>
      <c r="K6316" s="4"/>
      <c r="L6316" s="4"/>
      <c r="M6316" s="4"/>
      <c r="N6316" s="4"/>
      <c r="P6316" s="4"/>
      <c r="R6316" s="4"/>
      <c r="S6316" s="4"/>
      <c r="T6316" s="4"/>
      <c r="V6316" s="4"/>
      <c r="W6316" s="4"/>
      <c r="X6316" s="4"/>
      <c r="Y6316" s="4"/>
      <c r="Z6316" s="4"/>
      <c r="AA6316" s="4"/>
      <c r="AG6316" s="4"/>
    </row>
    <row r="6317" spans="1:33" x14ac:dyDescent="0.25">
      <c r="A6317" s="4"/>
      <c r="F6317" s="4"/>
      <c r="H6317" s="4"/>
      <c r="I6317" s="4"/>
      <c r="J6317" s="4"/>
      <c r="K6317" s="4"/>
      <c r="L6317" s="4"/>
      <c r="M6317" s="4"/>
      <c r="N6317" s="4"/>
      <c r="P6317" s="4"/>
      <c r="R6317" s="4"/>
      <c r="S6317" s="4"/>
      <c r="T6317" s="4"/>
      <c r="V6317" s="4"/>
      <c r="W6317" s="4"/>
      <c r="X6317" s="4"/>
      <c r="Y6317" s="4"/>
      <c r="Z6317" s="4"/>
      <c r="AA6317" s="4"/>
      <c r="AG6317" s="4"/>
    </row>
    <row r="6318" spans="1:33" x14ac:dyDescent="0.25">
      <c r="A6318" s="4"/>
      <c r="F6318" s="4"/>
      <c r="H6318" s="4"/>
      <c r="I6318" s="4"/>
      <c r="J6318" s="4"/>
      <c r="K6318" s="4"/>
      <c r="L6318" s="4"/>
      <c r="M6318" s="4"/>
      <c r="N6318" s="4"/>
      <c r="P6318" s="4"/>
      <c r="R6318" s="4"/>
      <c r="S6318" s="4"/>
      <c r="T6318" s="4"/>
      <c r="V6318" s="4"/>
      <c r="W6318" s="4"/>
      <c r="X6318" s="4"/>
      <c r="Y6318" s="4"/>
      <c r="Z6318" s="4"/>
      <c r="AA6318" s="4"/>
      <c r="AG6318" s="4"/>
    </row>
    <row r="6319" spans="1:33" x14ac:dyDescent="0.25">
      <c r="A6319" s="4"/>
      <c r="F6319" s="4"/>
      <c r="H6319" s="4"/>
      <c r="I6319" s="4"/>
      <c r="J6319" s="4"/>
      <c r="K6319" s="4"/>
      <c r="L6319" s="4"/>
      <c r="M6319" s="4"/>
      <c r="N6319" s="4"/>
      <c r="P6319" s="4"/>
      <c r="R6319" s="4"/>
      <c r="S6319" s="4"/>
      <c r="T6319" s="4"/>
      <c r="V6319" s="4"/>
      <c r="W6319" s="4"/>
      <c r="X6319" s="4"/>
      <c r="Y6319" s="4"/>
      <c r="Z6319" s="4"/>
      <c r="AA6319" s="4"/>
      <c r="AG6319" s="4"/>
    </row>
    <row r="6320" spans="1:33" x14ac:dyDescent="0.25">
      <c r="A6320" s="4"/>
      <c r="F6320" s="4"/>
      <c r="H6320" s="4"/>
      <c r="I6320" s="4"/>
      <c r="J6320" s="4"/>
      <c r="K6320" s="4"/>
      <c r="L6320" s="4"/>
      <c r="M6320" s="4"/>
      <c r="N6320" s="4"/>
      <c r="P6320" s="4"/>
      <c r="R6320" s="4"/>
      <c r="S6320" s="4"/>
      <c r="T6320" s="4"/>
      <c r="V6320" s="4"/>
      <c r="W6320" s="4"/>
      <c r="X6320" s="4"/>
      <c r="Y6320" s="4"/>
      <c r="Z6320" s="4"/>
      <c r="AA6320" s="4"/>
      <c r="AG6320" s="4"/>
    </row>
    <row r="6321" spans="1:33" x14ac:dyDescent="0.25">
      <c r="A6321" s="4"/>
      <c r="F6321" s="4"/>
      <c r="H6321" s="4"/>
      <c r="I6321" s="4"/>
      <c r="J6321" s="4"/>
      <c r="K6321" s="4"/>
      <c r="L6321" s="4"/>
      <c r="M6321" s="4"/>
      <c r="N6321" s="4"/>
      <c r="P6321" s="4"/>
      <c r="R6321" s="4"/>
      <c r="S6321" s="4"/>
      <c r="T6321" s="4"/>
      <c r="V6321" s="4"/>
      <c r="W6321" s="4"/>
      <c r="X6321" s="4"/>
      <c r="Y6321" s="4"/>
      <c r="Z6321" s="4"/>
      <c r="AA6321" s="4"/>
      <c r="AG6321" s="4"/>
    </row>
    <row r="6322" spans="1:33" x14ac:dyDescent="0.25">
      <c r="A6322" s="4"/>
      <c r="F6322" s="4"/>
      <c r="H6322" s="4"/>
      <c r="I6322" s="4"/>
      <c r="J6322" s="4"/>
      <c r="K6322" s="4"/>
      <c r="L6322" s="4"/>
      <c r="M6322" s="4"/>
      <c r="N6322" s="4"/>
      <c r="P6322" s="4"/>
      <c r="R6322" s="4"/>
      <c r="S6322" s="4"/>
      <c r="T6322" s="4"/>
      <c r="V6322" s="4"/>
      <c r="W6322" s="4"/>
      <c r="X6322" s="4"/>
      <c r="Y6322" s="4"/>
      <c r="Z6322" s="4"/>
      <c r="AA6322" s="4"/>
      <c r="AG6322" s="4"/>
    </row>
    <row r="6323" spans="1:33" x14ac:dyDescent="0.25">
      <c r="A6323" s="4"/>
      <c r="F6323" s="4"/>
      <c r="H6323" s="4"/>
      <c r="I6323" s="4"/>
      <c r="J6323" s="4"/>
      <c r="K6323" s="4"/>
      <c r="L6323" s="4"/>
      <c r="M6323" s="4"/>
      <c r="N6323" s="4"/>
      <c r="P6323" s="4"/>
      <c r="R6323" s="4"/>
      <c r="S6323" s="4"/>
      <c r="T6323" s="4"/>
      <c r="V6323" s="4"/>
      <c r="W6323" s="4"/>
      <c r="X6323" s="4"/>
      <c r="Y6323" s="4"/>
      <c r="Z6323" s="4"/>
      <c r="AA6323" s="4"/>
      <c r="AG6323" s="4"/>
    </row>
    <row r="6324" spans="1:33" x14ac:dyDescent="0.25">
      <c r="A6324" s="4"/>
      <c r="F6324" s="4"/>
      <c r="H6324" s="4"/>
      <c r="I6324" s="4"/>
      <c r="J6324" s="4"/>
      <c r="K6324" s="4"/>
      <c r="L6324" s="4"/>
      <c r="M6324" s="4"/>
      <c r="N6324" s="4"/>
      <c r="P6324" s="4"/>
      <c r="R6324" s="4"/>
      <c r="S6324" s="4"/>
      <c r="T6324" s="4"/>
      <c r="V6324" s="4"/>
      <c r="W6324" s="4"/>
      <c r="X6324" s="4"/>
      <c r="Y6324" s="4"/>
      <c r="Z6324" s="4"/>
      <c r="AA6324" s="4"/>
      <c r="AG6324" s="4"/>
    </row>
    <row r="6325" spans="1:33" x14ac:dyDescent="0.25">
      <c r="A6325" s="4"/>
      <c r="F6325" s="4"/>
      <c r="H6325" s="4"/>
      <c r="I6325" s="4"/>
      <c r="J6325" s="4"/>
      <c r="K6325" s="4"/>
      <c r="L6325" s="4"/>
      <c r="M6325" s="4"/>
      <c r="N6325" s="4"/>
      <c r="P6325" s="4"/>
      <c r="R6325" s="4"/>
      <c r="S6325" s="4"/>
      <c r="T6325" s="4"/>
      <c r="V6325" s="4"/>
      <c r="W6325" s="4"/>
      <c r="X6325" s="4"/>
      <c r="Y6325" s="4"/>
      <c r="Z6325" s="4"/>
      <c r="AA6325" s="4"/>
      <c r="AG6325" s="4"/>
    </row>
    <row r="6326" spans="1:33" x14ac:dyDescent="0.25">
      <c r="A6326" s="4"/>
      <c r="F6326" s="4"/>
      <c r="H6326" s="4"/>
      <c r="I6326" s="4"/>
      <c r="J6326" s="4"/>
      <c r="K6326" s="4"/>
      <c r="L6326" s="4"/>
      <c r="M6326" s="4"/>
      <c r="N6326" s="4"/>
      <c r="P6326" s="4"/>
      <c r="R6326" s="4"/>
      <c r="S6326" s="4"/>
      <c r="T6326" s="4"/>
      <c r="V6326" s="4"/>
      <c r="W6326" s="4"/>
      <c r="X6326" s="4"/>
      <c r="Y6326" s="4"/>
      <c r="Z6326" s="4"/>
      <c r="AA6326" s="4"/>
      <c r="AG6326" s="4"/>
    </row>
    <row r="6327" spans="1:33" x14ac:dyDescent="0.25">
      <c r="A6327" s="4"/>
      <c r="F6327" s="4"/>
      <c r="H6327" s="4"/>
      <c r="I6327" s="4"/>
      <c r="J6327" s="4"/>
      <c r="K6327" s="4"/>
      <c r="L6327" s="4"/>
      <c r="M6327" s="4"/>
      <c r="N6327" s="4"/>
      <c r="P6327" s="4"/>
      <c r="R6327" s="4"/>
      <c r="S6327" s="4"/>
      <c r="T6327" s="4"/>
      <c r="V6327" s="4"/>
      <c r="W6327" s="4"/>
      <c r="X6327" s="4"/>
      <c r="Y6327" s="4"/>
      <c r="Z6327" s="4"/>
      <c r="AA6327" s="4"/>
      <c r="AG6327" s="4"/>
    </row>
    <row r="6328" spans="1:33" x14ac:dyDescent="0.25">
      <c r="A6328" s="4"/>
      <c r="F6328" s="4"/>
      <c r="H6328" s="4"/>
      <c r="I6328" s="4"/>
      <c r="J6328" s="4"/>
      <c r="K6328" s="4"/>
      <c r="L6328" s="4"/>
      <c r="M6328" s="4"/>
      <c r="N6328" s="4"/>
      <c r="P6328" s="4"/>
      <c r="R6328" s="4"/>
      <c r="S6328" s="4"/>
      <c r="T6328" s="4"/>
      <c r="V6328" s="4"/>
      <c r="W6328" s="4"/>
      <c r="X6328" s="4"/>
      <c r="Y6328" s="4"/>
      <c r="Z6328" s="4"/>
      <c r="AA6328" s="4"/>
      <c r="AG6328" s="4"/>
    </row>
    <row r="6329" spans="1:33" x14ac:dyDescent="0.25">
      <c r="A6329" s="4"/>
      <c r="F6329" s="4"/>
      <c r="H6329" s="4"/>
      <c r="I6329" s="4"/>
      <c r="J6329" s="4"/>
      <c r="K6329" s="4"/>
      <c r="L6329" s="4"/>
      <c r="M6329" s="4"/>
      <c r="N6329" s="4"/>
      <c r="P6329" s="4"/>
      <c r="R6329" s="4"/>
      <c r="S6329" s="4"/>
      <c r="T6329" s="4"/>
      <c r="V6329" s="4"/>
      <c r="W6329" s="4"/>
      <c r="X6329" s="4"/>
      <c r="Y6329" s="4"/>
      <c r="Z6329" s="4"/>
      <c r="AA6329" s="4"/>
      <c r="AG6329" s="4"/>
    </row>
    <row r="6330" spans="1:33" x14ac:dyDescent="0.25">
      <c r="A6330" s="4"/>
      <c r="F6330" s="4"/>
      <c r="H6330" s="4"/>
      <c r="I6330" s="4"/>
      <c r="J6330" s="4"/>
      <c r="K6330" s="4"/>
      <c r="L6330" s="4"/>
      <c r="M6330" s="4"/>
      <c r="N6330" s="4"/>
      <c r="P6330" s="4"/>
      <c r="R6330" s="4"/>
      <c r="S6330" s="4"/>
      <c r="T6330" s="4"/>
      <c r="V6330" s="4"/>
      <c r="W6330" s="4"/>
      <c r="X6330" s="4"/>
      <c r="Y6330" s="4"/>
      <c r="Z6330" s="4"/>
      <c r="AA6330" s="4"/>
      <c r="AG6330" s="4"/>
    </row>
    <row r="6331" spans="1:33" x14ac:dyDescent="0.25">
      <c r="A6331" s="4"/>
      <c r="F6331" s="4"/>
      <c r="H6331" s="4"/>
      <c r="I6331" s="4"/>
      <c r="J6331" s="4"/>
      <c r="K6331" s="4"/>
      <c r="L6331" s="4"/>
      <c r="M6331" s="4"/>
      <c r="N6331" s="4"/>
      <c r="P6331" s="4"/>
      <c r="R6331" s="4"/>
      <c r="S6331" s="4"/>
      <c r="T6331" s="4"/>
      <c r="V6331" s="4"/>
      <c r="W6331" s="4"/>
      <c r="X6331" s="4"/>
      <c r="Y6331" s="4"/>
      <c r="Z6331" s="4"/>
      <c r="AA6331" s="4"/>
      <c r="AG6331" s="4"/>
    </row>
    <row r="6332" spans="1:33" x14ac:dyDescent="0.25">
      <c r="A6332" s="4"/>
      <c r="F6332" s="4"/>
      <c r="H6332" s="4"/>
      <c r="I6332" s="4"/>
      <c r="J6332" s="4"/>
      <c r="K6332" s="4"/>
      <c r="L6332" s="4"/>
      <c r="M6332" s="4"/>
      <c r="N6332" s="4"/>
      <c r="P6332" s="4"/>
      <c r="R6332" s="4"/>
      <c r="S6332" s="4"/>
      <c r="T6332" s="4"/>
      <c r="V6332" s="4"/>
      <c r="W6332" s="4"/>
      <c r="X6332" s="4"/>
      <c r="Y6332" s="4"/>
      <c r="Z6332" s="4"/>
      <c r="AA6332" s="4"/>
      <c r="AG6332" s="4"/>
    </row>
    <row r="6333" spans="1:33" x14ac:dyDescent="0.25">
      <c r="A6333" s="4"/>
      <c r="F6333" s="4"/>
      <c r="H6333" s="4"/>
      <c r="I6333" s="4"/>
      <c r="J6333" s="4"/>
      <c r="K6333" s="4"/>
      <c r="L6333" s="4"/>
      <c r="M6333" s="4"/>
      <c r="N6333" s="4"/>
      <c r="P6333" s="4"/>
      <c r="R6333" s="4"/>
      <c r="S6333" s="4"/>
      <c r="T6333" s="4"/>
      <c r="V6333" s="4"/>
      <c r="W6333" s="4"/>
      <c r="X6333" s="4"/>
      <c r="Y6333" s="4"/>
      <c r="Z6333" s="4"/>
      <c r="AA6333" s="4"/>
      <c r="AG6333" s="4"/>
    </row>
    <row r="6334" spans="1:33" x14ac:dyDescent="0.25">
      <c r="A6334" s="4"/>
      <c r="F6334" s="4"/>
      <c r="H6334" s="4"/>
      <c r="I6334" s="4"/>
      <c r="J6334" s="4"/>
      <c r="K6334" s="4"/>
      <c r="L6334" s="4"/>
      <c r="M6334" s="4"/>
      <c r="N6334" s="4"/>
      <c r="P6334" s="4"/>
      <c r="R6334" s="4"/>
      <c r="S6334" s="4"/>
      <c r="T6334" s="4"/>
      <c r="V6334" s="4"/>
      <c r="W6334" s="4"/>
      <c r="X6334" s="4"/>
      <c r="Y6334" s="4"/>
      <c r="Z6334" s="4"/>
      <c r="AA6334" s="4"/>
      <c r="AG6334" s="4"/>
    </row>
    <row r="6335" spans="1:33" x14ac:dyDescent="0.25">
      <c r="A6335" s="4"/>
      <c r="F6335" s="4"/>
      <c r="H6335" s="4"/>
      <c r="I6335" s="4"/>
      <c r="J6335" s="4"/>
      <c r="K6335" s="4"/>
      <c r="L6335" s="4"/>
      <c r="M6335" s="4"/>
      <c r="N6335" s="4"/>
      <c r="P6335" s="4"/>
      <c r="R6335" s="4"/>
      <c r="S6335" s="4"/>
      <c r="T6335" s="4"/>
      <c r="V6335" s="4"/>
      <c r="W6335" s="4"/>
      <c r="X6335" s="4"/>
      <c r="Y6335" s="4"/>
      <c r="Z6335" s="4"/>
      <c r="AA6335" s="4"/>
      <c r="AG6335" s="4"/>
    </row>
    <row r="6336" spans="1:33" x14ac:dyDescent="0.25">
      <c r="A6336" s="4"/>
      <c r="F6336" s="4"/>
      <c r="H6336" s="4"/>
      <c r="I6336" s="4"/>
      <c r="J6336" s="4"/>
      <c r="K6336" s="4"/>
      <c r="L6336" s="4"/>
      <c r="M6336" s="4"/>
      <c r="N6336" s="4"/>
      <c r="P6336" s="4"/>
      <c r="R6336" s="4"/>
      <c r="S6336" s="4"/>
      <c r="T6336" s="4"/>
      <c r="V6336" s="4"/>
      <c r="W6336" s="4"/>
      <c r="X6336" s="4"/>
      <c r="Y6336" s="4"/>
      <c r="Z6336" s="4"/>
      <c r="AA6336" s="4"/>
      <c r="AG6336" s="4"/>
    </row>
    <row r="6337" spans="1:33" x14ac:dyDescent="0.25">
      <c r="A6337" s="4"/>
      <c r="F6337" s="4"/>
      <c r="H6337" s="4"/>
      <c r="I6337" s="4"/>
      <c r="J6337" s="4"/>
      <c r="K6337" s="4"/>
      <c r="L6337" s="4"/>
      <c r="M6337" s="4"/>
      <c r="N6337" s="4"/>
      <c r="P6337" s="4"/>
      <c r="R6337" s="4"/>
      <c r="S6337" s="4"/>
      <c r="T6337" s="4"/>
      <c r="V6337" s="4"/>
      <c r="W6337" s="4"/>
      <c r="X6337" s="4"/>
      <c r="Y6337" s="4"/>
      <c r="Z6337" s="4"/>
      <c r="AA6337" s="4"/>
      <c r="AG6337" s="4"/>
    </row>
    <row r="6338" spans="1:33" x14ac:dyDescent="0.25">
      <c r="A6338" s="4"/>
      <c r="F6338" s="4"/>
      <c r="H6338" s="4"/>
      <c r="I6338" s="4"/>
      <c r="J6338" s="4"/>
      <c r="K6338" s="4"/>
      <c r="L6338" s="4"/>
      <c r="M6338" s="4"/>
      <c r="N6338" s="4"/>
      <c r="P6338" s="4"/>
      <c r="R6338" s="4"/>
      <c r="S6338" s="4"/>
      <c r="T6338" s="4"/>
      <c r="V6338" s="4"/>
      <c r="W6338" s="4"/>
      <c r="X6338" s="4"/>
      <c r="Y6338" s="4"/>
      <c r="Z6338" s="4"/>
      <c r="AA6338" s="4"/>
      <c r="AG6338" s="4"/>
    </row>
    <row r="6339" spans="1:33" x14ac:dyDescent="0.25">
      <c r="A6339" s="4"/>
      <c r="F6339" s="4"/>
      <c r="H6339" s="4"/>
      <c r="I6339" s="4"/>
      <c r="J6339" s="4"/>
      <c r="K6339" s="4"/>
      <c r="L6339" s="4"/>
      <c r="M6339" s="4"/>
      <c r="N6339" s="4"/>
      <c r="P6339" s="4"/>
      <c r="R6339" s="4"/>
      <c r="S6339" s="4"/>
      <c r="T6339" s="4"/>
      <c r="V6339" s="4"/>
      <c r="W6339" s="4"/>
      <c r="X6339" s="4"/>
      <c r="Y6339" s="4"/>
      <c r="Z6339" s="4"/>
      <c r="AA6339" s="4"/>
      <c r="AG6339" s="4"/>
    </row>
    <row r="6340" spans="1:33" x14ac:dyDescent="0.25">
      <c r="A6340" s="4"/>
      <c r="F6340" s="4"/>
      <c r="H6340" s="4"/>
      <c r="I6340" s="4"/>
      <c r="J6340" s="4"/>
      <c r="K6340" s="4"/>
      <c r="L6340" s="4"/>
      <c r="M6340" s="4"/>
      <c r="N6340" s="4"/>
      <c r="P6340" s="4"/>
      <c r="R6340" s="4"/>
      <c r="S6340" s="4"/>
      <c r="T6340" s="4"/>
      <c r="V6340" s="4"/>
      <c r="W6340" s="4"/>
      <c r="X6340" s="4"/>
      <c r="Y6340" s="4"/>
      <c r="Z6340" s="4"/>
      <c r="AA6340" s="4"/>
      <c r="AG6340" s="4"/>
    </row>
    <row r="6341" spans="1:33" x14ac:dyDescent="0.25">
      <c r="A6341" s="4"/>
      <c r="F6341" s="4"/>
      <c r="H6341" s="4"/>
      <c r="I6341" s="4"/>
      <c r="J6341" s="4"/>
      <c r="K6341" s="4"/>
      <c r="L6341" s="4"/>
      <c r="M6341" s="4"/>
      <c r="N6341" s="4"/>
      <c r="P6341" s="4"/>
      <c r="R6341" s="4"/>
      <c r="S6341" s="4"/>
      <c r="T6341" s="4"/>
      <c r="V6341" s="4"/>
      <c r="W6341" s="4"/>
      <c r="X6341" s="4"/>
      <c r="Y6341" s="4"/>
      <c r="Z6341" s="4"/>
      <c r="AA6341" s="4"/>
      <c r="AG6341" s="4"/>
    </row>
    <row r="6342" spans="1:33" x14ac:dyDescent="0.25">
      <c r="A6342" s="4"/>
      <c r="F6342" s="4"/>
      <c r="H6342" s="4"/>
      <c r="I6342" s="4"/>
      <c r="J6342" s="4"/>
      <c r="K6342" s="4"/>
      <c r="L6342" s="4"/>
      <c r="M6342" s="4"/>
      <c r="N6342" s="4"/>
      <c r="P6342" s="4"/>
      <c r="R6342" s="4"/>
      <c r="S6342" s="4"/>
      <c r="T6342" s="4"/>
      <c r="V6342" s="4"/>
      <c r="W6342" s="4"/>
      <c r="X6342" s="4"/>
      <c r="Y6342" s="4"/>
      <c r="Z6342" s="4"/>
      <c r="AA6342" s="4"/>
      <c r="AG6342" s="4"/>
    </row>
    <row r="6343" spans="1:33" x14ac:dyDescent="0.25">
      <c r="A6343" s="4"/>
      <c r="F6343" s="4"/>
      <c r="H6343" s="4"/>
      <c r="I6343" s="4"/>
      <c r="J6343" s="4"/>
      <c r="K6343" s="4"/>
      <c r="L6343" s="4"/>
      <c r="M6343" s="4"/>
      <c r="N6343" s="4"/>
      <c r="P6343" s="4"/>
      <c r="R6343" s="4"/>
      <c r="S6343" s="4"/>
      <c r="T6343" s="4"/>
      <c r="V6343" s="4"/>
      <c r="W6343" s="4"/>
      <c r="X6343" s="4"/>
      <c r="Y6343" s="4"/>
      <c r="Z6343" s="4"/>
      <c r="AA6343" s="4"/>
      <c r="AG6343" s="4"/>
    </row>
    <row r="6344" spans="1:33" x14ac:dyDescent="0.25">
      <c r="A6344" s="4"/>
      <c r="F6344" s="4"/>
      <c r="H6344" s="4"/>
      <c r="I6344" s="4"/>
      <c r="J6344" s="4"/>
      <c r="K6344" s="4"/>
      <c r="L6344" s="4"/>
      <c r="M6344" s="4"/>
      <c r="N6344" s="4"/>
      <c r="P6344" s="4"/>
      <c r="R6344" s="4"/>
      <c r="S6344" s="4"/>
      <c r="T6344" s="4"/>
      <c r="V6344" s="4"/>
      <c r="W6344" s="4"/>
      <c r="X6344" s="4"/>
      <c r="Y6344" s="4"/>
      <c r="Z6344" s="4"/>
      <c r="AA6344" s="4"/>
      <c r="AG6344" s="4"/>
    </row>
    <row r="6345" spans="1:33" x14ac:dyDescent="0.25">
      <c r="A6345" s="4"/>
      <c r="F6345" s="4"/>
      <c r="H6345" s="4"/>
      <c r="I6345" s="4"/>
      <c r="J6345" s="4"/>
      <c r="K6345" s="4"/>
      <c r="L6345" s="4"/>
      <c r="M6345" s="4"/>
      <c r="N6345" s="4"/>
      <c r="P6345" s="4"/>
      <c r="R6345" s="4"/>
      <c r="S6345" s="4"/>
      <c r="T6345" s="4"/>
      <c r="V6345" s="4"/>
      <c r="W6345" s="4"/>
      <c r="X6345" s="4"/>
      <c r="Y6345" s="4"/>
      <c r="Z6345" s="4"/>
      <c r="AA6345" s="4"/>
      <c r="AG6345" s="4"/>
    </row>
    <row r="6346" spans="1:33" x14ac:dyDescent="0.25">
      <c r="A6346" s="4"/>
      <c r="F6346" s="4"/>
      <c r="H6346" s="4"/>
      <c r="I6346" s="4"/>
      <c r="J6346" s="4"/>
      <c r="K6346" s="4"/>
      <c r="L6346" s="4"/>
      <c r="M6346" s="4"/>
      <c r="N6346" s="4"/>
      <c r="P6346" s="4"/>
      <c r="R6346" s="4"/>
      <c r="S6346" s="4"/>
      <c r="T6346" s="4"/>
      <c r="V6346" s="4"/>
      <c r="W6346" s="4"/>
      <c r="X6346" s="4"/>
      <c r="Y6346" s="4"/>
      <c r="Z6346" s="4"/>
      <c r="AA6346" s="4"/>
      <c r="AG6346" s="4"/>
    </row>
    <row r="6347" spans="1:33" x14ac:dyDescent="0.25">
      <c r="A6347" s="4"/>
      <c r="F6347" s="4"/>
      <c r="H6347" s="4"/>
      <c r="I6347" s="4"/>
      <c r="J6347" s="4"/>
      <c r="K6347" s="4"/>
      <c r="L6347" s="4"/>
      <c r="M6347" s="4"/>
      <c r="N6347" s="4"/>
      <c r="P6347" s="4"/>
      <c r="R6347" s="4"/>
      <c r="S6347" s="4"/>
      <c r="T6347" s="4"/>
      <c r="V6347" s="4"/>
      <c r="W6347" s="4"/>
      <c r="X6347" s="4"/>
      <c r="Y6347" s="4"/>
      <c r="Z6347" s="4"/>
      <c r="AA6347" s="4"/>
      <c r="AG6347" s="4"/>
    </row>
    <row r="6348" spans="1:33" x14ac:dyDescent="0.25">
      <c r="A6348" s="4"/>
      <c r="F6348" s="4"/>
      <c r="H6348" s="4"/>
      <c r="I6348" s="4"/>
      <c r="J6348" s="4"/>
      <c r="K6348" s="4"/>
      <c r="L6348" s="4"/>
      <c r="M6348" s="4"/>
      <c r="N6348" s="4"/>
      <c r="P6348" s="4"/>
      <c r="R6348" s="4"/>
      <c r="S6348" s="4"/>
      <c r="T6348" s="4"/>
      <c r="V6348" s="4"/>
      <c r="W6348" s="4"/>
      <c r="X6348" s="4"/>
      <c r="Y6348" s="4"/>
      <c r="Z6348" s="4"/>
      <c r="AA6348" s="4"/>
      <c r="AG6348" s="4"/>
    </row>
    <row r="6349" spans="1:33" x14ac:dyDescent="0.25">
      <c r="A6349" s="4"/>
      <c r="F6349" s="4"/>
      <c r="H6349" s="4"/>
      <c r="I6349" s="4"/>
      <c r="J6349" s="4"/>
      <c r="K6349" s="4"/>
      <c r="L6349" s="4"/>
      <c r="M6349" s="4"/>
      <c r="N6349" s="4"/>
      <c r="P6349" s="4"/>
      <c r="R6349" s="4"/>
      <c r="S6349" s="4"/>
      <c r="T6349" s="4"/>
      <c r="V6349" s="4"/>
      <c r="W6349" s="4"/>
      <c r="X6349" s="4"/>
      <c r="Y6349" s="4"/>
      <c r="Z6349" s="4"/>
      <c r="AA6349" s="4"/>
      <c r="AG6349" s="4"/>
    </row>
    <row r="6350" spans="1:33" x14ac:dyDescent="0.25">
      <c r="A6350" s="4"/>
      <c r="F6350" s="4"/>
      <c r="H6350" s="4"/>
      <c r="I6350" s="4"/>
      <c r="J6350" s="4"/>
      <c r="K6350" s="4"/>
      <c r="L6350" s="4"/>
      <c r="M6350" s="4"/>
      <c r="N6350" s="4"/>
      <c r="P6350" s="4"/>
      <c r="R6350" s="4"/>
      <c r="S6350" s="4"/>
      <c r="T6350" s="4"/>
      <c r="V6350" s="4"/>
      <c r="W6350" s="4"/>
      <c r="X6350" s="4"/>
      <c r="Y6350" s="4"/>
      <c r="Z6350" s="4"/>
      <c r="AA6350" s="4"/>
      <c r="AG6350" s="4"/>
    </row>
    <row r="6351" spans="1:33" x14ac:dyDescent="0.25">
      <c r="A6351" s="4"/>
      <c r="F6351" s="4"/>
      <c r="H6351" s="4"/>
      <c r="I6351" s="4"/>
      <c r="J6351" s="4"/>
      <c r="K6351" s="4"/>
      <c r="L6351" s="4"/>
      <c r="M6351" s="4"/>
      <c r="N6351" s="4"/>
      <c r="P6351" s="4"/>
      <c r="R6351" s="4"/>
      <c r="S6351" s="4"/>
      <c r="T6351" s="4"/>
      <c r="V6351" s="4"/>
      <c r="W6351" s="4"/>
      <c r="X6351" s="4"/>
      <c r="Y6351" s="4"/>
      <c r="Z6351" s="4"/>
      <c r="AA6351" s="4"/>
      <c r="AG6351" s="4"/>
    </row>
    <row r="6352" spans="1:33" x14ac:dyDescent="0.25">
      <c r="A6352" s="4"/>
      <c r="F6352" s="4"/>
      <c r="H6352" s="4"/>
      <c r="I6352" s="4"/>
      <c r="J6352" s="4"/>
      <c r="K6352" s="4"/>
      <c r="L6352" s="4"/>
      <c r="M6352" s="4"/>
      <c r="N6352" s="4"/>
      <c r="P6352" s="4"/>
      <c r="R6352" s="4"/>
      <c r="S6352" s="4"/>
      <c r="T6352" s="4"/>
      <c r="V6352" s="4"/>
      <c r="W6352" s="4"/>
      <c r="X6352" s="4"/>
      <c r="Y6352" s="4"/>
      <c r="Z6352" s="4"/>
      <c r="AA6352" s="4"/>
      <c r="AG6352" s="4"/>
    </row>
    <row r="6353" spans="1:33" x14ac:dyDescent="0.25">
      <c r="A6353" s="4"/>
      <c r="F6353" s="4"/>
      <c r="H6353" s="4"/>
      <c r="I6353" s="4"/>
      <c r="J6353" s="4"/>
      <c r="K6353" s="4"/>
      <c r="L6353" s="4"/>
      <c r="M6353" s="4"/>
      <c r="N6353" s="4"/>
      <c r="P6353" s="4"/>
      <c r="R6353" s="4"/>
      <c r="S6353" s="4"/>
      <c r="T6353" s="4"/>
      <c r="V6353" s="4"/>
      <c r="W6353" s="4"/>
      <c r="X6353" s="4"/>
      <c r="Y6353" s="4"/>
      <c r="Z6353" s="4"/>
      <c r="AA6353" s="4"/>
      <c r="AG6353" s="4"/>
    </row>
    <row r="6354" spans="1:33" x14ac:dyDescent="0.25">
      <c r="A6354" s="4"/>
      <c r="F6354" s="4"/>
      <c r="H6354" s="4"/>
      <c r="I6354" s="4"/>
      <c r="J6354" s="4"/>
      <c r="K6354" s="4"/>
      <c r="L6354" s="4"/>
      <c r="M6354" s="4"/>
      <c r="N6354" s="4"/>
      <c r="P6354" s="4"/>
      <c r="R6354" s="4"/>
      <c r="S6354" s="4"/>
      <c r="T6354" s="4"/>
      <c r="V6354" s="4"/>
      <c r="W6354" s="4"/>
      <c r="X6354" s="4"/>
      <c r="Y6354" s="4"/>
      <c r="Z6354" s="4"/>
      <c r="AA6354" s="4"/>
      <c r="AG6354" s="4"/>
    </row>
    <row r="6355" spans="1:33" x14ac:dyDescent="0.25">
      <c r="A6355" s="4"/>
      <c r="F6355" s="4"/>
      <c r="H6355" s="4"/>
      <c r="I6355" s="4"/>
      <c r="J6355" s="4"/>
      <c r="K6355" s="4"/>
      <c r="L6355" s="4"/>
      <c r="M6355" s="4"/>
      <c r="N6355" s="4"/>
      <c r="P6355" s="4"/>
      <c r="R6355" s="4"/>
      <c r="S6355" s="4"/>
      <c r="T6355" s="4"/>
      <c r="V6355" s="4"/>
      <c r="W6355" s="4"/>
      <c r="X6355" s="4"/>
      <c r="Y6355" s="4"/>
      <c r="Z6355" s="4"/>
      <c r="AA6355" s="4"/>
      <c r="AG6355" s="4"/>
    </row>
    <row r="6356" spans="1:33" x14ac:dyDescent="0.25">
      <c r="A6356" s="4"/>
      <c r="F6356" s="4"/>
      <c r="H6356" s="4"/>
      <c r="I6356" s="4"/>
      <c r="J6356" s="4"/>
      <c r="K6356" s="4"/>
      <c r="L6356" s="4"/>
      <c r="M6356" s="4"/>
      <c r="N6356" s="4"/>
      <c r="P6356" s="4"/>
      <c r="R6356" s="4"/>
      <c r="S6356" s="4"/>
      <c r="T6356" s="4"/>
      <c r="V6356" s="4"/>
      <c r="W6356" s="4"/>
      <c r="X6356" s="4"/>
      <c r="Y6356" s="4"/>
      <c r="Z6356" s="4"/>
      <c r="AA6356" s="4"/>
      <c r="AG6356" s="4"/>
    </row>
    <row r="6357" spans="1:33" x14ac:dyDescent="0.25">
      <c r="A6357" s="4"/>
      <c r="F6357" s="4"/>
      <c r="H6357" s="4"/>
      <c r="I6357" s="4"/>
      <c r="J6357" s="4"/>
      <c r="K6357" s="4"/>
      <c r="L6357" s="4"/>
      <c r="M6357" s="4"/>
      <c r="N6357" s="4"/>
      <c r="P6357" s="4"/>
      <c r="R6357" s="4"/>
      <c r="S6357" s="4"/>
      <c r="T6357" s="4"/>
      <c r="V6357" s="4"/>
      <c r="W6357" s="4"/>
      <c r="X6357" s="4"/>
      <c r="Y6357" s="4"/>
      <c r="Z6357" s="4"/>
      <c r="AA6357" s="4"/>
      <c r="AG6357" s="4"/>
    </row>
    <row r="6358" spans="1:33" x14ac:dyDescent="0.25">
      <c r="A6358" s="4"/>
      <c r="F6358" s="4"/>
      <c r="H6358" s="4"/>
      <c r="I6358" s="4"/>
      <c r="J6358" s="4"/>
      <c r="K6358" s="4"/>
      <c r="L6358" s="4"/>
      <c r="M6358" s="4"/>
      <c r="N6358" s="4"/>
      <c r="P6358" s="4"/>
      <c r="R6358" s="4"/>
      <c r="S6358" s="4"/>
      <c r="T6358" s="4"/>
      <c r="V6358" s="4"/>
      <c r="W6358" s="4"/>
      <c r="X6358" s="4"/>
      <c r="Y6358" s="4"/>
      <c r="Z6358" s="4"/>
      <c r="AA6358" s="4"/>
      <c r="AG6358" s="4"/>
    </row>
    <row r="6359" spans="1:33" x14ac:dyDescent="0.25">
      <c r="A6359" s="4"/>
      <c r="F6359" s="4"/>
      <c r="H6359" s="4"/>
      <c r="I6359" s="4"/>
      <c r="J6359" s="4"/>
      <c r="K6359" s="4"/>
      <c r="L6359" s="4"/>
      <c r="M6359" s="4"/>
      <c r="N6359" s="4"/>
      <c r="P6359" s="4"/>
      <c r="R6359" s="4"/>
      <c r="S6359" s="4"/>
      <c r="T6359" s="4"/>
      <c r="V6359" s="4"/>
      <c r="W6359" s="4"/>
      <c r="X6359" s="4"/>
      <c r="Y6359" s="4"/>
      <c r="Z6359" s="4"/>
      <c r="AA6359" s="4"/>
      <c r="AG6359" s="4"/>
    </row>
    <row r="6360" spans="1:33" x14ac:dyDescent="0.25">
      <c r="A6360" s="4"/>
      <c r="F6360" s="4"/>
      <c r="H6360" s="4"/>
      <c r="I6360" s="4"/>
      <c r="J6360" s="4"/>
      <c r="K6360" s="4"/>
      <c r="L6360" s="4"/>
      <c r="M6360" s="4"/>
      <c r="N6360" s="4"/>
      <c r="P6360" s="4"/>
      <c r="R6360" s="4"/>
      <c r="S6360" s="4"/>
      <c r="T6360" s="4"/>
      <c r="V6360" s="4"/>
      <c r="W6360" s="4"/>
      <c r="X6360" s="4"/>
      <c r="Y6360" s="4"/>
      <c r="Z6360" s="4"/>
      <c r="AA6360" s="4"/>
      <c r="AG6360" s="4"/>
    </row>
    <row r="6361" spans="1:33" x14ac:dyDescent="0.25">
      <c r="A6361" s="4"/>
      <c r="F6361" s="4"/>
      <c r="H6361" s="4"/>
      <c r="I6361" s="4"/>
      <c r="J6361" s="4"/>
      <c r="K6361" s="4"/>
      <c r="L6361" s="4"/>
      <c r="M6361" s="4"/>
      <c r="N6361" s="4"/>
      <c r="P6361" s="4"/>
      <c r="R6361" s="4"/>
      <c r="S6361" s="4"/>
      <c r="T6361" s="4"/>
      <c r="V6361" s="4"/>
      <c r="W6361" s="4"/>
      <c r="X6361" s="4"/>
      <c r="Y6361" s="4"/>
      <c r="Z6361" s="4"/>
      <c r="AA6361" s="4"/>
      <c r="AG6361" s="4"/>
    </row>
    <row r="6362" spans="1:33" x14ac:dyDescent="0.25">
      <c r="A6362" s="4"/>
      <c r="F6362" s="4"/>
      <c r="H6362" s="4"/>
      <c r="I6362" s="4"/>
      <c r="J6362" s="4"/>
      <c r="K6362" s="4"/>
      <c r="L6362" s="4"/>
      <c r="M6362" s="4"/>
      <c r="N6362" s="4"/>
      <c r="P6362" s="4"/>
      <c r="R6362" s="4"/>
      <c r="S6362" s="4"/>
      <c r="T6362" s="4"/>
      <c r="V6362" s="4"/>
      <c r="W6362" s="4"/>
      <c r="X6362" s="4"/>
      <c r="Y6362" s="4"/>
      <c r="Z6362" s="4"/>
      <c r="AA6362" s="4"/>
      <c r="AG6362" s="4"/>
    </row>
    <row r="6363" spans="1:33" x14ac:dyDescent="0.25">
      <c r="A6363" s="4"/>
      <c r="F6363" s="4"/>
      <c r="H6363" s="4"/>
      <c r="I6363" s="4"/>
      <c r="J6363" s="4"/>
      <c r="K6363" s="4"/>
      <c r="L6363" s="4"/>
      <c r="M6363" s="4"/>
      <c r="N6363" s="4"/>
      <c r="P6363" s="4"/>
      <c r="R6363" s="4"/>
      <c r="S6363" s="4"/>
      <c r="T6363" s="4"/>
      <c r="V6363" s="4"/>
      <c r="W6363" s="4"/>
      <c r="X6363" s="4"/>
      <c r="Y6363" s="4"/>
      <c r="Z6363" s="4"/>
      <c r="AA6363" s="4"/>
      <c r="AG6363" s="4"/>
    </row>
    <row r="6364" spans="1:33" x14ac:dyDescent="0.25">
      <c r="A6364" s="4"/>
      <c r="F6364" s="4"/>
      <c r="H6364" s="4"/>
      <c r="I6364" s="4"/>
      <c r="J6364" s="4"/>
      <c r="K6364" s="4"/>
      <c r="L6364" s="4"/>
      <c r="M6364" s="4"/>
      <c r="N6364" s="4"/>
      <c r="P6364" s="4"/>
      <c r="R6364" s="4"/>
      <c r="S6364" s="4"/>
      <c r="T6364" s="4"/>
      <c r="V6364" s="4"/>
      <c r="W6364" s="4"/>
      <c r="X6364" s="4"/>
      <c r="Y6364" s="4"/>
      <c r="Z6364" s="4"/>
      <c r="AA6364" s="4"/>
      <c r="AG6364" s="4"/>
    </row>
    <row r="6365" spans="1:33" x14ac:dyDescent="0.25">
      <c r="A6365" s="4"/>
      <c r="F6365" s="4"/>
      <c r="H6365" s="4"/>
      <c r="I6365" s="4"/>
      <c r="J6365" s="4"/>
      <c r="K6365" s="4"/>
      <c r="L6365" s="4"/>
      <c r="M6365" s="4"/>
      <c r="N6365" s="4"/>
      <c r="P6365" s="4"/>
      <c r="R6365" s="4"/>
      <c r="S6365" s="4"/>
      <c r="T6365" s="4"/>
      <c r="V6365" s="4"/>
      <c r="W6365" s="4"/>
      <c r="X6365" s="4"/>
      <c r="Y6365" s="4"/>
      <c r="Z6365" s="4"/>
      <c r="AA6365" s="4"/>
      <c r="AG6365" s="4"/>
    </row>
    <row r="6366" spans="1:33" x14ac:dyDescent="0.25">
      <c r="A6366" s="4"/>
      <c r="F6366" s="4"/>
      <c r="H6366" s="4"/>
      <c r="I6366" s="4"/>
      <c r="J6366" s="4"/>
      <c r="K6366" s="4"/>
      <c r="L6366" s="4"/>
      <c r="M6366" s="4"/>
      <c r="N6366" s="4"/>
      <c r="P6366" s="4"/>
      <c r="R6366" s="4"/>
      <c r="S6366" s="4"/>
      <c r="T6366" s="4"/>
      <c r="V6366" s="4"/>
      <c r="W6366" s="4"/>
      <c r="X6366" s="4"/>
      <c r="Y6366" s="4"/>
      <c r="Z6366" s="4"/>
      <c r="AA6366" s="4"/>
      <c r="AG6366" s="4"/>
    </row>
    <row r="6367" spans="1:33" x14ac:dyDescent="0.25">
      <c r="A6367" s="4"/>
      <c r="F6367" s="4"/>
      <c r="H6367" s="4"/>
      <c r="I6367" s="4"/>
      <c r="J6367" s="4"/>
      <c r="K6367" s="4"/>
      <c r="L6367" s="4"/>
      <c r="M6367" s="4"/>
      <c r="N6367" s="4"/>
      <c r="P6367" s="4"/>
      <c r="R6367" s="4"/>
      <c r="S6367" s="4"/>
      <c r="T6367" s="4"/>
      <c r="V6367" s="4"/>
      <c r="W6367" s="4"/>
      <c r="X6367" s="4"/>
      <c r="Y6367" s="4"/>
      <c r="Z6367" s="4"/>
      <c r="AA6367" s="4"/>
      <c r="AG6367" s="4"/>
    </row>
    <row r="6368" spans="1:33" x14ac:dyDescent="0.25">
      <c r="A6368" s="4"/>
      <c r="F6368" s="4"/>
      <c r="H6368" s="4"/>
      <c r="I6368" s="4"/>
      <c r="J6368" s="4"/>
      <c r="K6368" s="4"/>
      <c r="L6368" s="4"/>
      <c r="M6368" s="4"/>
      <c r="N6368" s="4"/>
      <c r="P6368" s="4"/>
      <c r="R6368" s="4"/>
      <c r="S6368" s="4"/>
      <c r="T6368" s="4"/>
      <c r="V6368" s="4"/>
      <c r="W6368" s="4"/>
      <c r="X6368" s="4"/>
      <c r="Y6368" s="4"/>
      <c r="Z6368" s="4"/>
      <c r="AA6368" s="4"/>
      <c r="AG6368" s="4"/>
    </row>
    <row r="6369" spans="1:33" x14ac:dyDescent="0.25">
      <c r="A6369" s="4"/>
      <c r="F6369" s="4"/>
      <c r="H6369" s="4"/>
      <c r="I6369" s="4"/>
      <c r="J6369" s="4"/>
      <c r="K6369" s="4"/>
      <c r="L6369" s="4"/>
      <c r="M6369" s="4"/>
      <c r="N6369" s="4"/>
      <c r="P6369" s="4"/>
      <c r="R6369" s="4"/>
      <c r="S6369" s="4"/>
      <c r="T6369" s="4"/>
      <c r="V6369" s="4"/>
      <c r="W6369" s="4"/>
      <c r="X6369" s="4"/>
      <c r="Y6369" s="4"/>
      <c r="Z6369" s="4"/>
      <c r="AA6369" s="4"/>
      <c r="AG6369" s="4"/>
    </row>
    <row r="6370" spans="1:33" x14ac:dyDescent="0.25">
      <c r="A6370" s="4"/>
      <c r="F6370" s="4"/>
      <c r="H6370" s="4"/>
      <c r="I6370" s="4"/>
      <c r="J6370" s="4"/>
      <c r="K6370" s="4"/>
      <c r="L6370" s="4"/>
      <c r="M6370" s="4"/>
      <c r="N6370" s="4"/>
      <c r="P6370" s="4"/>
      <c r="R6370" s="4"/>
      <c r="S6370" s="4"/>
      <c r="T6370" s="4"/>
      <c r="V6370" s="4"/>
      <c r="W6370" s="4"/>
      <c r="X6370" s="4"/>
      <c r="Y6370" s="4"/>
      <c r="Z6370" s="4"/>
      <c r="AA6370" s="4"/>
      <c r="AG6370" s="4"/>
    </row>
    <row r="6371" spans="1:33" x14ac:dyDescent="0.25">
      <c r="A6371" s="4"/>
      <c r="F6371" s="4"/>
      <c r="H6371" s="4"/>
      <c r="I6371" s="4"/>
      <c r="J6371" s="4"/>
      <c r="K6371" s="4"/>
      <c r="L6371" s="4"/>
      <c r="M6371" s="4"/>
      <c r="N6371" s="4"/>
      <c r="P6371" s="4"/>
      <c r="R6371" s="4"/>
      <c r="S6371" s="4"/>
      <c r="T6371" s="4"/>
      <c r="V6371" s="4"/>
      <c r="W6371" s="4"/>
      <c r="X6371" s="4"/>
      <c r="Y6371" s="4"/>
      <c r="Z6371" s="4"/>
      <c r="AA6371" s="4"/>
      <c r="AG6371" s="4"/>
    </row>
    <row r="6372" spans="1:33" x14ac:dyDescent="0.25">
      <c r="A6372" s="4"/>
      <c r="F6372" s="4"/>
      <c r="H6372" s="4"/>
      <c r="I6372" s="4"/>
      <c r="J6372" s="4"/>
      <c r="K6372" s="4"/>
      <c r="L6372" s="4"/>
      <c r="M6372" s="4"/>
      <c r="N6372" s="4"/>
      <c r="P6372" s="4"/>
      <c r="R6372" s="4"/>
      <c r="S6372" s="4"/>
      <c r="T6372" s="4"/>
      <c r="V6372" s="4"/>
      <c r="W6372" s="4"/>
      <c r="X6372" s="4"/>
      <c r="Y6372" s="4"/>
      <c r="Z6372" s="4"/>
      <c r="AA6372" s="4"/>
      <c r="AG6372" s="4"/>
    </row>
    <row r="6373" spans="1:33" x14ac:dyDescent="0.25">
      <c r="A6373" s="4"/>
      <c r="F6373" s="4"/>
      <c r="H6373" s="4"/>
      <c r="I6373" s="4"/>
      <c r="J6373" s="4"/>
      <c r="K6373" s="4"/>
      <c r="L6373" s="4"/>
      <c r="M6373" s="4"/>
      <c r="N6373" s="4"/>
      <c r="P6373" s="4"/>
      <c r="R6373" s="4"/>
      <c r="S6373" s="4"/>
      <c r="T6373" s="4"/>
      <c r="V6373" s="4"/>
      <c r="W6373" s="4"/>
      <c r="X6373" s="4"/>
      <c r="Y6373" s="4"/>
      <c r="Z6373" s="4"/>
      <c r="AA6373" s="4"/>
      <c r="AG6373" s="4"/>
    </row>
    <row r="6374" spans="1:33" x14ac:dyDescent="0.25">
      <c r="A6374" s="4"/>
      <c r="F6374" s="4"/>
      <c r="H6374" s="4"/>
      <c r="I6374" s="4"/>
      <c r="J6374" s="4"/>
      <c r="K6374" s="4"/>
      <c r="L6374" s="4"/>
      <c r="M6374" s="4"/>
      <c r="N6374" s="4"/>
      <c r="P6374" s="4"/>
      <c r="R6374" s="4"/>
      <c r="S6374" s="4"/>
      <c r="T6374" s="4"/>
      <c r="V6374" s="4"/>
      <c r="W6374" s="4"/>
      <c r="X6374" s="4"/>
      <c r="Y6374" s="4"/>
      <c r="Z6374" s="4"/>
      <c r="AA6374" s="4"/>
      <c r="AG6374" s="4"/>
    </row>
    <row r="6375" spans="1:33" x14ac:dyDescent="0.25">
      <c r="A6375" s="4"/>
      <c r="F6375" s="4"/>
      <c r="H6375" s="4"/>
      <c r="I6375" s="4"/>
      <c r="J6375" s="4"/>
      <c r="K6375" s="4"/>
      <c r="L6375" s="4"/>
      <c r="M6375" s="4"/>
      <c r="N6375" s="4"/>
      <c r="P6375" s="4"/>
      <c r="R6375" s="4"/>
      <c r="S6375" s="4"/>
      <c r="T6375" s="4"/>
      <c r="V6375" s="4"/>
      <c r="W6375" s="4"/>
      <c r="X6375" s="4"/>
      <c r="Y6375" s="4"/>
      <c r="Z6375" s="4"/>
      <c r="AA6375" s="4"/>
      <c r="AG6375" s="4"/>
    </row>
    <row r="6376" spans="1:33" x14ac:dyDescent="0.25">
      <c r="A6376" s="4"/>
      <c r="F6376" s="4"/>
      <c r="H6376" s="4"/>
      <c r="I6376" s="4"/>
      <c r="J6376" s="4"/>
      <c r="K6376" s="4"/>
      <c r="L6376" s="4"/>
      <c r="M6376" s="4"/>
      <c r="N6376" s="4"/>
      <c r="P6376" s="4"/>
      <c r="R6376" s="4"/>
      <c r="S6376" s="4"/>
      <c r="T6376" s="4"/>
      <c r="V6376" s="4"/>
      <c r="W6376" s="4"/>
      <c r="X6376" s="4"/>
      <c r="Y6376" s="4"/>
      <c r="Z6376" s="4"/>
      <c r="AA6376" s="4"/>
      <c r="AG6376" s="4"/>
    </row>
    <row r="6377" spans="1:33" x14ac:dyDescent="0.25">
      <c r="A6377" s="4"/>
      <c r="F6377" s="4"/>
      <c r="H6377" s="4"/>
      <c r="I6377" s="4"/>
      <c r="J6377" s="4"/>
      <c r="K6377" s="4"/>
      <c r="L6377" s="4"/>
      <c r="M6377" s="4"/>
      <c r="N6377" s="4"/>
      <c r="P6377" s="4"/>
      <c r="R6377" s="4"/>
      <c r="S6377" s="4"/>
      <c r="T6377" s="4"/>
      <c r="V6377" s="4"/>
      <c r="W6377" s="4"/>
      <c r="X6377" s="4"/>
      <c r="Y6377" s="4"/>
      <c r="Z6377" s="4"/>
      <c r="AA6377" s="4"/>
      <c r="AG6377" s="4"/>
    </row>
    <row r="6378" spans="1:33" x14ac:dyDescent="0.25">
      <c r="A6378" s="4"/>
      <c r="F6378" s="4"/>
      <c r="H6378" s="4"/>
      <c r="I6378" s="4"/>
      <c r="J6378" s="4"/>
      <c r="K6378" s="4"/>
      <c r="L6378" s="4"/>
      <c r="M6378" s="4"/>
      <c r="N6378" s="4"/>
      <c r="P6378" s="4"/>
      <c r="R6378" s="4"/>
      <c r="S6378" s="4"/>
      <c r="T6378" s="4"/>
      <c r="V6378" s="4"/>
      <c r="W6378" s="4"/>
      <c r="X6378" s="4"/>
      <c r="Y6378" s="4"/>
      <c r="Z6378" s="4"/>
      <c r="AA6378" s="4"/>
      <c r="AG6378" s="4"/>
    </row>
    <row r="6379" spans="1:33" x14ac:dyDescent="0.25">
      <c r="A6379" s="4"/>
      <c r="F6379" s="4"/>
      <c r="H6379" s="4"/>
      <c r="I6379" s="4"/>
      <c r="J6379" s="4"/>
      <c r="K6379" s="4"/>
      <c r="L6379" s="4"/>
      <c r="M6379" s="4"/>
      <c r="N6379" s="4"/>
      <c r="P6379" s="4"/>
      <c r="R6379" s="4"/>
      <c r="S6379" s="4"/>
      <c r="T6379" s="4"/>
      <c r="V6379" s="4"/>
      <c r="W6379" s="4"/>
      <c r="X6379" s="4"/>
      <c r="Y6379" s="4"/>
      <c r="Z6379" s="4"/>
      <c r="AA6379" s="4"/>
      <c r="AG6379" s="4"/>
    </row>
    <row r="6380" spans="1:33" x14ac:dyDescent="0.25">
      <c r="A6380" s="4"/>
      <c r="F6380" s="4"/>
      <c r="H6380" s="4"/>
      <c r="I6380" s="4"/>
      <c r="J6380" s="4"/>
      <c r="K6380" s="4"/>
      <c r="L6380" s="4"/>
      <c r="M6380" s="4"/>
      <c r="N6380" s="4"/>
      <c r="P6380" s="4"/>
      <c r="R6380" s="4"/>
      <c r="S6380" s="4"/>
      <c r="T6380" s="4"/>
      <c r="V6380" s="4"/>
      <c r="W6380" s="4"/>
      <c r="X6380" s="4"/>
      <c r="Y6380" s="4"/>
      <c r="Z6380" s="4"/>
      <c r="AA6380" s="4"/>
      <c r="AG6380" s="4"/>
    </row>
    <row r="6381" spans="1:33" x14ac:dyDescent="0.25">
      <c r="A6381" s="4"/>
      <c r="F6381" s="4"/>
      <c r="H6381" s="4"/>
      <c r="I6381" s="4"/>
      <c r="J6381" s="4"/>
      <c r="K6381" s="4"/>
      <c r="L6381" s="4"/>
      <c r="M6381" s="4"/>
      <c r="N6381" s="4"/>
      <c r="P6381" s="4"/>
      <c r="R6381" s="4"/>
      <c r="S6381" s="4"/>
      <c r="T6381" s="4"/>
      <c r="V6381" s="4"/>
      <c r="W6381" s="4"/>
      <c r="X6381" s="4"/>
      <c r="Y6381" s="4"/>
      <c r="Z6381" s="4"/>
      <c r="AA6381" s="4"/>
      <c r="AG6381" s="4"/>
    </row>
    <row r="6382" spans="1:33" x14ac:dyDescent="0.25">
      <c r="A6382" s="4"/>
      <c r="F6382" s="4"/>
      <c r="H6382" s="4"/>
      <c r="I6382" s="4"/>
      <c r="J6382" s="4"/>
      <c r="K6382" s="4"/>
      <c r="L6382" s="4"/>
      <c r="M6382" s="4"/>
      <c r="N6382" s="4"/>
      <c r="P6382" s="4"/>
      <c r="R6382" s="4"/>
      <c r="S6382" s="4"/>
      <c r="T6382" s="4"/>
      <c r="V6382" s="4"/>
      <c r="W6382" s="4"/>
      <c r="X6382" s="4"/>
      <c r="Y6382" s="4"/>
      <c r="Z6382" s="4"/>
      <c r="AA6382" s="4"/>
      <c r="AG6382" s="4"/>
    </row>
    <row r="6383" spans="1:33" x14ac:dyDescent="0.25">
      <c r="A6383" s="4"/>
      <c r="F6383" s="4"/>
      <c r="H6383" s="4"/>
      <c r="I6383" s="4"/>
      <c r="J6383" s="4"/>
      <c r="K6383" s="4"/>
      <c r="L6383" s="4"/>
      <c r="M6383" s="4"/>
      <c r="N6383" s="4"/>
      <c r="P6383" s="4"/>
      <c r="R6383" s="4"/>
      <c r="S6383" s="4"/>
      <c r="T6383" s="4"/>
      <c r="V6383" s="4"/>
      <c r="W6383" s="4"/>
      <c r="X6383" s="4"/>
      <c r="Y6383" s="4"/>
      <c r="Z6383" s="4"/>
      <c r="AA6383" s="4"/>
      <c r="AG6383" s="4"/>
    </row>
    <row r="6384" spans="1:33" x14ac:dyDescent="0.25">
      <c r="A6384" s="4"/>
      <c r="F6384" s="4"/>
      <c r="H6384" s="4"/>
      <c r="I6384" s="4"/>
      <c r="J6384" s="4"/>
      <c r="K6384" s="4"/>
      <c r="L6384" s="4"/>
      <c r="M6384" s="4"/>
      <c r="N6384" s="4"/>
      <c r="P6384" s="4"/>
      <c r="R6384" s="4"/>
      <c r="S6384" s="4"/>
      <c r="T6384" s="4"/>
      <c r="V6384" s="4"/>
      <c r="W6384" s="4"/>
      <c r="X6384" s="4"/>
      <c r="Y6384" s="4"/>
      <c r="Z6384" s="4"/>
      <c r="AA6384" s="4"/>
      <c r="AG6384" s="4"/>
    </row>
    <row r="6385" spans="1:33" x14ac:dyDescent="0.25">
      <c r="A6385" s="4"/>
      <c r="F6385" s="4"/>
      <c r="H6385" s="4"/>
      <c r="I6385" s="4"/>
      <c r="J6385" s="4"/>
      <c r="K6385" s="4"/>
      <c r="L6385" s="4"/>
      <c r="M6385" s="4"/>
      <c r="N6385" s="4"/>
      <c r="P6385" s="4"/>
      <c r="R6385" s="4"/>
      <c r="S6385" s="4"/>
      <c r="T6385" s="4"/>
      <c r="V6385" s="4"/>
      <c r="W6385" s="4"/>
      <c r="X6385" s="4"/>
      <c r="Y6385" s="4"/>
      <c r="Z6385" s="4"/>
      <c r="AA6385" s="4"/>
      <c r="AG6385" s="4"/>
    </row>
    <row r="6386" spans="1:33" x14ac:dyDescent="0.25">
      <c r="A6386" s="4"/>
      <c r="F6386" s="4"/>
      <c r="H6386" s="4"/>
      <c r="I6386" s="4"/>
      <c r="J6386" s="4"/>
      <c r="K6386" s="4"/>
      <c r="L6386" s="4"/>
      <c r="M6386" s="4"/>
      <c r="N6386" s="4"/>
      <c r="P6386" s="4"/>
      <c r="R6386" s="4"/>
      <c r="S6386" s="4"/>
      <c r="T6386" s="4"/>
      <c r="V6386" s="4"/>
      <c r="W6386" s="4"/>
      <c r="X6386" s="4"/>
      <c r="Y6386" s="4"/>
      <c r="Z6386" s="4"/>
      <c r="AA6386" s="4"/>
      <c r="AG6386" s="4"/>
    </row>
    <row r="6387" spans="1:33" x14ac:dyDescent="0.25">
      <c r="A6387" s="4"/>
      <c r="F6387" s="4"/>
      <c r="H6387" s="4"/>
      <c r="I6387" s="4"/>
      <c r="J6387" s="4"/>
      <c r="K6387" s="4"/>
      <c r="L6387" s="4"/>
      <c r="M6387" s="4"/>
      <c r="N6387" s="4"/>
      <c r="P6387" s="4"/>
      <c r="R6387" s="4"/>
      <c r="S6387" s="4"/>
      <c r="T6387" s="4"/>
      <c r="V6387" s="4"/>
      <c r="W6387" s="4"/>
      <c r="X6387" s="4"/>
      <c r="Y6387" s="4"/>
      <c r="Z6387" s="4"/>
      <c r="AA6387" s="4"/>
      <c r="AG6387" s="4"/>
    </row>
    <row r="6388" spans="1:33" x14ac:dyDescent="0.25">
      <c r="A6388" s="4"/>
      <c r="F6388" s="4"/>
      <c r="H6388" s="4"/>
      <c r="I6388" s="4"/>
      <c r="J6388" s="4"/>
      <c r="K6388" s="4"/>
      <c r="L6388" s="4"/>
      <c r="M6388" s="4"/>
      <c r="N6388" s="4"/>
      <c r="P6388" s="4"/>
      <c r="R6388" s="4"/>
      <c r="S6388" s="4"/>
      <c r="T6388" s="4"/>
      <c r="V6388" s="4"/>
      <c r="W6388" s="4"/>
      <c r="X6388" s="4"/>
      <c r="Y6388" s="4"/>
      <c r="Z6388" s="4"/>
      <c r="AA6388" s="4"/>
      <c r="AG6388" s="4"/>
    </row>
    <row r="6389" spans="1:33" x14ac:dyDescent="0.25">
      <c r="A6389" s="4"/>
      <c r="F6389" s="4"/>
      <c r="H6389" s="4"/>
      <c r="I6389" s="4"/>
      <c r="J6389" s="4"/>
      <c r="K6389" s="4"/>
      <c r="L6389" s="4"/>
      <c r="M6389" s="4"/>
      <c r="N6389" s="4"/>
      <c r="P6389" s="4"/>
      <c r="R6389" s="4"/>
      <c r="S6389" s="4"/>
      <c r="T6389" s="4"/>
      <c r="V6389" s="4"/>
      <c r="W6389" s="4"/>
      <c r="X6389" s="4"/>
      <c r="Y6389" s="4"/>
      <c r="Z6389" s="4"/>
      <c r="AA6389" s="4"/>
      <c r="AG6389" s="4"/>
    </row>
    <row r="6390" spans="1:33" x14ac:dyDescent="0.25">
      <c r="A6390" s="4"/>
      <c r="F6390" s="4"/>
      <c r="H6390" s="4"/>
      <c r="I6390" s="4"/>
      <c r="J6390" s="4"/>
      <c r="K6390" s="4"/>
      <c r="L6390" s="4"/>
      <c r="M6390" s="4"/>
      <c r="N6390" s="4"/>
      <c r="P6390" s="4"/>
      <c r="R6390" s="4"/>
      <c r="S6390" s="4"/>
      <c r="T6390" s="4"/>
      <c r="V6390" s="4"/>
      <c r="W6390" s="4"/>
      <c r="X6390" s="4"/>
      <c r="Y6390" s="4"/>
      <c r="Z6390" s="4"/>
      <c r="AA6390" s="4"/>
      <c r="AG6390" s="4"/>
    </row>
    <row r="6391" spans="1:33" x14ac:dyDescent="0.25">
      <c r="A6391" s="4"/>
      <c r="F6391" s="4"/>
      <c r="H6391" s="4"/>
      <c r="I6391" s="4"/>
      <c r="J6391" s="4"/>
      <c r="K6391" s="4"/>
      <c r="L6391" s="4"/>
      <c r="M6391" s="4"/>
      <c r="N6391" s="4"/>
      <c r="P6391" s="4"/>
      <c r="R6391" s="4"/>
      <c r="S6391" s="4"/>
      <c r="T6391" s="4"/>
      <c r="V6391" s="4"/>
      <c r="W6391" s="4"/>
      <c r="X6391" s="4"/>
      <c r="Y6391" s="4"/>
      <c r="Z6391" s="4"/>
      <c r="AA6391" s="4"/>
      <c r="AG6391" s="4"/>
    </row>
    <row r="6392" spans="1:33" x14ac:dyDescent="0.25">
      <c r="A6392" s="4"/>
      <c r="F6392" s="4"/>
      <c r="H6392" s="4"/>
      <c r="I6392" s="4"/>
      <c r="J6392" s="4"/>
      <c r="K6392" s="4"/>
      <c r="L6392" s="4"/>
      <c r="M6392" s="4"/>
      <c r="N6392" s="4"/>
      <c r="P6392" s="4"/>
      <c r="R6392" s="4"/>
      <c r="S6392" s="4"/>
      <c r="T6392" s="4"/>
      <c r="V6392" s="4"/>
      <c r="W6392" s="4"/>
      <c r="X6392" s="4"/>
      <c r="Y6392" s="4"/>
      <c r="Z6392" s="4"/>
      <c r="AA6392" s="4"/>
      <c r="AG6392" s="4"/>
    </row>
    <row r="6393" spans="1:33" x14ac:dyDescent="0.25">
      <c r="A6393" s="4"/>
      <c r="F6393" s="4"/>
      <c r="H6393" s="4"/>
      <c r="I6393" s="4"/>
      <c r="J6393" s="4"/>
      <c r="K6393" s="4"/>
      <c r="L6393" s="4"/>
      <c r="M6393" s="4"/>
      <c r="N6393" s="4"/>
      <c r="P6393" s="4"/>
      <c r="R6393" s="4"/>
      <c r="S6393" s="4"/>
      <c r="T6393" s="4"/>
      <c r="V6393" s="4"/>
      <c r="W6393" s="4"/>
      <c r="X6393" s="4"/>
      <c r="Y6393" s="4"/>
      <c r="Z6393" s="4"/>
      <c r="AA6393" s="4"/>
      <c r="AG6393" s="4"/>
    </row>
    <row r="6394" spans="1:33" x14ac:dyDescent="0.25">
      <c r="A6394" s="4"/>
      <c r="F6394" s="4"/>
      <c r="H6394" s="4"/>
      <c r="I6394" s="4"/>
      <c r="J6394" s="4"/>
      <c r="K6394" s="4"/>
      <c r="L6394" s="4"/>
      <c r="M6394" s="4"/>
      <c r="N6394" s="4"/>
      <c r="P6394" s="4"/>
      <c r="R6394" s="4"/>
      <c r="S6394" s="4"/>
      <c r="T6394" s="4"/>
      <c r="V6394" s="4"/>
      <c r="W6394" s="4"/>
      <c r="X6394" s="4"/>
      <c r="Y6394" s="4"/>
      <c r="Z6394" s="4"/>
      <c r="AA6394" s="4"/>
      <c r="AG6394" s="4"/>
    </row>
    <row r="6395" spans="1:33" x14ac:dyDescent="0.25">
      <c r="A6395" s="4"/>
      <c r="F6395" s="4"/>
      <c r="H6395" s="4"/>
      <c r="I6395" s="4"/>
      <c r="J6395" s="4"/>
      <c r="K6395" s="4"/>
      <c r="L6395" s="4"/>
      <c r="M6395" s="4"/>
      <c r="N6395" s="4"/>
      <c r="P6395" s="4"/>
      <c r="R6395" s="4"/>
      <c r="S6395" s="4"/>
      <c r="T6395" s="4"/>
      <c r="V6395" s="4"/>
      <c r="W6395" s="4"/>
      <c r="X6395" s="4"/>
      <c r="Y6395" s="4"/>
      <c r="Z6395" s="4"/>
      <c r="AA6395" s="4"/>
      <c r="AG6395" s="4"/>
    </row>
    <row r="6396" spans="1:33" x14ac:dyDescent="0.25">
      <c r="A6396" s="4"/>
      <c r="F6396" s="4"/>
      <c r="H6396" s="4"/>
      <c r="I6396" s="4"/>
      <c r="J6396" s="4"/>
      <c r="K6396" s="4"/>
      <c r="L6396" s="4"/>
      <c r="M6396" s="4"/>
      <c r="N6396" s="4"/>
      <c r="P6396" s="4"/>
      <c r="R6396" s="4"/>
      <c r="S6396" s="4"/>
      <c r="T6396" s="4"/>
      <c r="V6396" s="4"/>
      <c r="W6396" s="4"/>
      <c r="X6396" s="4"/>
      <c r="Y6396" s="4"/>
      <c r="Z6396" s="4"/>
      <c r="AA6396" s="4"/>
      <c r="AG6396" s="4"/>
    </row>
    <row r="6397" spans="1:33" x14ac:dyDescent="0.25">
      <c r="A6397" s="4"/>
      <c r="F6397" s="4"/>
      <c r="H6397" s="4"/>
      <c r="I6397" s="4"/>
      <c r="J6397" s="4"/>
      <c r="K6397" s="4"/>
      <c r="L6397" s="4"/>
      <c r="M6397" s="4"/>
      <c r="N6397" s="4"/>
      <c r="P6397" s="4"/>
      <c r="R6397" s="4"/>
      <c r="S6397" s="4"/>
      <c r="T6397" s="4"/>
      <c r="V6397" s="4"/>
      <c r="W6397" s="4"/>
      <c r="X6397" s="4"/>
      <c r="Y6397" s="4"/>
      <c r="Z6397" s="4"/>
      <c r="AA6397" s="4"/>
      <c r="AG6397" s="4"/>
    </row>
    <row r="6398" spans="1:33" x14ac:dyDescent="0.25">
      <c r="A6398" s="4"/>
      <c r="F6398" s="4"/>
      <c r="H6398" s="4"/>
      <c r="I6398" s="4"/>
      <c r="J6398" s="4"/>
      <c r="K6398" s="4"/>
      <c r="L6398" s="4"/>
      <c r="M6398" s="4"/>
      <c r="N6398" s="4"/>
      <c r="P6398" s="4"/>
      <c r="R6398" s="4"/>
      <c r="S6398" s="4"/>
      <c r="T6398" s="4"/>
      <c r="V6398" s="4"/>
      <c r="W6398" s="4"/>
      <c r="X6398" s="4"/>
      <c r="Y6398" s="4"/>
      <c r="Z6398" s="4"/>
      <c r="AA6398" s="4"/>
      <c r="AG6398" s="4"/>
    </row>
    <row r="6399" spans="1:33" x14ac:dyDescent="0.25">
      <c r="A6399" s="4"/>
      <c r="F6399" s="4"/>
      <c r="H6399" s="4"/>
      <c r="I6399" s="4"/>
      <c r="J6399" s="4"/>
      <c r="K6399" s="4"/>
      <c r="L6399" s="4"/>
      <c r="M6399" s="4"/>
      <c r="N6399" s="4"/>
      <c r="P6399" s="4"/>
      <c r="R6399" s="4"/>
      <c r="S6399" s="4"/>
      <c r="T6399" s="4"/>
      <c r="V6399" s="4"/>
      <c r="W6399" s="4"/>
      <c r="X6399" s="4"/>
      <c r="Y6399" s="4"/>
      <c r="Z6399" s="4"/>
      <c r="AA6399" s="4"/>
      <c r="AG6399" s="4"/>
    </row>
    <row r="6400" spans="1:33" x14ac:dyDescent="0.25">
      <c r="A6400" s="4"/>
      <c r="F6400" s="4"/>
      <c r="H6400" s="4"/>
      <c r="I6400" s="4"/>
      <c r="J6400" s="4"/>
      <c r="K6400" s="4"/>
      <c r="L6400" s="4"/>
      <c r="M6400" s="4"/>
      <c r="N6400" s="4"/>
      <c r="P6400" s="4"/>
      <c r="R6400" s="4"/>
      <c r="S6400" s="4"/>
      <c r="T6400" s="4"/>
      <c r="V6400" s="4"/>
      <c r="W6400" s="4"/>
      <c r="X6400" s="4"/>
      <c r="Y6400" s="4"/>
      <c r="Z6400" s="4"/>
      <c r="AA6400" s="4"/>
      <c r="AG6400" s="4"/>
    </row>
    <row r="6401" spans="1:33" x14ac:dyDescent="0.25">
      <c r="A6401" s="4"/>
      <c r="F6401" s="4"/>
      <c r="H6401" s="4"/>
      <c r="I6401" s="4"/>
      <c r="J6401" s="4"/>
      <c r="K6401" s="4"/>
      <c r="L6401" s="4"/>
      <c r="M6401" s="4"/>
      <c r="N6401" s="4"/>
      <c r="P6401" s="4"/>
      <c r="R6401" s="4"/>
      <c r="S6401" s="4"/>
      <c r="T6401" s="4"/>
      <c r="V6401" s="4"/>
      <c r="W6401" s="4"/>
      <c r="X6401" s="4"/>
      <c r="Y6401" s="4"/>
      <c r="Z6401" s="4"/>
      <c r="AA6401" s="4"/>
      <c r="AG6401" s="4"/>
    </row>
    <row r="6402" spans="1:33" x14ac:dyDescent="0.25">
      <c r="A6402" s="4"/>
      <c r="F6402" s="4"/>
      <c r="H6402" s="4"/>
      <c r="I6402" s="4"/>
      <c r="J6402" s="4"/>
      <c r="K6402" s="4"/>
      <c r="L6402" s="4"/>
      <c r="M6402" s="4"/>
      <c r="N6402" s="4"/>
      <c r="P6402" s="4"/>
      <c r="R6402" s="4"/>
      <c r="S6402" s="4"/>
      <c r="T6402" s="4"/>
      <c r="V6402" s="4"/>
      <c r="W6402" s="4"/>
      <c r="X6402" s="4"/>
      <c r="Y6402" s="4"/>
      <c r="Z6402" s="4"/>
      <c r="AA6402" s="4"/>
      <c r="AG6402" s="4"/>
    </row>
    <row r="6403" spans="1:33" x14ac:dyDescent="0.25">
      <c r="A6403" s="4"/>
      <c r="F6403" s="4"/>
      <c r="H6403" s="4"/>
      <c r="I6403" s="4"/>
      <c r="J6403" s="4"/>
      <c r="K6403" s="4"/>
      <c r="L6403" s="4"/>
      <c r="M6403" s="4"/>
      <c r="N6403" s="4"/>
      <c r="P6403" s="4"/>
      <c r="R6403" s="4"/>
      <c r="S6403" s="4"/>
      <c r="T6403" s="4"/>
      <c r="V6403" s="4"/>
      <c r="W6403" s="4"/>
      <c r="X6403" s="4"/>
      <c r="Y6403" s="4"/>
      <c r="Z6403" s="4"/>
      <c r="AA6403" s="4"/>
      <c r="AG6403" s="4"/>
    </row>
    <row r="6404" spans="1:33" x14ac:dyDescent="0.25">
      <c r="A6404" s="4"/>
      <c r="F6404" s="4"/>
      <c r="H6404" s="4"/>
      <c r="I6404" s="4"/>
      <c r="J6404" s="4"/>
      <c r="K6404" s="4"/>
      <c r="L6404" s="4"/>
      <c r="M6404" s="4"/>
      <c r="N6404" s="4"/>
      <c r="P6404" s="4"/>
      <c r="R6404" s="4"/>
      <c r="S6404" s="4"/>
      <c r="T6404" s="4"/>
      <c r="V6404" s="4"/>
      <c r="W6404" s="4"/>
      <c r="X6404" s="4"/>
      <c r="Y6404" s="4"/>
      <c r="Z6404" s="4"/>
      <c r="AA6404" s="4"/>
      <c r="AG6404" s="4"/>
    </row>
    <row r="6405" spans="1:33" x14ac:dyDescent="0.25">
      <c r="A6405" s="4"/>
      <c r="F6405" s="4"/>
      <c r="H6405" s="4"/>
      <c r="I6405" s="4"/>
      <c r="J6405" s="4"/>
      <c r="K6405" s="4"/>
      <c r="L6405" s="4"/>
      <c r="M6405" s="4"/>
      <c r="N6405" s="4"/>
      <c r="P6405" s="4"/>
      <c r="R6405" s="4"/>
      <c r="S6405" s="4"/>
      <c r="T6405" s="4"/>
      <c r="V6405" s="4"/>
      <c r="W6405" s="4"/>
      <c r="X6405" s="4"/>
      <c r="Y6405" s="4"/>
      <c r="Z6405" s="4"/>
      <c r="AA6405" s="4"/>
      <c r="AG6405" s="4"/>
    </row>
    <row r="6406" spans="1:33" x14ac:dyDescent="0.25">
      <c r="A6406" s="4"/>
      <c r="F6406" s="4"/>
      <c r="H6406" s="4"/>
      <c r="I6406" s="4"/>
      <c r="J6406" s="4"/>
      <c r="K6406" s="4"/>
      <c r="L6406" s="4"/>
      <c r="M6406" s="4"/>
      <c r="N6406" s="4"/>
      <c r="P6406" s="4"/>
      <c r="R6406" s="4"/>
      <c r="S6406" s="4"/>
      <c r="T6406" s="4"/>
      <c r="V6406" s="4"/>
      <c r="W6406" s="4"/>
      <c r="X6406" s="4"/>
      <c r="Y6406" s="4"/>
      <c r="Z6406" s="4"/>
      <c r="AA6406" s="4"/>
      <c r="AG6406" s="4"/>
    </row>
    <row r="6407" spans="1:33" x14ac:dyDescent="0.25">
      <c r="A6407" s="4"/>
      <c r="F6407" s="4"/>
      <c r="H6407" s="4"/>
      <c r="I6407" s="4"/>
      <c r="J6407" s="4"/>
      <c r="K6407" s="4"/>
      <c r="L6407" s="4"/>
      <c r="M6407" s="4"/>
      <c r="N6407" s="4"/>
      <c r="P6407" s="4"/>
      <c r="R6407" s="4"/>
      <c r="S6407" s="4"/>
      <c r="T6407" s="4"/>
      <c r="V6407" s="4"/>
      <c r="W6407" s="4"/>
      <c r="X6407" s="4"/>
      <c r="Y6407" s="4"/>
      <c r="Z6407" s="4"/>
      <c r="AA6407" s="4"/>
      <c r="AG6407" s="4"/>
    </row>
    <row r="6408" spans="1:33" x14ac:dyDescent="0.25">
      <c r="A6408" s="4"/>
      <c r="F6408" s="4"/>
      <c r="H6408" s="4"/>
      <c r="I6408" s="4"/>
      <c r="J6408" s="4"/>
      <c r="K6408" s="4"/>
      <c r="L6408" s="4"/>
      <c r="M6408" s="4"/>
      <c r="N6408" s="4"/>
      <c r="P6408" s="4"/>
      <c r="R6408" s="4"/>
      <c r="S6408" s="4"/>
      <c r="T6408" s="4"/>
      <c r="V6408" s="4"/>
      <c r="W6408" s="4"/>
      <c r="X6408" s="4"/>
      <c r="Y6408" s="4"/>
      <c r="Z6408" s="4"/>
      <c r="AA6408" s="4"/>
      <c r="AG6408" s="4"/>
    </row>
    <row r="6409" spans="1:33" x14ac:dyDescent="0.25">
      <c r="A6409" s="4"/>
      <c r="F6409" s="4"/>
      <c r="H6409" s="4"/>
      <c r="I6409" s="4"/>
      <c r="J6409" s="4"/>
      <c r="K6409" s="4"/>
      <c r="L6409" s="4"/>
      <c r="M6409" s="4"/>
      <c r="N6409" s="4"/>
      <c r="P6409" s="4"/>
      <c r="R6409" s="4"/>
      <c r="S6409" s="4"/>
      <c r="T6409" s="4"/>
      <c r="V6409" s="4"/>
      <c r="W6409" s="4"/>
      <c r="X6409" s="4"/>
      <c r="Y6409" s="4"/>
      <c r="Z6409" s="4"/>
      <c r="AA6409" s="4"/>
      <c r="AG6409" s="4"/>
    </row>
    <row r="6410" spans="1:33" x14ac:dyDescent="0.25">
      <c r="A6410" s="4"/>
      <c r="F6410" s="4"/>
      <c r="H6410" s="4"/>
      <c r="I6410" s="4"/>
      <c r="J6410" s="4"/>
      <c r="K6410" s="4"/>
      <c r="L6410" s="4"/>
      <c r="M6410" s="4"/>
      <c r="N6410" s="4"/>
      <c r="P6410" s="4"/>
      <c r="R6410" s="4"/>
      <c r="S6410" s="4"/>
      <c r="T6410" s="4"/>
      <c r="V6410" s="4"/>
      <c r="W6410" s="4"/>
      <c r="X6410" s="4"/>
      <c r="Y6410" s="4"/>
      <c r="Z6410" s="4"/>
      <c r="AA6410" s="4"/>
      <c r="AG6410" s="4"/>
    </row>
    <row r="6411" spans="1:33" x14ac:dyDescent="0.25">
      <c r="A6411" s="4"/>
      <c r="F6411" s="4"/>
      <c r="H6411" s="4"/>
      <c r="I6411" s="4"/>
      <c r="J6411" s="4"/>
      <c r="K6411" s="4"/>
      <c r="L6411" s="4"/>
      <c r="M6411" s="4"/>
      <c r="N6411" s="4"/>
      <c r="P6411" s="4"/>
      <c r="R6411" s="4"/>
      <c r="S6411" s="4"/>
      <c r="T6411" s="4"/>
      <c r="V6411" s="4"/>
      <c r="W6411" s="4"/>
      <c r="X6411" s="4"/>
      <c r="Y6411" s="4"/>
      <c r="Z6411" s="4"/>
      <c r="AA6411" s="4"/>
      <c r="AG6411" s="4"/>
    </row>
    <row r="6412" spans="1:33" x14ac:dyDescent="0.25">
      <c r="A6412" s="4"/>
      <c r="F6412" s="4"/>
      <c r="H6412" s="4"/>
      <c r="I6412" s="4"/>
      <c r="J6412" s="4"/>
      <c r="K6412" s="4"/>
      <c r="L6412" s="4"/>
      <c r="M6412" s="4"/>
      <c r="N6412" s="4"/>
      <c r="P6412" s="4"/>
      <c r="R6412" s="4"/>
      <c r="S6412" s="4"/>
      <c r="T6412" s="4"/>
      <c r="V6412" s="4"/>
      <c r="W6412" s="4"/>
      <c r="X6412" s="4"/>
      <c r="Y6412" s="4"/>
      <c r="Z6412" s="4"/>
      <c r="AA6412" s="4"/>
      <c r="AG6412" s="4"/>
    </row>
    <row r="6413" spans="1:33" x14ac:dyDescent="0.25">
      <c r="A6413" s="4"/>
      <c r="F6413" s="4"/>
      <c r="H6413" s="4"/>
      <c r="I6413" s="4"/>
      <c r="J6413" s="4"/>
      <c r="K6413" s="4"/>
      <c r="L6413" s="4"/>
      <c r="M6413" s="4"/>
      <c r="N6413" s="4"/>
      <c r="P6413" s="4"/>
      <c r="R6413" s="4"/>
      <c r="S6413" s="4"/>
      <c r="T6413" s="4"/>
      <c r="V6413" s="4"/>
      <c r="W6413" s="4"/>
      <c r="X6413" s="4"/>
      <c r="Y6413" s="4"/>
      <c r="Z6413" s="4"/>
      <c r="AA6413" s="4"/>
      <c r="AG6413" s="4"/>
    </row>
    <row r="6414" spans="1:33" x14ac:dyDescent="0.25">
      <c r="A6414" s="4"/>
      <c r="F6414" s="4"/>
      <c r="H6414" s="4"/>
      <c r="I6414" s="4"/>
      <c r="J6414" s="4"/>
      <c r="K6414" s="4"/>
      <c r="L6414" s="4"/>
      <c r="M6414" s="4"/>
      <c r="N6414" s="4"/>
      <c r="P6414" s="4"/>
      <c r="R6414" s="4"/>
      <c r="S6414" s="4"/>
      <c r="T6414" s="4"/>
      <c r="V6414" s="4"/>
      <c r="W6414" s="4"/>
      <c r="X6414" s="4"/>
      <c r="Y6414" s="4"/>
      <c r="Z6414" s="4"/>
      <c r="AA6414" s="4"/>
      <c r="AG6414" s="4"/>
    </row>
    <row r="6415" spans="1:33" x14ac:dyDescent="0.25">
      <c r="A6415" s="4"/>
      <c r="F6415" s="4"/>
      <c r="H6415" s="4"/>
      <c r="I6415" s="4"/>
      <c r="J6415" s="4"/>
      <c r="K6415" s="4"/>
      <c r="L6415" s="4"/>
      <c r="M6415" s="4"/>
      <c r="N6415" s="4"/>
      <c r="P6415" s="4"/>
      <c r="R6415" s="4"/>
      <c r="S6415" s="4"/>
      <c r="T6415" s="4"/>
      <c r="V6415" s="4"/>
      <c r="W6415" s="4"/>
      <c r="X6415" s="4"/>
      <c r="Y6415" s="4"/>
      <c r="Z6415" s="4"/>
      <c r="AA6415" s="4"/>
      <c r="AG6415" s="4"/>
    </row>
    <row r="6416" spans="1:33" x14ac:dyDescent="0.25">
      <c r="A6416" s="4"/>
      <c r="F6416" s="4"/>
      <c r="H6416" s="4"/>
      <c r="I6416" s="4"/>
      <c r="J6416" s="4"/>
      <c r="K6416" s="4"/>
      <c r="L6416" s="4"/>
      <c r="M6416" s="4"/>
      <c r="N6416" s="4"/>
      <c r="P6416" s="4"/>
      <c r="R6416" s="4"/>
      <c r="S6416" s="4"/>
      <c r="T6416" s="4"/>
      <c r="V6416" s="4"/>
      <c r="W6416" s="4"/>
      <c r="X6416" s="4"/>
      <c r="Y6416" s="4"/>
      <c r="Z6416" s="4"/>
      <c r="AA6416" s="4"/>
      <c r="AG6416" s="4"/>
    </row>
    <row r="6417" spans="1:33" x14ac:dyDescent="0.25">
      <c r="A6417" s="4"/>
      <c r="F6417" s="4"/>
      <c r="H6417" s="4"/>
      <c r="I6417" s="4"/>
      <c r="J6417" s="4"/>
      <c r="K6417" s="4"/>
      <c r="L6417" s="4"/>
      <c r="M6417" s="4"/>
      <c r="N6417" s="4"/>
      <c r="P6417" s="4"/>
      <c r="R6417" s="4"/>
      <c r="S6417" s="4"/>
      <c r="T6417" s="4"/>
      <c r="V6417" s="4"/>
      <c r="W6417" s="4"/>
      <c r="X6417" s="4"/>
      <c r="Y6417" s="4"/>
      <c r="Z6417" s="4"/>
      <c r="AA6417" s="4"/>
      <c r="AG6417" s="4"/>
    </row>
    <row r="6418" spans="1:33" x14ac:dyDescent="0.25">
      <c r="A6418" s="4"/>
      <c r="F6418" s="4"/>
      <c r="H6418" s="4"/>
      <c r="I6418" s="4"/>
      <c r="J6418" s="4"/>
      <c r="K6418" s="4"/>
      <c r="L6418" s="4"/>
      <c r="M6418" s="4"/>
      <c r="N6418" s="4"/>
      <c r="P6418" s="4"/>
      <c r="R6418" s="4"/>
      <c r="S6418" s="4"/>
      <c r="T6418" s="4"/>
      <c r="V6418" s="4"/>
      <c r="W6418" s="4"/>
      <c r="X6418" s="4"/>
      <c r="Y6418" s="4"/>
      <c r="Z6418" s="4"/>
      <c r="AA6418" s="4"/>
      <c r="AG6418" s="4"/>
    </row>
    <row r="6419" spans="1:33" x14ac:dyDescent="0.25">
      <c r="A6419" s="4"/>
      <c r="F6419" s="4"/>
      <c r="H6419" s="4"/>
      <c r="I6419" s="4"/>
      <c r="J6419" s="4"/>
      <c r="K6419" s="4"/>
      <c r="L6419" s="4"/>
      <c r="M6419" s="4"/>
      <c r="N6419" s="4"/>
      <c r="P6419" s="4"/>
      <c r="R6419" s="4"/>
      <c r="S6419" s="4"/>
      <c r="T6419" s="4"/>
      <c r="V6419" s="4"/>
      <c r="W6419" s="4"/>
      <c r="X6419" s="4"/>
      <c r="Y6419" s="4"/>
      <c r="Z6419" s="4"/>
      <c r="AA6419" s="4"/>
      <c r="AG6419" s="4"/>
    </row>
    <row r="6420" spans="1:33" x14ac:dyDescent="0.25">
      <c r="A6420" s="4"/>
      <c r="F6420" s="4"/>
      <c r="H6420" s="4"/>
      <c r="I6420" s="4"/>
      <c r="J6420" s="4"/>
      <c r="K6420" s="4"/>
      <c r="L6420" s="4"/>
      <c r="M6420" s="4"/>
      <c r="N6420" s="4"/>
      <c r="P6420" s="4"/>
      <c r="R6420" s="4"/>
      <c r="S6420" s="4"/>
      <c r="T6420" s="4"/>
      <c r="V6420" s="4"/>
      <c r="W6420" s="4"/>
      <c r="X6420" s="4"/>
      <c r="Y6420" s="4"/>
      <c r="Z6420" s="4"/>
      <c r="AA6420" s="4"/>
      <c r="AG6420" s="4"/>
    </row>
    <row r="6421" spans="1:33" x14ac:dyDescent="0.25">
      <c r="A6421" s="4"/>
      <c r="F6421" s="4"/>
      <c r="H6421" s="4"/>
      <c r="I6421" s="4"/>
      <c r="J6421" s="4"/>
      <c r="K6421" s="4"/>
      <c r="L6421" s="4"/>
      <c r="M6421" s="4"/>
      <c r="N6421" s="4"/>
      <c r="P6421" s="4"/>
      <c r="R6421" s="4"/>
      <c r="S6421" s="4"/>
      <c r="T6421" s="4"/>
      <c r="V6421" s="4"/>
      <c r="W6421" s="4"/>
      <c r="X6421" s="4"/>
      <c r="Y6421" s="4"/>
      <c r="Z6421" s="4"/>
      <c r="AA6421" s="4"/>
      <c r="AG6421" s="4"/>
    </row>
    <row r="6422" spans="1:33" x14ac:dyDescent="0.25">
      <c r="A6422" s="4"/>
      <c r="F6422" s="4"/>
      <c r="H6422" s="4"/>
      <c r="I6422" s="4"/>
      <c r="J6422" s="4"/>
      <c r="K6422" s="4"/>
      <c r="L6422" s="4"/>
      <c r="M6422" s="4"/>
      <c r="N6422" s="4"/>
      <c r="P6422" s="4"/>
      <c r="R6422" s="4"/>
      <c r="S6422" s="4"/>
      <c r="T6422" s="4"/>
      <c r="V6422" s="4"/>
      <c r="W6422" s="4"/>
      <c r="X6422" s="4"/>
      <c r="Y6422" s="4"/>
      <c r="Z6422" s="4"/>
      <c r="AA6422" s="4"/>
      <c r="AG6422" s="4"/>
    </row>
    <row r="6423" spans="1:33" x14ac:dyDescent="0.25">
      <c r="A6423" s="4"/>
      <c r="F6423" s="4"/>
      <c r="H6423" s="4"/>
      <c r="I6423" s="4"/>
      <c r="J6423" s="4"/>
      <c r="K6423" s="4"/>
      <c r="L6423" s="4"/>
      <c r="M6423" s="4"/>
      <c r="N6423" s="4"/>
      <c r="P6423" s="4"/>
      <c r="R6423" s="4"/>
      <c r="S6423" s="4"/>
      <c r="T6423" s="4"/>
      <c r="V6423" s="4"/>
      <c r="W6423" s="4"/>
      <c r="X6423" s="4"/>
      <c r="Y6423" s="4"/>
      <c r="Z6423" s="4"/>
      <c r="AA6423" s="4"/>
      <c r="AG6423" s="4"/>
    </row>
    <row r="6424" spans="1:33" x14ac:dyDescent="0.25">
      <c r="A6424" s="4"/>
      <c r="F6424" s="4"/>
      <c r="H6424" s="4"/>
      <c r="I6424" s="4"/>
      <c r="J6424" s="4"/>
      <c r="K6424" s="4"/>
      <c r="L6424" s="4"/>
      <c r="M6424" s="4"/>
      <c r="N6424" s="4"/>
      <c r="P6424" s="4"/>
      <c r="R6424" s="4"/>
      <c r="S6424" s="4"/>
      <c r="T6424" s="4"/>
      <c r="V6424" s="4"/>
      <c r="W6424" s="4"/>
      <c r="X6424" s="4"/>
      <c r="Y6424" s="4"/>
      <c r="Z6424" s="4"/>
      <c r="AA6424" s="4"/>
      <c r="AG6424" s="4"/>
    </row>
    <row r="6425" spans="1:33" x14ac:dyDescent="0.25">
      <c r="A6425" s="4"/>
      <c r="F6425" s="4"/>
      <c r="H6425" s="4"/>
      <c r="I6425" s="4"/>
      <c r="J6425" s="4"/>
      <c r="K6425" s="4"/>
      <c r="L6425" s="4"/>
      <c r="M6425" s="4"/>
      <c r="N6425" s="4"/>
      <c r="P6425" s="4"/>
      <c r="R6425" s="4"/>
      <c r="S6425" s="4"/>
      <c r="T6425" s="4"/>
      <c r="V6425" s="4"/>
      <c r="W6425" s="4"/>
      <c r="X6425" s="4"/>
      <c r="Y6425" s="4"/>
      <c r="Z6425" s="4"/>
      <c r="AA6425" s="4"/>
      <c r="AG6425" s="4"/>
    </row>
    <row r="6426" spans="1:33" x14ac:dyDescent="0.25">
      <c r="A6426" s="4"/>
      <c r="F6426" s="4"/>
      <c r="H6426" s="4"/>
      <c r="I6426" s="4"/>
      <c r="J6426" s="4"/>
      <c r="K6426" s="4"/>
      <c r="L6426" s="4"/>
      <c r="M6426" s="4"/>
      <c r="N6426" s="4"/>
      <c r="P6426" s="4"/>
      <c r="R6426" s="4"/>
      <c r="S6426" s="4"/>
      <c r="T6426" s="4"/>
      <c r="V6426" s="4"/>
      <c r="W6426" s="4"/>
      <c r="X6426" s="4"/>
      <c r="Y6426" s="4"/>
      <c r="Z6426" s="4"/>
      <c r="AA6426" s="4"/>
      <c r="AG6426" s="4"/>
    </row>
    <row r="6427" spans="1:33" x14ac:dyDescent="0.25">
      <c r="A6427" s="4"/>
      <c r="F6427" s="4"/>
      <c r="H6427" s="4"/>
      <c r="I6427" s="4"/>
      <c r="J6427" s="4"/>
      <c r="K6427" s="4"/>
      <c r="L6427" s="4"/>
      <c r="M6427" s="4"/>
      <c r="N6427" s="4"/>
      <c r="P6427" s="4"/>
      <c r="R6427" s="4"/>
      <c r="S6427" s="4"/>
      <c r="T6427" s="4"/>
      <c r="V6427" s="4"/>
      <c r="W6427" s="4"/>
      <c r="X6427" s="4"/>
      <c r="Y6427" s="4"/>
      <c r="Z6427" s="4"/>
      <c r="AA6427" s="4"/>
      <c r="AG6427" s="4"/>
    </row>
    <row r="6428" spans="1:33" x14ac:dyDescent="0.25">
      <c r="A6428" s="4"/>
      <c r="F6428" s="4"/>
      <c r="H6428" s="4"/>
      <c r="I6428" s="4"/>
      <c r="J6428" s="4"/>
      <c r="K6428" s="4"/>
      <c r="L6428" s="4"/>
      <c r="M6428" s="4"/>
      <c r="N6428" s="4"/>
      <c r="P6428" s="4"/>
      <c r="R6428" s="4"/>
      <c r="S6428" s="4"/>
      <c r="T6428" s="4"/>
      <c r="V6428" s="4"/>
      <c r="W6428" s="4"/>
      <c r="X6428" s="4"/>
      <c r="Y6428" s="4"/>
      <c r="Z6428" s="4"/>
      <c r="AA6428" s="4"/>
      <c r="AG6428" s="4"/>
    </row>
    <row r="6429" spans="1:33" x14ac:dyDescent="0.25">
      <c r="A6429" s="4"/>
      <c r="F6429" s="4"/>
      <c r="H6429" s="4"/>
      <c r="I6429" s="4"/>
      <c r="J6429" s="4"/>
      <c r="K6429" s="4"/>
      <c r="L6429" s="4"/>
      <c r="M6429" s="4"/>
      <c r="N6429" s="4"/>
      <c r="P6429" s="4"/>
      <c r="R6429" s="4"/>
      <c r="S6429" s="4"/>
      <c r="T6429" s="4"/>
      <c r="V6429" s="4"/>
      <c r="W6429" s="4"/>
      <c r="X6429" s="4"/>
      <c r="Y6429" s="4"/>
      <c r="Z6429" s="4"/>
      <c r="AA6429" s="4"/>
      <c r="AG6429" s="4"/>
    </row>
    <row r="6430" spans="1:33" x14ac:dyDescent="0.25">
      <c r="A6430" s="4"/>
      <c r="F6430" s="4"/>
      <c r="H6430" s="4"/>
      <c r="I6430" s="4"/>
      <c r="J6430" s="4"/>
      <c r="K6430" s="4"/>
      <c r="L6430" s="4"/>
      <c r="M6430" s="4"/>
      <c r="N6430" s="4"/>
      <c r="P6430" s="4"/>
      <c r="R6430" s="4"/>
      <c r="S6430" s="4"/>
      <c r="T6430" s="4"/>
      <c r="V6430" s="4"/>
      <c r="W6430" s="4"/>
      <c r="X6430" s="4"/>
      <c r="Y6430" s="4"/>
      <c r="Z6430" s="4"/>
      <c r="AA6430" s="4"/>
      <c r="AG6430" s="4"/>
    </row>
    <row r="6431" spans="1:33" x14ac:dyDescent="0.25">
      <c r="A6431" s="4"/>
      <c r="F6431" s="4"/>
      <c r="H6431" s="4"/>
      <c r="I6431" s="4"/>
      <c r="J6431" s="4"/>
      <c r="K6431" s="4"/>
      <c r="L6431" s="4"/>
      <c r="M6431" s="4"/>
      <c r="N6431" s="4"/>
      <c r="P6431" s="4"/>
      <c r="R6431" s="4"/>
      <c r="S6431" s="4"/>
      <c r="T6431" s="4"/>
      <c r="V6431" s="4"/>
      <c r="W6431" s="4"/>
      <c r="X6431" s="4"/>
      <c r="Y6431" s="4"/>
      <c r="Z6431" s="4"/>
      <c r="AA6431" s="4"/>
      <c r="AG6431" s="4"/>
    </row>
    <row r="6432" spans="1:33" x14ac:dyDescent="0.25">
      <c r="A6432" s="4"/>
      <c r="F6432" s="4"/>
      <c r="H6432" s="4"/>
      <c r="I6432" s="4"/>
      <c r="J6432" s="4"/>
      <c r="K6432" s="4"/>
      <c r="L6432" s="4"/>
      <c r="M6432" s="4"/>
      <c r="N6432" s="4"/>
      <c r="P6432" s="4"/>
      <c r="R6432" s="4"/>
      <c r="S6432" s="4"/>
      <c r="T6432" s="4"/>
      <c r="V6432" s="4"/>
      <c r="W6432" s="4"/>
      <c r="X6432" s="4"/>
      <c r="Y6432" s="4"/>
      <c r="Z6432" s="4"/>
      <c r="AA6432" s="4"/>
      <c r="AG6432" s="4"/>
    </row>
    <row r="6433" spans="1:33" x14ac:dyDescent="0.25">
      <c r="A6433" s="4"/>
      <c r="F6433" s="4"/>
      <c r="H6433" s="4"/>
      <c r="I6433" s="4"/>
      <c r="J6433" s="4"/>
      <c r="K6433" s="4"/>
      <c r="L6433" s="4"/>
      <c r="M6433" s="4"/>
      <c r="N6433" s="4"/>
      <c r="P6433" s="4"/>
      <c r="R6433" s="4"/>
      <c r="S6433" s="4"/>
      <c r="T6433" s="4"/>
      <c r="V6433" s="4"/>
      <c r="W6433" s="4"/>
      <c r="X6433" s="4"/>
      <c r="Y6433" s="4"/>
      <c r="Z6433" s="4"/>
      <c r="AA6433" s="4"/>
      <c r="AG6433" s="4"/>
    </row>
    <row r="6434" spans="1:33" x14ac:dyDescent="0.25">
      <c r="A6434" s="4"/>
      <c r="F6434" s="4"/>
      <c r="H6434" s="4"/>
      <c r="I6434" s="4"/>
      <c r="J6434" s="4"/>
      <c r="K6434" s="4"/>
      <c r="L6434" s="4"/>
      <c r="M6434" s="4"/>
      <c r="N6434" s="4"/>
      <c r="P6434" s="4"/>
      <c r="R6434" s="4"/>
      <c r="S6434" s="4"/>
      <c r="T6434" s="4"/>
      <c r="V6434" s="4"/>
      <c r="W6434" s="4"/>
      <c r="X6434" s="4"/>
      <c r="Y6434" s="4"/>
      <c r="Z6434" s="4"/>
      <c r="AA6434" s="4"/>
      <c r="AG6434" s="4"/>
    </row>
    <row r="6435" spans="1:33" x14ac:dyDescent="0.25">
      <c r="A6435" s="4"/>
      <c r="F6435" s="4"/>
      <c r="H6435" s="4"/>
      <c r="I6435" s="4"/>
      <c r="J6435" s="4"/>
      <c r="K6435" s="4"/>
      <c r="L6435" s="4"/>
      <c r="M6435" s="4"/>
      <c r="N6435" s="4"/>
      <c r="P6435" s="4"/>
      <c r="R6435" s="4"/>
      <c r="S6435" s="4"/>
      <c r="T6435" s="4"/>
      <c r="V6435" s="4"/>
      <c r="W6435" s="4"/>
      <c r="X6435" s="4"/>
      <c r="Y6435" s="4"/>
      <c r="Z6435" s="4"/>
      <c r="AA6435" s="4"/>
      <c r="AG6435" s="4"/>
    </row>
    <row r="6436" spans="1:33" x14ac:dyDescent="0.25">
      <c r="A6436" s="4"/>
      <c r="F6436" s="4"/>
      <c r="H6436" s="4"/>
      <c r="I6436" s="4"/>
      <c r="J6436" s="4"/>
      <c r="K6436" s="4"/>
      <c r="L6436" s="4"/>
      <c r="M6436" s="4"/>
      <c r="N6436" s="4"/>
      <c r="P6436" s="4"/>
      <c r="R6436" s="4"/>
      <c r="S6436" s="4"/>
      <c r="T6436" s="4"/>
      <c r="V6436" s="4"/>
      <c r="W6436" s="4"/>
      <c r="X6436" s="4"/>
      <c r="Y6436" s="4"/>
      <c r="Z6436" s="4"/>
      <c r="AA6436" s="4"/>
      <c r="AG6436" s="4"/>
    </row>
    <row r="6437" spans="1:33" x14ac:dyDescent="0.25">
      <c r="A6437" s="4"/>
      <c r="F6437" s="4"/>
      <c r="H6437" s="4"/>
      <c r="I6437" s="4"/>
      <c r="J6437" s="4"/>
      <c r="K6437" s="4"/>
      <c r="L6437" s="4"/>
      <c r="M6437" s="4"/>
      <c r="N6437" s="4"/>
      <c r="P6437" s="4"/>
      <c r="R6437" s="4"/>
      <c r="S6437" s="4"/>
      <c r="T6437" s="4"/>
      <c r="V6437" s="4"/>
      <c r="W6437" s="4"/>
      <c r="X6437" s="4"/>
      <c r="Y6437" s="4"/>
      <c r="Z6437" s="4"/>
      <c r="AA6437" s="4"/>
      <c r="AG6437" s="4"/>
    </row>
    <row r="6438" spans="1:33" x14ac:dyDescent="0.25">
      <c r="A6438" s="4"/>
      <c r="F6438" s="4"/>
      <c r="H6438" s="4"/>
      <c r="I6438" s="4"/>
      <c r="J6438" s="4"/>
      <c r="K6438" s="4"/>
      <c r="L6438" s="4"/>
      <c r="M6438" s="4"/>
      <c r="N6438" s="4"/>
      <c r="P6438" s="4"/>
      <c r="R6438" s="4"/>
      <c r="S6438" s="4"/>
      <c r="T6438" s="4"/>
      <c r="V6438" s="4"/>
      <c r="W6438" s="4"/>
      <c r="X6438" s="4"/>
      <c r="Y6438" s="4"/>
      <c r="Z6438" s="4"/>
      <c r="AA6438" s="4"/>
      <c r="AG6438" s="4"/>
    </row>
    <row r="6439" spans="1:33" x14ac:dyDescent="0.25">
      <c r="A6439" s="4"/>
      <c r="F6439" s="4"/>
      <c r="H6439" s="4"/>
      <c r="I6439" s="4"/>
      <c r="J6439" s="4"/>
      <c r="K6439" s="4"/>
      <c r="L6439" s="4"/>
      <c r="M6439" s="4"/>
      <c r="N6439" s="4"/>
      <c r="P6439" s="4"/>
      <c r="R6439" s="4"/>
      <c r="S6439" s="4"/>
      <c r="T6439" s="4"/>
      <c r="V6439" s="4"/>
      <c r="W6439" s="4"/>
      <c r="X6439" s="4"/>
      <c r="Y6439" s="4"/>
      <c r="Z6439" s="4"/>
      <c r="AA6439" s="4"/>
      <c r="AG6439" s="4"/>
    </row>
    <row r="6440" spans="1:33" x14ac:dyDescent="0.25">
      <c r="A6440" s="4"/>
      <c r="F6440" s="4"/>
      <c r="H6440" s="4"/>
      <c r="I6440" s="4"/>
      <c r="J6440" s="4"/>
      <c r="K6440" s="4"/>
      <c r="L6440" s="4"/>
      <c r="M6440" s="4"/>
      <c r="N6440" s="4"/>
      <c r="P6440" s="4"/>
      <c r="R6440" s="4"/>
      <c r="S6440" s="4"/>
      <c r="T6440" s="4"/>
      <c r="V6440" s="4"/>
      <c r="W6440" s="4"/>
      <c r="X6440" s="4"/>
      <c r="Y6440" s="4"/>
      <c r="Z6440" s="4"/>
      <c r="AA6440" s="4"/>
      <c r="AG6440" s="4"/>
    </row>
    <row r="6441" spans="1:33" x14ac:dyDescent="0.25">
      <c r="A6441" s="4"/>
      <c r="F6441" s="4"/>
      <c r="H6441" s="4"/>
      <c r="I6441" s="4"/>
      <c r="J6441" s="4"/>
      <c r="K6441" s="4"/>
      <c r="L6441" s="4"/>
      <c r="M6441" s="4"/>
      <c r="N6441" s="4"/>
      <c r="P6441" s="4"/>
      <c r="R6441" s="4"/>
      <c r="S6441" s="4"/>
      <c r="T6441" s="4"/>
      <c r="V6441" s="4"/>
      <c r="W6441" s="4"/>
      <c r="X6441" s="4"/>
      <c r="Y6441" s="4"/>
      <c r="Z6441" s="4"/>
      <c r="AA6441" s="4"/>
      <c r="AG6441" s="4"/>
    </row>
    <row r="6442" spans="1:33" x14ac:dyDescent="0.25">
      <c r="A6442" s="4"/>
      <c r="F6442" s="4"/>
      <c r="H6442" s="4"/>
      <c r="I6442" s="4"/>
      <c r="J6442" s="4"/>
      <c r="K6442" s="4"/>
      <c r="L6442" s="4"/>
      <c r="M6442" s="4"/>
      <c r="N6442" s="4"/>
      <c r="P6442" s="4"/>
      <c r="R6442" s="4"/>
      <c r="S6442" s="4"/>
      <c r="T6442" s="4"/>
      <c r="V6442" s="4"/>
      <c r="W6442" s="4"/>
      <c r="X6442" s="4"/>
      <c r="Y6442" s="4"/>
      <c r="Z6442" s="4"/>
      <c r="AA6442" s="4"/>
      <c r="AG6442" s="4"/>
    </row>
    <row r="6443" spans="1:33" x14ac:dyDescent="0.25">
      <c r="A6443" s="4"/>
      <c r="F6443" s="4"/>
      <c r="H6443" s="4"/>
      <c r="I6443" s="4"/>
      <c r="J6443" s="4"/>
      <c r="K6443" s="4"/>
      <c r="L6443" s="4"/>
      <c r="M6443" s="4"/>
      <c r="N6443" s="4"/>
      <c r="P6443" s="4"/>
      <c r="R6443" s="4"/>
      <c r="S6443" s="4"/>
      <c r="T6443" s="4"/>
      <c r="V6443" s="4"/>
      <c r="W6443" s="4"/>
      <c r="X6443" s="4"/>
      <c r="Y6443" s="4"/>
      <c r="Z6443" s="4"/>
      <c r="AA6443" s="4"/>
      <c r="AG6443" s="4"/>
    </row>
    <row r="6444" spans="1:33" x14ac:dyDescent="0.25">
      <c r="A6444" s="4"/>
      <c r="F6444" s="4"/>
      <c r="H6444" s="4"/>
      <c r="I6444" s="4"/>
      <c r="J6444" s="4"/>
      <c r="K6444" s="4"/>
      <c r="L6444" s="4"/>
      <c r="M6444" s="4"/>
      <c r="N6444" s="4"/>
      <c r="P6444" s="4"/>
      <c r="R6444" s="4"/>
      <c r="S6444" s="4"/>
      <c r="T6444" s="4"/>
      <c r="V6444" s="4"/>
      <c r="W6444" s="4"/>
      <c r="X6444" s="4"/>
      <c r="Y6444" s="4"/>
      <c r="Z6444" s="4"/>
      <c r="AA6444" s="4"/>
      <c r="AG6444" s="4"/>
    </row>
    <row r="6445" spans="1:33" x14ac:dyDescent="0.25">
      <c r="A6445" s="4"/>
      <c r="F6445" s="4"/>
      <c r="H6445" s="4"/>
      <c r="I6445" s="4"/>
      <c r="J6445" s="4"/>
      <c r="K6445" s="4"/>
      <c r="L6445" s="4"/>
      <c r="M6445" s="4"/>
      <c r="N6445" s="4"/>
      <c r="P6445" s="4"/>
      <c r="R6445" s="4"/>
      <c r="S6445" s="4"/>
      <c r="T6445" s="4"/>
      <c r="V6445" s="4"/>
      <c r="W6445" s="4"/>
      <c r="X6445" s="4"/>
      <c r="Y6445" s="4"/>
      <c r="Z6445" s="4"/>
      <c r="AA6445" s="4"/>
      <c r="AG6445" s="4"/>
    </row>
    <row r="6446" spans="1:33" x14ac:dyDescent="0.25">
      <c r="A6446" s="4"/>
      <c r="F6446" s="4"/>
      <c r="H6446" s="4"/>
      <c r="I6446" s="4"/>
      <c r="J6446" s="4"/>
      <c r="K6446" s="4"/>
      <c r="L6446" s="4"/>
      <c r="M6446" s="4"/>
      <c r="N6446" s="4"/>
      <c r="P6446" s="4"/>
      <c r="R6446" s="4"/>
      <c r="S6446" s="4"/>
      <c r="T6446" s="4"/>
      <c r="V6446" s="4"/>
      <c r="W6446" s="4"/>
      <c r="X6446" s="4"/>
      <c r="Y6446" s="4"/>
      <c r="Z6446" s="4"/>
      <c r="AA6446" s="4"/>
      <c r="AG6446" s="4"/>
    </row>
    <row r="6447" spans="1:33" x14ac:dyDescent="0.25">
      <c r="A6447" s="4"/>
      <c r="F6447" s="4"/>
      <c r="H6447" s="4"/>
      <c r="I6447" s="4"/>
      <c r="J6447" s="4"/>
      <c r="K6447" s="4"/>
      <c r="L6447" s="4"/>
      <c r="M6447" s="4"/>
      <c r="N6447" s="4"/>
      <c r="P6447" s="4"/>
      <c r="R6447" s="4"/>
      <c r="S6447" s="4"/>
      <c r="T6447" s="4"/>
      <c r="V6447" s="4"/>
      <c r="W6447" s="4"/>
      <c r="X6447" s="4"/>
      <c r="Y6447" s="4"/>
      <c r="Z6447" s="4"/>
      <c r="AA6447" s="4"/>
      <c r="AG6447" s="4"/>
    </row>
    <row r="6448" spans="1:33" x14ac:dyDescent="0.25">
      <c r="A6448" s="4"/>
      <c r="F6448" s="4"/>
      <c r="H6448" s="4"/>
      <c r="I6448" s="4"/>
      <c r="J6448" s="4"/>
      <c r="K6448" s="4"/>
      <c r="L6448" s="4"/>
      <c r="M6448" s="4"/>
      <c r="N6448" s="4"/>
      <c r="P6448" s="4"/>
      <c r="R6448" s="4"/>
      <c r="S6448" s="4"/>
      <c r="T6448" s="4"/>
      <c r="V6448" s="4"/>
      <c r="W6448" s="4"/>
      <c r="X6448" s="4"/>
      <c r="Y6448" s="4"/>
      <c r="Z6448" s="4"/>
      <c r="AA6448" s="4"/>
      <c r="AG6448" s="4"/>
    </row>
    <row r="6449" spans="1:33" x14ac:dyDescent="0.25">
      <c r="A6449" s="4"/>
      <c r="F6449" s="4"/>
      <c r="H6449" s="4"/>
      <c r="I6449" s="4"/>
      <c r="J6449" s="4"/>
      <c r="K6449" s="4"/>
      <c r="L6449" s="4"/>
      <c r="M6449" s="4"/>
      <c r="N6449" s="4"/>
      <c r="P6449" s="4"/>
      <c r="R6449" s="4"/>
      <c r="S6449" s="4"/>
      <c r="T6449" s="4"/>
      <c r="V6449" s="4"/>
      <c r="W6449" s="4"/>
      <c r="X6449" s="4"/>
      <c r="Y6449" s="4"/>
      <c r="Z6449" s="4"/>
      <c r="AA6449" s="4"/>
      <c r="AG6449" s="4"/>
    </row>
    <row r="6450" spans="1:33" x14ac:dyDescent="0.25">
      <c r="A6450" s="4"/>
      <c r="F6450" s="4"/>
      <c r="H6450" s="4"/>
      <c r="I6450" s="4"/>
      <c r="J6450" s="4"/>
      <c r="K6450" s="4"/>
      <c r="L6450" s="4"/>
      <c r="M6450" s="4"/>
      <c r="N6450" s="4"/>
      <c r="P6450" s="4"/>
      <c r="R6450" s="4"/>
      <c r="S6450" s="4"/>
      <c r="T6450" s="4"/>
      <c r="V6450" s="4"/>
      <c r="W6450" s="4"/>
      <c r="X6450" s="4"/>
      <c r="Y6450" s="4"/>
      <c r="Z6450" s="4"/>
      <c r="AA6450" s="4"/>
      <c r="AG6450" s="4"/>
    </row>
    <row r="6451" spans="1:33" x14ac:dyDescent="0.25">
      <c r="A6451" s="4"/>
      <c r="F6451" s="4"/>
      <c r="H6451" s="4"/>
      <c r="I6451" s="4"/>
      <c r="J6451" s="4"/>
      <c r="K6451" s="4"/>
      <c r="L6451" s="4"/>
      <c r="M6451" s="4"/>
      <c r="N6451" s="4"/>
      <c r="P6451" s="4"/>
      <c r="R6451" s="4"/>
      <c r="S6451" s="4"/>
      <c r="T6451" s="4"/>
      <c r="V6451" s="4"/>
      <c r="W6451" s="4"/>
      <c r="X6451" s="4"/>
      <c r="Y6451" s="4"/>
      <c r="Z6451" s="4"/>
      <c r="AA6451" s="4"/>
      <c r="AG6451" s="4"/>
    </row>
    <row r="6452" spans="1:33" x14ac:dyDescent="0.25">
      <c r="A6452" s="4"/>
      <c r="F6452" s="4"/>
      <c r="H6452" s="4"/>
      <c r="I6452" s="4"/>
      <c r="J6452" s="4"/>
      <c r="K6452" s="4"/>
      <c r="L6452" s="4"/>
      <c r="M6452" s="4"/>
      <c r="N6452" s="4"/>
      <c r="P6452" s="4"/>
      <c r="R6452" s="4"/>
      <c r="S6452" s="4"/>
      <c r="T6452" s="4"/>
      <c r="V6452" s="4"/>
      <c r="W6452" s="4"/>
      <c r="X6452" s="4"/>
      <c r="Y6452" s="4"/>
      <c r="Z6452" s="4"/>
      <c r="AA6452" s="4"/>
      <c r="AG6452" s="4"/>
    </row>
    <row r="6453" spans="1:33" x14ac:dyDescent="0.25">
      <c r="A6453" s="4"/>
      <c r="F6453" s="4"/>
      <c r="H6453" s="4"/>
      <c r="I6453" s="4"/>
      <c r="J6453" s="4"/>
      <c r="K6453" s="4"/>
      <c r="L6453" s="4"/>
      <c r="M6453" s="4"/>
      <c r="N6453" s="4"/>
      <c r="P6453" s="4"/>
      <c r="R6453" s="4"/>
      <c r="S6453" s="4"/>
      <c r="T6453" s="4"/>
      <c r="V6453" s="4"/>
      <c r="W6453" s="4"/>
      <c r="X6453" s="4"/>
      <c r="Y6453" s="4"/>
      <c r="Z6453" s="4"/>
      <c r="AA6453" s="4"/>
      <c r="AG6453" s="4"/>
    </row>
    <row r="6454" spans="1:33" x14ac:dyDescent="0.25">
      <c r="A6454" s="4"/>
      <c r="F6454" s="4"/>
      <c r="H6454" s="4"/>
      <c r="I6454" s="4"/>
      <c r="J6454" s="4"/>
      <c r="K6454" s="4"/>
      <c r="L6454" s="4"/>
      <c r="M6454" s="4"/>
      <c r="N6454" s="4"/>
      <c r="P6454" s="4"/>
      <c r="R6454" s="4"/>
      <c r="S6454" s="4"/>
      <c r="T6454" s="4"/>
      <c r="V6454" s="4"/>
      <c r="W6454" s="4"/>
      <c r="X6454" s="4"/>
      <c r="Y6454" s="4"/>
      <c r="Z6454" s="4"/>
      <c r="AA6454" s="4"/>
      <c r="AG6454" s="4"/>
    </row>
    <row r="6455" spans="1:33" x14ac:dyDescent="0.25">
      <c r="A6455" s="4"/>
      <c r="F6455" s="4"/>
      <c r="H6455" s="4"/>
      <c r="I6455" s="4"/>
      <c r="J6455" s="4"/>
      <c r="K6455" s="4"/>
      <c r="L6455" s="4"/>
      <c r="M6455" s="4"/>
      <c r="N6455" s="4"/>
      <c r="P6455" s="4"/>
      <c r="R6455" s="4"/>
      <c r="S6455" s="4"/>
      <c r="T6455" s="4"/>
      <c r="V6455" s="4"/>
      <c r="W6455" s="4"/>
      <c r="X6455" s="4"/>
      <c r="Y6455" s="4"/>
      <c r="Z6455" s="4"/>
      <c r="AA6455" s="4"/>
      <c r="AG6455" s="4"/>
    </row>
    <row r="6456" spans="1:33" x14ac:dyDescent="0.25">
      <c r="A6456" s="4"/>
      <c r="F6456" s="4"/>
      <c r="H6456" s="4"/>
      <c r="I6456" s="4"/>
      <c r="J6456" s="4"/>
      <c r="K6456" s="4"/>
      <c r="L6456" s="4"/>
      <c r="M6456" s="4"/>
      <c r="N6456" s="4"/>
      <c r="P6456" s="4"/>
      <c r="R6456" s="4"/>
      <c r="S6456" s="4"/>
      <c r="T6456" s="4"/>
      <c r="V6456" s="4"/>
      <c r="W6456" s="4"/>
      <c r="X6456" s="4"/>
      <c r="Y6456" s="4"/>
      <c r="Z6456" s="4"/>
      <c r="AA6456" s="4"/>
      <c r="AG6456" s="4"/>
    </row>
    <row r="6457" spans="1:33" x14ac:dyDescent="0.25">
      <c r="A6457" s="4"/>
      <c r="F6457" s="4"/>
      <c r="H6457" s="4"/>
      <c r="I6457" s="4"/>
      <c r="J6457" s="4"/>
      <c r="K6457" s="4"/>
      <c r="L6457" s="4"/>
      <c r="M6457" s="4"/>
      <c r="N6457" s="4"/>
      <c r="P6457" s="4"/>
      <c r="R6457" s="4"/>
      <c r="S6457" s="4"/>
      <c r="T6457" s="4"/>
      <c r="V6457" s="4"/>
      <c r="W6457" s="4"/>
      <c r="X6457" s="4"/>
      <c r="Y6457" s="4"/>
      <c r="Z6457" s="4"/>
      <c r="AA6457" s="4"/>
      <c r="AG6457" s="4"/>
    </row>
    <row r="6458" spans="1:33" x14ac:dyDescent="0.25">
      <c r="A6458" s="4"/>
      <c r="F6458" s="4"/>
      <c r="H6458" s="4"/>
      <c r="I6458" s="4"/>
      <c r="J6458" s="4"/>
      <c r="K6458" s="4"/>
      <c r="L6458" s="4"/>
      <c r="M6458" s="4"/>
      <c r="N6458" s="4"/>
      <c r="P6458" s="4"/>
      <c r="R6458" s="4"/>
      <c r="S6458" s="4"/>
      <c r="T6458" s="4"/>
      <c r="V6458" s="4"/>
      <c r="W6458" s="4"/>
      <c r="X6458" s="4"/>
      <c r="Y6458" s="4"/>
      <c r="Z6458" s="4"/>
      <c r="AA6458" s="4"/>
      <c r="AG6458" s="4"/>
    </row>
    <row r="6459" spans="1:33" x14ac:dyDescent="0.25">
      <c r="A6459" s="4"/>
      <c r="F6459" s="4"/>
      <c r="H6459" s="4"/>
      <c r="I6459" s="4"/>
      <c r="J6459" s="4"/>
      <c r="K6459" s="4"/>
      <c r="L6459" s="4"/>
      <c r="M6459" s="4"/>
      <c r="N6459" s="4"/>
      <c r="P6459" s="4"/>
      <c r="R6459" s="4"/>
      <c r="S6459" s="4"/>
      <c r="T6459" s="4"/>
      <c r="V6459" s="4"/>
      <c r="W6459" s="4"/>
      <c r="X6459" s="4"/>
      <c r="Y6459" s="4"/>
      <c r="Z6459" s="4"/>
      <c r="AA6459" s="4"/>
      <c r="AG6459" s="4"/>
    </row>
    <row r="6460" spans="1:33" x14ac:dyDescent="0.25">
      <c r="A6460" s="4"/>
      <c r="F6460" s="4"/>
      <c r="H6460" s="4"/>
      <c r="I6460" s="4"/>
      <c r="J6460" s="4"/>
      <c r="K6460" s="4"/>
      <c r="L6460" s="4"/>
      <c r="M6460" s="4"/>
      <c r="N6460" s="4"/>
      <c r="P6460" s="4"/>
      <c r="R6460" s="4"/>
      <c r="S6460" s="4"/>
      <c r="T6460" s="4"/>
      <c r="V6460" s="4"/>
      <c r="W6460" s="4"/>
      <c r="X6460" s="4"/>
      <c r="Y6460" s="4"/>
      <c r="Z6460" s="4"/>
      <c r="AA6460" s="4"/>
      <c r="AG6460" s="4"/>
    </row>
    <row r="6461" spans="1:33" x14ac:dyDescent="0.25">
      <c r="A6461" s="4"/>
      <c r="F6461" s="4"/>
      <c r="H6461" s="4"/>
      <c r="I6461" s="4"/>
      <c r="J6461" s="4"/>
      <c r="K6461" s="4"/>
      <c r="L6461" s="4"/>
      <c r="M6461" s="4"/>
      <c r="N6461" s="4"/>
      <c r="P6461" s="4"/>
      <c r="R6461" s="4"/>
      <c r="S6461" s="4"/>
      <c r="T6461" s="4"/>
      <c r="V6461" s="4"/>
      <c r="W6461" s="4"/>
      <c r="X6461" s="4"/>
      <c r="Y6461" s="4"/>
      <c r="Z6461" s="4"/>
      <c r="AA6461" s="4"/>
      <c r="AG6461" s="4"/>
    </row>
    <row r="6462" spans="1:33" x14ac:dyDescent="0.25">
      <c r="A6462" s="4"/>
      <c r="F6462" s="4"/>
      <c r="H6462" s="4"/>
      <c r="I6462" s="4"/>
      <c r="J6462" s="4"/>
      <c r="K6462" s="4"/>
      <c r="L6462" s="4"/>
      <c r="M6462" s="4"/>
      <c r="N6462" s="4"/>
      <c r="P6462" s="4"/>
      <c r="R6462" s="4"/>
      <c r="S6462" s="4"/>
      <c r="T6462" s="4"/>
      <c r="V6462" s="4"/>
      <c r="W6462" s="4"/>
      <c r="X6462" s="4"/>
      <c r="Y6462" s="4"/>
      <c r="Z6462" s="4"/>
      <c r="AA6462" s="4"/>
      <c r="AG6462" s="4"/>
    </row>
    <row r="6463" spans="1:33" x14ac:dyDescent="0.25">
      <c r="A6463" s="4"/>
      <c r="F6463" s="4"/>
      <c r="H6463" s="4"/>
      <c r="I6463" s="4"/>
      <c r="J6463" s="4"/>
      <c r="K6463" s="4"/>
      <c r="L6463" s="4"/>
      <c r="M6463" s="4"/>
      <c r="N6463" s="4"/>
      <c r="P6463" s="4"/>
      <c r="R6463" s="4"/>
      <c r="S6463" s="4"/>
      <c r="T6463" s="4"/>
      <c r="V6463" s="4"/>
      <c r="W6463" s="4"/>
      <c r="X6463" s="4"/>
      <c r="Y6463" s="4"/>
      <c r="Z6463" s="4"/>
      <c r="AA6463" s="4"/>
      <c r="AG6463" s="4"/>
    </row>
    <row r="6464" spans="1:33" x14ac:dyDescent="0.25">
      <c r="A6464" s="4"/>
      <c r="F6464" s="4"/>
      <c r="H6464" s="4"/>
      <c r="I6464" s="4"/>
      <c r="J6464" s="4"/>
      <c r="K6464" s="4"/>
      <c r="L6464" s="4"/>
      <c r="M6464" s="4"/>
      <c r="N6464" s="4"/>
      <c r="P6464" s="4"/>
      <c r="R6464" s="4"/>
      <c r="S6464" s="4"/>
      <c r="T6464" s="4"/>
      <c r="V6464" s="4"/>
      <c r="W6464" s="4"/>
      <c r="X6464" s="4"/>
      <c r="Y6464" s="4"/>
      <c r="Z6464" s="4"/>
      <c r="AA6464" s="4"/>
      <c r="AG6464" s="4"/>
    </row>
    <row r="6465" spans="1:33" x14ac:dyDescent="0.25">
      <c r="A6465" s="4"/>
      <c r="F6465" s="4"/>
      <c r="H6465" s="4"/>
      <c r="I6465" s="4"/>
      <c r="J6465" s="4"/>
      <c r="K6465" s="4"/>
      <c r="L6465" s="4"/>
      <c r="M6465" s="4"/>
      <c r="N6465" s="4"/>
      <c r="P6465" s="4"/>
      <c r="R6465" s="4"/>
      <c r="S6465" s="4"/>
      <c r="T6465" s="4"/>
      <c r="V6465" s="4"/>
      <c r="W6465" s="4"/>
      <c r="X6465" s="4"/>
      <c r="Y6465" s="4"/>
      <c r="Z6465" s="4"/>
      <c r="AA6465" s="4"/>
      <c r="AG6465" s="4"/>
    </row>
    <row r="6466" spans="1:33" x14ac:dyDescent="0.25">
      <c r="A6466" s="4"/>
      <c r="F6466" s="4"/>
      <c r="H6466" s="4"/>
      <c r="I6466" s="4"/>
      <c r="J6466" s="4"/>
      <c r="K6466" s="4"/>
      <c r="L6466" s="4"/>
      <c r="M6466" s="4"/>
      <c r="N6466" s="4"/>
      <c r="P6466" s="4"/>
      <c r="R6466" s="4"/>
      <c r="S6466" s="4"/>
      <c r="T6466" s="4"/>
      <c r="V6466" s="4"/>
      <c r="W6466" s="4"/>
      <c r="X6466" s="4"/>
      <c r="Y6466" s="4"/>
      <c r="Z6466" s="4"/>
      <c r="AA6466" s="4"/>
      <c r="AG6466" s="4"/>
    </row>
    <row r="6467" spans="1:33" x14ac:dyDescent="0.25">
      <c r="A6467" s="4"/>
      <c r="F6467" s="4"/>
      <c r="H6467" s="4"/>
      <c r="I6467" s="4"/>
      <c r="J6467" s="4"/>
      <c r="K6467" s="4"/>
      <c r="L6467" s="4"/>
      <c r="M6467" s="4"/>
      <c r="N6467" s="4"/>
      <c r="P6467" s="4"/>
      <c r="R6467" s="4"/>
      <c r="S6467" s="4"/>
      <c r="T6467" s="4"/>
      <c r="V6467" s="4"/>
      <c r="W6467" s="4"/>
      <c r="X6467" s="4"/>
      <c r="Y6467" s="4"/>
      <c r="Z6467" s="4"/>
      <c r="AA6467" s="4"/>
      <c r="AG6467" s="4"/>
    </row>
    <row r="6468" spans="1:33" x14ac:dyDescent="0.25">
      <c r="A6468" s="4"/>
      <c r="F6468" s="4"/>
      <c r="H6468" s="4"/>
      <c r="I6468" s="4"/>
      <c r="J6468" s="4"/>
      <c r="K6468" s="4"/>
      <c r="L6468" s="4"/>
      <c r="M6468" s="4"/>
      <c r="N6468" s="4"/>
      <c r="P6468" s="4"/>
      <c r="R6468" s="4"/>
      <c r="S6468" s="4"/>
      <c r="T6468" s="4"/>
      <c r="V6468" s="4"/>
      <c r="W6468" s="4"/>
      <c r="X6468" s="4"/>
      <c r="Y6468" s="4"/>
      <c r="Z6468" s="4"/>
      <c r="AA6468" s="4"/>
      <c r="AG6468" s="4"/>
    </row>
    <row r="6469" spans="1:33" x14ac:dyDescent="0.25">
      <c r="A6469" s="4"/>
      <c r="F6469" s="4"/>
      <c r="H6469" s="4"/>
      <c r="I6469" s="4"/>
      <c r="J6469" s="4"/>
      <c r="K6469" s="4"/>
      <c r="L6469" s="4"/>
      <c r="M6469" s="4"/>
      <c r="N6469" s="4"/>
      <c r="P6469" s="4"/>
      <c r="R6469" s="4"/>
      <c r="S6469" s="4"/>
      <c r="T6469" s="4"/>
      <c r="V6469" s="4"/>
      <c r="W6469" s="4"/>
      <c r="X6469" s="4"/>
      <c r="Y6469" s="4"/>
      <c r="Z6469" s="4"/>
      <c r="AA6469" s="4"/>
      <c r="AG6469" s="4"/>
    </row>
    <row r="6470" spans="1:33" x14ac:dyDescent="0.25">
      <c r="A6470" s="4"/>
      <c r="F6470" s="4"/>
      <c r="H6470" s="4"/>
      <c r="I6470" s="4"/>
      <c r="J6470" s="4"/>
      <c r="K6470" s="4"/>
      <c r="L6470" s="4"/>
      <c r="M6470" s="4"/>
      <c r="N6470" s="4"/>
      <c r="P6470" s="4"/>
      <c r="R6470" s="4"/>
      <c r="S6470" s="4"/>
      <c r="T6470" s="4"/>
      <c r="V6470" s="4"/>
      <c r="W6470" s="4"/>
      <c r="X6470" s="4"/>
      <c r="Y6470" s="4"/>
      <c r="Z6470" s="4"/>
      <c r="AA6470" s="4"/>
      <c r="AG6470" s="4"/>
    </row>
    <row r="6471" spans="1:33" x14ac:dyDescent="0.25">
      <c r="A6471" s="4"/>
      <c r="F6471" s="4"/>
      <c r="H6471" s="4"/>
      <c r="I6471" s="4"/>
      <c r="J6471" s="4"/>
      <c r="K6471" s="4"/>
      <c r="L6471" s="4"/>
      <c r="M6471" s="4"/>
      <c r="N6471" s="4"/>
      <c r="P6471" s="4"/>
      <c r="R6471" s="4"/>
      <c r="S6471" s="4"/>
      <c r="T6471" s="4"/>
      <c r="V6471" s="4"/>
      <c r="W6471" s="4"/>
      <c r="X6471" s="4"/>
      <c r="Y6471" s="4"/>
      <c r="Z6471" s="4"/>
      <c r="AA6471" s="4"/>
      <c r="AG6471" s="4"/>
    </row>
    <row r="6472" spans="1:33" x14ac:dyDescent="0.25">
      <c r="A6472" s="4"/>
      <c r="F6472" s="4"/>
      <c r="H6472" s="4"/>
      <c r="I6472" s="4"/>
      <c r="J6472" s="4"/>
      <c r="K6472" s="4"/>
      <c r="L6472" s="4"/>
      <c r="M6472" s="4"/>
      <c r="N6472" s="4"/>
      <c r="P6472" s="4"/>
      <c r="R6472" s="4"/>
      <c r="S6472" s="4"/>
      <c r="T6472" s="4"/>
      <c r="V6472" s="4"/>
      <c r="W6472" s="4"/>
      <c r="X6472" s="4"/>
      <c r="Y6472" s="4"/>
      <c r="Z6472" s="4"/>
      <c r="AA6472" s="4"/>
      <c r="AG6472" s="4"/>
    </row>
    <row r="6473" spans="1:33" x14ac:dyDescent="0.25">
      <c r="A6473" s="4"/>
      <c r="F6473" s="4"/>
      <c r="H6473" s="4"/>
      <c r="I6473" s="4"/>
      <c r="J6473" s="4"/>
      <c r="K6473" s="4"/>
      <c r="L6473" s="4"/>
      <c r="M6473" s="4"/>
      <c r="N6473" s="4"/>
      <c r="P6473" s="4"/>
      <c r="R6473" s="4"/>
      <c r="S6473" s="4"/>
      <c r="T6473" s="4"/>
      <c r="V6473" s="4"/>
      <c r="W6473" s="4"/>
      <c r="X6473" s="4"/>
      <c r="Y6473" s="4"/>
      <c r="Z6473" s="4"/>
      <c r="AA6473" s="4"/>
      <c r="AG6473" s="4"/>
    </row>
    <row r="6474" spans="1:33" x14ac:dyDescent="0.25">
      <c r="A6474" s="4"/>
      <c r="F6474" s="4"/>
      <c r="H6474" s="4"/>
      <c r="I6474" s="4"/>
      <c r="J6474" s="4"/>
      <c r="K6474" s="4"/>
      <c r="L6474" s="4"/>
      <c r="M6474" s="4"/>
      <c r="N6474" s="4"/>
      <c r="P6474" s="4"/>
      <c r="R6474" s="4"/>
      <c r="S6474" s="4"/>
      <c r="T6474" s="4"/>
      <c r="V6474" s="4"/>
      <c r="W6474" s="4"/>
      <c r="X6474" s="4"/>
      <c r="Y6474" s="4"/>
      <c r="Z6474" s="4"/>
      <c r="AA6474" s="4"/>
      <c r="AG6474" s="4"/>
    </row>
    <row r="6475" spans="1:33" x14ac:dyDescent="0.25">
      <c r="A6475" s="4"/>
      <c r="F6475" s="4"/>
      <c r="H6475" s="4"/>
      <c r="I6475" s="4"/>
      <c r="J6475" s="4"/>
      <c r="K6475" s="4"/>
      <c r="L6475" s="4"/>
      <c r="M6475" s="4"/>
      <c r="N6475" s="4"/>
      <c r="P6475" s="4"/>
      <c r="R6475" s="4"/>
      <c r="S6475" s="4"/>
      <c r="T6475" s="4"/>
      <c r="V6475" s="4"/>
      <c r="W6475" s="4"/>
      <c r="X6475" s="4"/>
      <c r="Y6475" s="4"/>
      <c r="Z6475" s="4"/>
      <c r="AA6475" s="4"/>
      <c r="AG6475" s="4"/>
    </row>
    <row r="6476" spans="1:33" x14ac:dyDescent="0.25">
      <c r="A6476" s="4"/>
      <c r="F6476" s="4"/>
      <c r="H6476" s="4"/>
      <c r="I6476" s="4"/>
      <c r="J6476" s="4"/>
      <c r="K6476" s="4"/>
      <c r="L6476" s="4"/>
      <c r="M6476" s="4"/>
      <c r="N6476" s="4"/>
      <c r="P6476" s="4"/>
      <c r="R6476" s="4"/>
      <c r="S6476" s="4"/>
      <c r="T6476" s="4"/>
      <c r="V6476" s="4"/>
      <c r="W6476" s="4"/>
      <c r="X6476" s="4"/>
      <c r="Y6476" s="4"/>
      <c r="Z6476" s="4"/>
      <c r="AA6476" s="4"/>
      <c r="AG6476" s="4"/>
    </row>
    <row r="6477" spans="1:33" x14ac:dyDescent="0.25">
      <c r="A6477" s="4"/>
      <c r="F6477" s="4"/>
      <c r="H6477" s="4"/>
      <c r="I6477" s="4"/>
      <c r="J6477" s="4"/>
      <c r="K6477" s="4"/>
      <c r="L6477" s="4"/>
      <c r="M6477" s="4"/>
      <c r="N6477" s="4"/>
      <c r="P6477" s="4"/>
      <c r="R6477" s="4"/>
      <c r="S6477" s="4"/>
      <c r="T6477" s="4"/>
      <c r="V6477" s="4"/>
      <c r="W6477" s="4"/>
      <c r="X6477" s="4"/>
      <c r="Y6477" s="4"/>
      <c r="Z6477" s="4"/>
      <c r="AA6477" s="4"/>
      <c r="AG6477" s="4"/>
    </row>
    <row r="6478" spans="1:33" x14ac:dyDescent="0.25">
      <c r="A6478" s="4"/>
      <c r="F6478" s="4"/>
      <c r="H6478" s="4"/>
      <c r="I6478" s="4"/>
      <c r="J6478" s="4"/>
      <c r="K6478" s="4"/>
      <c r="L6478" s="4"/>
      <c r="M6478" s="4"/>
      <c r="N6478" s="4"/>
      <c r="P6478" s="4"/>
      <c r="R6478" s="4"/>
      <c r="S6478" s="4"/>
      <c r="T6478" s="4"/>
      <c r="V6478" s="4"/>
      <c r="W6478" s="4"/>
      <c r="X6478" s="4"/>
      <c r="Y6478" s="4"/>
      <c r="Z6478" s="4"/>
      <c r="AA6478" s="4"/>
      <c r="AG6478" s="4"/>
    </row>
    <row r="6479" spans="1:33" x14ac:dyDescent="0.25">
      <c r="A6479" s="4"/>
      <c r="F6479" s="4"/>
      <c r="H6479" s="4"/>
      <c r="I6479" s="4"/>
      <c r="J6479" s="4"/>
      <c r="K6479" s="4"/>
      <c r="L6479" s="4"/>
      <c r="M6479" s="4"/>
      <c r="N6479" s="4"/>
      <c r="P6479" s="4"/>
      <c r="R6479" s="4"/>
      <c r="S6479" s="4"/>
      <c r="T6479" s="4"/>
      <c r="V6479" s="4"/>
      <c r="W6479" s="4"/>
      <c r="X6479" s="4"/>
      <c r="Y6479" s="4"/>
      <c r="Z6479" s="4"/>
      <c r="AA6479" s="4"/>
      <c r="AG6479" s="4"/>
    </row>
    <row r="6480" spans="1:33" x14ac:dyDescent="0.25">
      <c r="A6480" s="4"/>
      <c r="F6480" s="4"/>
      <c r="H6480" s="4"/>
      <c r="I6480" s="4"/>
      <c r="J6480" s="4"/>
      <c r="K6480" s="4"/>
      <c r="L6480" s="4"/>
      <c r="M6480" s="4"/>
      <c r="N6480" s="4"/>
      <c r="P6480" s="4"/>
      <c r="R6480" s="4"/>
      <c r="S6480" s="4"/>
      <c r="T6480" s="4"/>
      <c r="V6480" s="4"/>
      <c r="W6480" s="4"/>
      <c r="X6480" s="4"/>
      <c r="Y6480" s="4"/>
      <c r="Z6480" s="4"/>
      <c r="AA6480" s="4"/>
      <c r="AG6480" s="4"/>
    </row>
    <row r="6481" spans="1:33" x14ac:dyDescent="0.25">
      <c r="A6481" s="4"/>
      <c r="F6481" s="4"/>
      <c r="H6481" s="4"/>
      <c r="I6481" s="4"/>
      <c r="J6481" s="4"/>
      <c r="K6481" s="4"/>
      <c r="L6481" s="4"/>
      <c r="M6481" s="4"/>
      <c r="N6481" s="4"/>
      <c r="P6481" s="4"/>
      <c r="R6481" s="4"/>
      <c r="S6481" s="4"/>
      <c r="T6481" s="4"/>
      <c r="V6481" s="4"/>
      <c r="W6481" s="4"/>
      <c r="X6481" s="4"/>
      <c r="Y6481" s="4"/>
      <c r="Z6481" s="4"/>
      <c r="AA6481" s="4"/>
      <c r="AG6481" s="4"/>
    </row>
    <row r="6482" spans="1:33" x14ac:dyDescent="0.25">
      <c r="A6482" s="4"/>
      <c r="F6482" s="4"/>
      <c r="H6482" s="4"/>
      <c r="I6482" s="4"/>
      <c r="J6482" s="4"/>
      <c r="K6482" s="4"/>
      <c r="L6482" s="4"/>
      <c r="M6482" s="4"/>
      <c r="N6482" s="4"/>
      <c r="P6482" s="4"/>
      <c r="R6482" s="4"/>
      <c r="S6482" s="4"/>
      <c r="T6482" s="4"/>
      <c r="V6482" s="4"/>
      <c r="W6482" s="4"/>
      <c r="X6482" s="4"/>
      <c r="Y6482" s="4"/>
      <c r="Z6482" s="4"/>
      <c r="AA6482" s="4"/>
      <c r="AG6482" s="4"/>
    </row>
    <row r="6483" spans="1:33" x14ac:dyDescent="0.25">
      <c r="A6483" s="4"/>
      <c r="F6483" s="4"/>
      <c r="H6483" s="4"/>
      <c r="I6483" s="4"/>
      <c r="J6483" s="4"/>
      <c r="K6483" s="4"/>
      <c r="L6483" s="4"/>
      <c r="M6483" s="4"/>
      <c r="N6483" s="4"/>
      <c r="P6483" s="4"/>
      <c r="R6483" s="4"/>
      <c r="S6483" s="4"/>
      <c r="T6483" s="4"/>
      <c r="V6483" s="4"/>
      <c r="W6483" s="4"/>
      <c r="X6483" s="4"/>
      <c r="Y6483" s="4"/>
      <c r="Z6483" s="4"/>
      <c r="AA6483" s="4"/>
      <c r="AG6483" s="4"/>
    </row>
    <row r="6484" spans="1:33" x14ac:dyDescent="0.25">
      <c r="A6484" s="4"/>
      <c r="F6484" s="4"/>
      <c r="H6484" s="4"/>
      <c r="I6484" s="4"/>
      <c r="J6484" s="4"/>
      <c r="K6484" s="4"/>
      <c r="L6484" s="4"/>
      <c r="M6484" s="4"/>
      <c r="N6484" s="4"/>
      <c r="P6484" s="4"/>
      <c r="R6484" s="4"/>
      <c r="S6484" s="4"/>
      <c r="T6484" s="4"/>
      <c r="V6484" s="4"/>
      <c r="W6484" s="4"/>
      <c r="X6484" s="4"/>
      <c r="Y6484" s="4"/>
      <c r="Z6484" s="4"/>
      <c r="AA6484" s="4"/>
      <c r="AG6484" s="4"/>
    </row>
    <row r="6485" spans="1:33" x14ac:dyDescent="0.25">
      <c r="A6485" s="4"/>
      <c r="F6485" s="4"/>
      <c r="H6485" s="4"/>
      <c r="I6485" s="4"/>
      <c r="J6485" s="4"/>
      <c r="K6485" s="4"/>
      <c r="L6485" s="4"/>
      <c r="M6485" s="4"/>
      <c r="N6485" s="4"/>
      <c r="P6485" s="4"/>
      <c r="R6485" s="4"/>
      <c r="S6485" s="4"/>
      <c r="T6485" s="4"/>
      <c r="V6485" s="4"/>
      <c r="W6485" s="4"/>
      <c r="X6485" s="4"/>
      <c r="Y6485" s="4"/>
      <c r="Z6485" s="4"/>
      <c r="AA6485" s="4"/>
      <c r="AG6485" s="4"/>
    </row>
    <row r="6486" spans="1:33" x14ac:dyDescent="0.25">
      <c r="A6486" s="4"/>
      <c r="F6486" s="4"/>
      <c r="H6486" s="4"/>
      <c r="I6486" s="4"/>
      <c r="J6486" s="4"/>
      <c r="K6486" s="4"/>
      <c r="L6486" s="4"/>
      <c r="M6486" s="4"/>
      <c r="N6486" s="4"/>
      <c r="P6486" s="4"/>
      <c r="R6486" s="4"/>
      <c r="S6486" s="4"/>
      <c r="T6486" s="4"/>
      <c r="V6486" s="4"/>
      <c r="W6486" s="4"/>
      <c r="X6486" s="4"/>
      <c r="Y6486" s="4"/>
      <c r="Z6486" s="4"/>
      <c r="AA6486" s="4"/>
      <c r="AG6486" s="4"/>
    </row>
    <row r="6487" spans="1:33" x14ac:dyDescent="0.25">
      <c r="A6487" s="4"/>
      <c r="F6487" s="4"/>
      <c r="H6487" s="4"/>
      <c r="I6487" s="4"/>
      <c r="J6487" s="4"/>
      <c r="K6487" s="4"/>
      <c r="L6487" s="4"/>
      <c r="M6487" s="4"/>
      <c r="N6487" s="4"/>
      <c r="P6487" s="4"/>
      <c r="R6487" s="4"/>
      <c r="S6487" s="4"/>
      <c r="T6487" s="4"/>
      <c r="V6487" s="4"/>
      <c r="W6487" s="4"/>
      <c r="X6487" s="4"/>
      <c r="Y6487" s="4"/>
      <c r="Z6487" s="4"/>
      <c r="AA6487" s="4"/>
      <c r="AG6487" s="4"/>
    </row>
    <row r="6488" spans="1:33" x14ac:dyDescent="0.25">
      <c r="A6488" s="4"/>
      <c r="F6488" s="4"/>
      <c r="H6488" s="4"/>
      <c r="I6488" s="4"/>
      <c r="J6488" s="4"/>
      <c r="K6488" s="4"/>
      <c r="L6488" s="4"/>
      <c r="M6488" s="4"/>
      <c r="N6488" s="4"/>
      <c r="P6488" s="4"/>
      <c r="R6488" s="4"/>
      <c r="S6488" s="4"/>
      <c r="T6488" s="4"/>
      <c r="V6488" s="4"/>
      <c r="W6488" s="4"/>
      <c r="X6488" s="4"/>
      <c r="Y6488" s="4"/>
      <c r="Z6488" s="4"/>
      <c r="AA6488" s="4"/>
      <c r="AG6488" s="4"/>
    </row>
    <row r="6489" spans="1:33" x14ac:dyDescent="0.25">
      <c r="A6489" s="4"/>
      <c r="F6489" s="4"/>
      <c r="H6489" s="4"/>
      <c r="I6489" s="4"/>
      <c r="J6489" s="4"/>
      <c r="K6489" s="4"/>
      <c r="L6489" s="4"/>
      <c r="M6489" s="4"/>
      <c r="N6489" s="4"/>
      <c r="P6489" s="4"/>
      <c r="R6489" s="4"/>
      <c r="S6489" s="4"/>
      <c r="T6489" s="4"/>
      <c r="V6489" s="4"/>
      <c r="W6489" s="4"/>
      <c r="X6489" s="4"/>
      <c r="Y6489" s="4"/>
      <c r="Z6489" s="4"/>
      <c r="AA6489" s="4"/>
      <c r="AG6489" s="4"/>
    </row>
    <row r="6490" spans="1:33" x14ac:dyDescent="0.25">
      <c r="A6490" s="4"/>
      <c r="F6490" s="4"/>
      <c r="H6490" s="4"/>
      <c r="I6490" s="4"/>
      <c r="J6490" s="4"/>
      <c r="K6490" s="4"/>
      <c r="L6490" s="4"/>
      <c r="M6490" s="4"/>
      <c r="N6490" s="4"/>
      <c r="P6490" s="4"/>
      <c r="R6490" s="4"/>
      <c r="S6490" s="4"/>
      <c r="T6490" s="4"/>
      <c r="V6490" s="4"/>
      <c r="W6490" s="4"/>
      <c r="X6490" s="4"/>
      <c r="Y6490" s="4"/>
      <c r="Z6490" s="4"/>
      <c r="AA6490" s="4"/>
      <c r="AG6490" s="4"/>
    </row>
    <row r="6491" spans="1:33" x14ac:dyDescent="0.25">
      <c r="A6491" s="4"/>
      <c r="F6491" s="4"/>
      <c r="H6491" s="4"/>
      <c r="I6491" s="4"/>
      <c r="J6491" s="4"/>
      <c r="K6491" s="4"/>
      <c r="L6491" s="4"/>
      <c r="M6491" s="4"/>
      <c r="N6491" s="4"/>
      <c r="P6491" s="4"/>
      <c r="R6491" s="4"/>
      <c r="S6491" s="4"/>
      <c r="T6491" s="4"/>
      <c r="V6491" s="4"/>
      <c r="W6491" s="4"/>
      <c r="X6491" s="4"/>
      <c r="Y6491" s="4"/>
      <c r="Z6491" s="4"/>
      <c r="AA6491" s="4"/>
      <c r="AG6491" s="4"/>
    </row>
    <row r="6492" spans="1:33" x14ac:dyDescent="0.25">
      <c r="A6492" s="4"/>
      <c r="F6492" s="4"/>
      <c r="H6492" s="4"/>
      <c r="I6492" s="4"/>
      <c r="J6492" s="4"/>
      <c r="K6492" s="4"/>
      <c r="L6492" s="4"/>
      <c r="M6492" s="4"/>
      <c r="N6492" s="4"/>
      <c r="P6492" s="4"/>
      <c r="R6492" s="4"/>
      <c r="S6492" s="4"/>
      <c r="T6492" s="4"/>
      <c r="V6492" s="4"/>
      <c r="W6492" s="4"/>
      <c r="X6492" s="4"/>
      <c r="Y6492" s="4"/>
      <c r="Z6492" s="4"/>
      <c r="AA6492" s="4"/>
      <c r="AG6492" s="4"/>
    </row>
    <row r="6493" spans="1:33" x14ac:dyDescent="0.25">
      <c r="A6493" s="4"/>
      <c r="F6493" s="4"/>
      <c r="H6493" s="4"/>
      <c r="I6493" s="4"/>
      <c r="J6493" s="4"/>
      <c r="K6493" s="4"/>
      <c r="L6493" s="4"/>
      <c r="M6493" s="4"/>
      <c r="N6493" s="4"/>
      <c r="P6493" s="4"/>
      <c r="R6493" s="4"/>
      <c r="S6493" s="4"/>
      <c r="T6493" s="4"/>
      <c r="V6493" s="4"/>
      <c r="W6493" s="4"/>
      <c r="X6493" s="4"/>
      <c r="Y6493" s="4"/>
      <c r="Z6493" s="4"/>
      <c r="AA6493" s="4"/>
      <c r="AG6493" s="4"/>
    </row>
    <row r="6494" spans="1:33" x14ac:dyDescent="0.25">
      <c r="A6494" s="4"/>
      <c r="F6494" s="4"/>
      <c r="H6494" s="4"/>
      <c r="I6494" s="4"/>
      <c r="J6494" s="4"/>
      <c r="K6494" s="4"/>
      <c r="L6494" s="4"/>
      <c r="M6494" s="4"/>
      <c r="N6494" s="4"/>
      <c r="P6494" s="4"/>
      <c r="R6494" s="4"/>
      <c r="S6494" s="4"/>
      <c r="T6494" s="4"/>
      <c r="V6494" s="4"/>
      <c r="W6494" s="4"/>
      <c r="X6494" s="4"/>
      <c r="Y6494" s="4"/>
      <c r="Z6494" s="4"/>
      <c r="AA6494" s="4"/>
      <c r="AG6494" s="4"/>
    </row>
    <row r="6495" spans="1:33" x14ac:dyDescent="0.25">
      <c r="A6495" s="4"/>
      <c r="F6495" s="4"/>
      <c r="H6495" s="4"/>
      <c r="I6495" s="4"/>
      <c r="J6495" s="4"/>
      <c r="K6495" s="4"/>
      <c r="L6495" s="4"/>
      <c r="M6495" s="4"/>
      <c r="N6495" s="4"/>
      <c r="P6495" s="4"/>
      <c r="R6495" s="4"/>
      <c r="S6495" s="4"/>
      <c r="T6495" s="4"/>
      <c r="V6495" s="4"/>
      <c r="W6495" s="4"/>
      <c r="X6495" s="4"/>
      <c r="Y6495" s="4"/>
      <c r="Z6495" s="4"/>
      <c r="AA6495" s="4"/>
      <c r="AG6495" s="4"/>
    </row>
    <row r="6496" spans="1:33" x14ac:dyDescent="0.25">
      <c r="A6496" s="4"/>
      <c r="F6496" s="4"/>
      <c r="H6496" s="4"/>
      <c r="I6496" s="4"/>
      <c r="J6496" s="4"/>
      <c r="K6496" s="4"/>
      <c r="L6496" s="4"/>
      <c r="M6496" s="4"/>
      <c r="N6496" s="4"/>
      <c r="P6496" s="4"/>
      <c r="R6496" s="4"/>
      <c r="S6496" s="4"/>
      <c r="T6496" s="4"/>
      <c r="V6496" s="4"/>
      <c r="W6496" s="4"/>
      <c r="X6496" s="4"/>
      <c r="Y6496" s="4"/>
      <c r="Z6496" s="4"/>
      <c r="AA6496" s="4"/>
      <c r="AG6496" s="4"/>
    </row>
    <row r="6497" spans="1:33" x14ac:dyDescent="0.25">
      <c r="A6497" s="4"/>
      <c r="F6497" s="4"/>
      <c r="H6497" s="4"/>
      <c r="I6497" s="4"/>
      <c r="J6497" s="4"/>
      <c r="K6497" s="4"/>
      <c r="L6497" s="4"/>
      <c r="M6497" s="4"/>
      <c r="N6497" s="4"/>
      <c r="P6497" s="4"/>
      <c r="R6497" s="4"/>
      <c r="S6497" s="4"/>
      <c r="T6497" s="4"/>
      <c r="V6497" s="4"/>
      <c r="W6497" s="4"/>
      <c r="X6497" s="4"/>
      <c r="Y6497" s="4"/>
      <c r="Z6497" s="4"/>
      <c r="AA6497" s="4"/>
      <c r="AG6497" s="4"/>
    </row>
    <row r="6498" spans="1:33" x14ac:dyDescent="0.25">
      <c r="A6498" s="4"/>
      <c r="F6498" s="4"/>
      <c r="H6498" s="4"/>
      <c r="I6498" s="4"/>
      <c r="J6498" s="4"/>
      <c r="K6498" s="4"/>
      <c r="L6498" s="4"/>
      <c r="M6498" s="4"/>
      <c r="N6498" s="4"/>
      <c r="P6498" s="4"/>
      <c r="R6498" s="4"/>
      <c r="S6498" s="4"/>
      <c r="T6498" s="4"/>
      <c r="V6498" s="4"/>
      <c r="W6498" s="4"/>
      <c r="X6498" s="4"/>
      <c r="Y6498" s="4"/>
      <c r="Z6498" s="4"/>
      <c r="AA6498" s="4"/>
      <c r="AG6498" s="4"/>
    </row>
    <row r="6499" spans="1:33" x14ac:dyDescent="0.25">
      <c r="A6499" s="4"/>
      <c r="F6499" s="4"/>
      <c r="H6499" s="4"/>
      <c r="I6499" s="4"/>
      <c r="J6499" s="4"/>
      <c r="K6499" s="4"/>
      <c r="L6499" s="4"/>
      <c r="M6499" s="4"/>
      <c r="N6499" s="4"/>
      <c r="P6499" s="4"/>
      <c r="R6499" s="4"/>
      <c r="S6499" s="4"/>
      <c r="T6499" s="4"/>
      <c r="V6499" s="4"/>
      <c r="W6499" s="4"/>
      <c r="X6499" s="4"/>
      <c r="Y6499" s="4"/>
      <c r="Z6499" s="4"/>
      <c r="AA6499" s="4"/>
      <c r="AG6499" s="4"/>
    </row>
    <row r="6500" spans="1:33" x14ac:dyDescent="0.25">
      <c r="A6500" s="4"/>
      <c r="F6500" s="4"/>
      <c r="H6500" s="4"/>
      <c r="I6500" s="4"/>
      <c r="J6500" s="4"/>
      <c r="K6500" s="4"/>
      <c r="L6500" s="4"/>
      <c r="M6500" s="4"/>
      <c r="N6500" s="4"/>
      <c r="P6500" s="4"/>
      <c r="R6500" s="4"/>
      <c r="S6500" s="4"/>
      <c r="T6500" s="4"/>
      <c r="V6500" s="4"/>
      <c r="W6500" s="4"/>
      <c r="X6500" s="4"/>
      <c r="Y6500" s="4"/>
      <c r="Z6500" s="4"/>
      <c r="AA6500" s="4"/>
      <c r="AG6500" s="4"/>
    </row>
    <row r="6501" spans="1:33" x14ac:dyDescent="0.25">
      <c r="A6501" s="4"/>
      <c r="F6501" s="4"/>
      <c r="H6501" s="4"/>
      <c r="I6501" s="4"/>
      <c r="J6501" s="4"/>
      <c r="K6501" s="4"/>
      <c r="L6501" s="4"/>
      <c r="M6501" s="4"/>
      <c r="N6501" s="4"/>
      <c r="P6501" s="4"/>
      <c r="R6501" s="4"/>
      <c r="S6501" s="4"/>
      <c r="T6501" s="4"/>
      <c r="V6501" s="4"/>
      <c r="W6501" s="4"/>
      <c r="X6501" s="4"/>
      <c r="Y6501" s="4"/>
      <c r="Z6501" s="4"/>
      <c r="AA6501" s="4"/>
      <c r="AG6501" s="4"/>
    </row>
    <row r="6502" spans="1:33" x14ac:dyDescent="0.25">
      <c r="A6502" s="4"/>
      <c r="F6502" s="4"/>
      <c r="H6502" s="4"/>
      <c r="I6502" s="4"/>
      <c r="J6502" s="4"/>
      <c r="K6502" s="4"/>
      <c r="L6502" s="4"/>
      <c r="M6502" s="4"/>
      <c r="N6502" s="4"/>
      <c r="P6502" s="4"/>
      <c r="R6502" s="4"/>
      <c r="S6502" s="4"/>
      <c r="T6502" s="4"/>
      <c r="V6502" s="4"/>
      <c r="W6502" s="4"/>
      <c r="X6502" s="4"/>
      <c r="Y6502" s="4"/>
      <c r="Z6502" s="4"/>
      <c r="AA6502" s="4"/>
      <c r="AG6502" s="4"/>
    </row>
    <row r="6503" spans="1:33" x14ac:dyDescent="0.25">
      <c r="A6503" s="4"/>
      <c r="F6503" s="4"/>
      <c r="H6503" s="4"/>
      <c r="I6503" s="4"/>
      <c r="J6503" s="4"/>
      <c r="K6503" s="4"/>
      <c r="L6503" s="4"/>
      <c r="M6503" s="4"/>
      <c r="N6503" s="4"/>
      <c r="P6503" s="4"/>
      <c r="R6503" s="4"/>
      <c r="S6503" s="4"/>
      <c r="T6503" s="4"/>
      <c r="V6503" s="4"/>
      <c r="W6503" s="4"/>
      <c r="X6503" s="4"/>
      <c r="Y6503" s="4"/>
      <c r="Z6503" s="4"/>
      <c r="AA6503" s="4"/>
      <c r="AG6503" s="4"/>
    </row>
    <row r="6504" spans="1:33" x14ac:dyDescent="0.25">
      <c r="A6504" s="4"/>
      <c r="F6504" s="4"/>
      <c r="H6504" s="4"/>
      <c r="I6504" s="4"/>
      <c r="J6504" s="4"/>
      <c r="K6504" s="4"/>
      <c r="L6504" s="4"/>
      <c r="M6504" s="4"/>
      <c r="N6504" s="4"/>
      <c r="P6504" s="4"/>
      <c r="R6504" s="4"/>
      <c r="S6504" s="4"/>
      <c r="T6504" s="4"/>
      <c r="V6504" s="4"/>
      <c r="W6504" s="4"/>
      <c r="X6504" s="4"/>
      <c r="Y6504" s="4"/>
      <c r="Z6504" s="4"/>
      <c r="AA6504" s="4"/>
      <c r="AG6504" s="4"/>
    </row>
    <row r="6505" spans="1:33" x14ac:dyDescent="0.25">
      <c r="A6505" s="4"/>
      <c r="F6505" s="4"/>
      <c r="H6505" s="4"/>
      <c r="I6505" s="4"/>
      <c r="J6505" s="4"/>
      <c r="K6505" s="4"/>
      <c r="L6505" s="4"/>
      <c r="M6505" s="4"/>
      <c r="N6505" s="4"/>
      <c r="P6505" s="4"/>
      <c r="R6505" s="4"/>
      <c r="S6505" s="4"/>
      <c r="T6505" s="4"/>
      <c r="V6505" s="4"/>
      <c r="W6505" s="4"/>
      <c r="X6505" s="4"/>
      <c r="Y6505" s="4"/>
      <c r="Z6505" s="4"/>
      <c r="AA6505" s="4"/>
      <c r="AG6505" s="4"/>
    </row>
    <row r="6506" spans="1:33" x14ac:dyDescent="0.25">
      <c r="A6506" s="4"/>
      <c r="F6506" s="4"/>
      <c r="H6506" s="4"/>
      <c r="I6506" s="4"/>
      <c r="J6506" s="4"/>
      <c r="K6506" s="4"/>
      <c r="L6506" s="4"/>
      <c r="M6506" s="4"/>
      <c r="N6506" s="4"/>
      <c r="P6506" s="4"/>
      <c r="R6506" s="4"/>
      <c r="S6506" s="4"/>
      <c r="T6506" s="4"/>
      <c r="V6506" s="4"/>
      <c r="W6506" s="4"/>
      <c r="X6506" s="4"/>
      <c r="Y6506" s="4"/>
      <c r="Z6506" s="4"/>
      <c r="AA6506" s="4"/>
      <c r="AG6506" s="4"/>
    </row>
    <row r="6507" spans="1:33" x14ac:dyDescent="0.25">
      <c r="A6507" s="4"/>
      <c r="F6507" s="4"/>
      <c r="H6507" s="4"/>
      <c r="I6507" s="4"/>
      <c r="J6507" s="4"/>
      <c r="K6507" s="4"/>
      <c r="L6507" s="4"/>
      <c r="M6507" s="4"/>
      <c r="N6507" s="4"/>
      <c r="P6507" s="4"/>
      <c r="R6507" s="4"/>
      <c r="S6507" s="4"/>
      <c r="T6507" s="4"/>
      <c r="V6507" s="4"/>
      <c r="W6507" s="4"/>
      <c r="X6507" s="4"/>
      <c r="Y6507" s="4"/>
      <c r="Z6507" s="4"/>
      <c r="AA6507" s="4"/>
      <c r="AG6507" s="4"/>
    </row>
    <row r="6508" spans="1:33" x14ac:dyDescent="0.25">
      <c r="A6508" s="4"/>
      <c r="F6508" s="4"/>
      <c r="H6508" s="4"/>
      <c r="I6508" s="4"/>
      <c r="J6508" s="4"/>
      <c r="K6508" s="4"/>
      <c r="L6508" s="4"/>
      <c r="M6508" s="4"/>
      <c r="N6508" s="4"/>
      <c r="P6508" s="4"/>
      <c r="R6508" s="4"/>
      <c r="S6508" s="4"/>
      <c r="T6508" s="4"/>
      <c r="V6508" s="4"/>
      <c r="W6508" s="4"/>
      <c r="X6508" s="4"/>
      <c r="Y6508" s="4"/>
      <c r="Z6508" s="4"/>
      <c r="AA6508" s="4"/>
      <c r="AG6508" s="4"/>
    </row>
    <row r="6509" spans="1:33" x14ac:dyDescent="0.25">
      <c r="A6509" s="4"/>
      <c r="F6509" s="4"/>
      <c r="H6509" s="4"/>
      <c r="I6509" s="4"/>
      <c r="J6509" s="4"/>
      <c r="K6509" s="4"/>
      <c r="L6509" s="4"/>
      <c r="M6509" s="4"/>
      <c r="N6509" s="4"/>
      <c r="P6509" s="4"/>
      <c r="R6509" s="4"/>
      <c r="S6509" s="4"/>
      <c r="T6509" s="4"/>
      <c r="V6509" s="4"/>
      <c r="W6509" s="4"/>
      <c r="X6509" s="4"/>
      <c r="Y6509" s="4"/>
      <c r="Z6509" s="4"/>
      <c r="AA6509" s="4"/>
      <c r="AG6509" s="4"/>
    </row>
    <row r="6510" spans="1:33" x14ac:dyDescent="0.25">
      <c r="A6510" s="4"/>
      <c r="F6510" s="4"/>
      <c r="H6510" s="4"/>
      <c r="I6510" s="4"/>
      <c r="J6510" s="4"/>
      <c r="K6510" s="4"/>
      <c r="L6510" s="4"/>
      <c r="M6510" s="4"/>
      <c r="N6510" s="4"/>
      <c r="P6510" s="4"/>
      <c r="R6510" s="4"/>
      <c r="S6510" s="4"/>
      <c r="T6510" s="4"/>
      <c r="V6510" s="4"/>
      <c r="W6510" s="4"/>
      <c r="X6510" s="4"/>
      <c r="Y6510" s="4"/>
      <c r="Z6510" s="4"/>
      <c r="AA6510" s="4"/>
      <c r="AG6510" s="4"/>
    </row>
    <row r="6511" spans="1:33" x14ac:dyDescent="0.25">
      <c r="A6511" s="4"/>
      <c r="F6511" s="4"/>
      <c r="H6511" s="4"/>
      <c r="I6511" s="4"/>
      <c r="J6511" s="4"/>
      <c r="K6511" s="4"/>
      <c r="L6511" s="4"/>
      <c r="M6511" s="4"/>
      <c r="N6511" s="4"/>
      <c r="P6511" s="4"/>
      <c r="R6511" s="4"/>
      <c r="S6511" s="4"/>
      <c r="T6511" s="4"/>
      <c r="V6511" s="4"/>
      <c r="W6511" s="4"/>
      <c r="X6511" s="4"/>
      <c r="Y6511" s="4"/>
      <c r="Z6511" s="4"/>
      <c r="AA6511" s="4"/>
      <c r="AG6511" s="4"/>
    </row>
    <row r="6512" spans="1:33" x14ac:dyDescent="0.25">
      <c r="A6512" s="4"/>
      <c r="F6512" s="4"/>
      <c r="H6512" s="4"/>
      <c r="I6512" s="4"/>
      <c r="J6512" s="4"/>
      <c r="K6512" s="4"/>
      <c r="L6512" s="4"/>
      <c r="M6512" s="4"/>
      <c r="N6512" s="4"/>
      <c r="P6512" s="4"/>
      <c r="R6512" s="4"/>
      <c r="S6512" s="4"/>
      <c r="T6512" s="4"/>
      <c r="V6512" s="4"/>
      <c r="W6512" s="4"/>
      <c r="X6512" s="4"/>
      <c r="Y6512" s="4"/>
      <c r="Z6512" s="4"/>
      <c r="AA6512" s="4"/>
      <c r="AG6512" s="4"/>
    </row>
    <row r="6513" spans="1:33" x14ac:dyDescent="0.25">
      <c r="A6513" s="4"/>
      <c r="F6513" s="4"/>
      <c r="H6513" s="4"/>
      <c r="I6513" s="4"/>
      <c r="J6513" s="4"/>
      <c r="K6513" s="4"/>
      <c r="L6513" s="4"/>
      <c r="M6513" s="4"/>
      <c r="N6513" s="4"/>
      <c r="P6513" s="4"/>
      <c r="R6513" s="4"/>
      <c r="S6513" s="4"/>
      <c r="T6513" s="4"/>
      <c r="V6513" s="4"/>
      <c r="W6513" s="4"/>
      <c r="X6513" s="4"/>
      <c r="Y6513" s="4"/>
      <c r="Z6513" s="4"/>
      <c r="AA6513" s="4"/>
      <c r="AG6513" s="4"/>
    </row>
    <row r="6514" spans="1:33" x14ac:dyDescent="0.25">
      <c r="A6514" s="4"/>
      <c r="F6514" s="4"/>
      <c r="H6514" s="4"/>
      <c r="I6514" s="4"/>
      <c r="J6514" s="4"/>
      <c r="K6514" s="4"/>
      <c r="L6514" s="4"/>
      <c r="M6514" s="4"/>
      <c r="N6514" s="4"/>
      <c r="P6514" s="4"/>
      <c r="R6514" s="4"/>
      <c r="S6514" s="4"/>
      <c r="T6514" s="4"/>
      <c r="V6514" s="4"/>
      <c r="W6514" s="4"/>
      <c r="X6514" s="4"/>
      <c r="Y6514" s="4"/>
      <c r="Z6514" s="4"/>
      <c r="AA6514" s="4"/>
      <c r="AG6514" s="4"/>
    </row>
    <row r="6515" spans="1:33" x14ac:dyDescent="0.25">
      <c r="A6515" s="4"/>
      <c r="F6515" s="4"/>
      <c r="H6515" s="4"/>
      <c r="I6515" s="4"/>
      <c r="J6515" s="4"/>
      <c r="K6515" s="4"/>
      <c r="L6515" s="4"/>
      <c r="M6515" s="4"/>
      <c r="N6515" s="4"/>
      <c r="P6515" s="4"/>
      <c r="R6515" s="4"/>
      <c r="S6515" s="4"/>
      <c r="T6515" s="4"/>
      <c r="V6515" s="4"/>
      <c r="W6515" s="4"/>
      <c r="X6515" s="4"/>
      <c r="Y6515" s="4"/>
      <c r="Z6515" s="4"/>
      <c r="AA6515" s="4"/>
      <c r="AG6515" s="4"/>
    </row>
    <row r="6516" spans="1:33" x14ac:dyDescent="0.25">
      <c r="A6516" s="4"/>
      <c r="F6516" s="4"/>
      <c r="H6516" s="4"/>
      <c r="I6516" s="4"/>
      <c r="J6516" s="4"/>
      <c r="K6516" s="4"/>
      <c r="L6516" s="4"/>
      <c r="M6516" s="4"/>
      <c r="N6516" s="4"/>
      <c r="P6516" s="4"/>
      <c r="R6516" s="4"/>
      <c r="S6516" s="4"/>
      <c r="T6516" s="4"/>
      <c r="V6516" s="4"/>
      <c r="W6516" s="4"/>
      <c r="X6516" s="4"/>
      <c r="Y6516" s="4"/>
      <c r="Z6516" s="4"/>
      <c r="AA6516" s="4"/>
      <c r="AG6516" s="4"/>
    </row>
    <row r="6517" spans="1:33" x14ac:dyDescent="0.25">
      <c r="A6517" s="4"/>
      <c r="F6517" s="4"/>
      <c r="H6517" s="4"/>
      <c r="I6517" s="4"/>
      <c r="J6517" s="4"/>
      <c r="K6517" s="4"/>
      <c r="L6517" s="4"/>
      <c r="M6517" s="4"/>
      <c r="N6517" s="4"/>
      <c r="P6517" s="4"/>
      <c r="R6517" s="4"/>
      <c r="S6517" s="4"/>
      <c r="T6517" s="4"/>
      <c r="V6517" s="4"/>
      <c r="W6517" s="4"/>
      <c r="X6517" s="4"/>
      <c r="Y6517" s="4"/>
      <c r="Z6517" s="4"/>
      <c r="AA6517" s="4"/>
      <c r="AG6517" s="4"/>
    </row>
    <row r="6518" spans="1:33" x14ac:dyDescent="0.25">
      <c r="A6518" s="4"/>
      <c r="F6518" s="4"/>
      <c r="H6518" s="4"/>
      <c r="I6518" s="4"/>
      <c r="J6518" s="4"/>
      <c r="K6518" s="4"/>
      <c r="L6518" s="4"/>
      <c r="M6518" s="4"/>
      <c r="N6518" s="4"/>
      <c r="P6518" s="4"/>
      <c r="R6518" s="4"/>
      <c r="S6518" s="4"/>
      <c r="T6518" s="4"/>
      <c r="V6518" s="4"/>
      <c r="W6518" s="4"/>
      <c r="X6518" s="4"/>
      <c r="Y6518" s="4"/>
      <c r="Z6518" s="4"/>
      <c r="AA6518" s="4"/>
      <c r="AG6518" s="4"/>
    </row>
    <row r="6519" spans="1:33" x14ac:dyDescent="0.25">
      <c r="A6519" s="4"/>
      <c r="F6519" s="4"/>
      <c r="H6519" s="4"/>
      <c r="I6519" s="4"/>
      <c r="J6519" s="4"/>
      <c r="K6519" s="4"/>
      <c r="L6519" s="4"/>
      <c r="M6519" s="4"/>
      <c r="N6519" s="4"/>
      <c r="P6519" s="4"/>
      <c r="R6519" s="4"/>
      <c r="S6519" s="4"/>
      <c r="T6519" s="4"/>
      <c r="V6519" s="4"/>
      <c r="W6519" s="4"/>
      <c r="X6519" s="4"/>
      <c r="Y6519" s="4"/>
      <c r="Z6519" s="4"/>
      <c r="AA6519" s="4"/>
      <c r="AG6519" s="4"/>
    </row>
    <row r="6520" spans="1:33" x14ac:dyDescent="0.25">
      <c r="A6520" s="4"/>
      <c r="F6520" s="4"/>
      <c r="H6520" s="4"/>
      <c r="I6520" s="4"/>
      <c r="J6520" s="4"/>
      <c r="K6520" s="4"/>
      <c r="L6520" s="4"/>
      <c r="M6520" s="4"/>
      <c r="N6520" s="4"/>
      <c r="P6520" s="4"/>
      <c r="R6520" s="4"/>
      <c r="S6520" s="4"/>
      <c r="T6520" s="4"/>
      <c r="V6520" s="4"/>
      <c r="W6520" s="4"/>
      <c r="X6520" s="4"/>
      <c r="Y6520" s="4"/>
      <c r="Z6520" s="4"/>
      <c r="AA6520" s="4"/>
      <c r="AG6520" s="4"/>
    </row>
    <row r="6521" spans="1:33" x14ac:dyDescent="0.25">
      <c r="A6521" s="4"/>
      <c r="F6521" s="4"/>
      <c r="H6521" s="4"/>
      <c r="I6521" s="4"/>
      <c r="J6521" s="4"/>
      <c r="K6521" s="4"/>
      <c r="L6521" s="4"/>
      <c r="M6521" s="4"/>
      <c r="N6521" s="4"/>
      <c r="P6521" s="4"/>
      <c r="R6521" s="4"/>
      <c r="S6521" s="4"/>
      <c r="T6521" s="4"/>
      <c r="V6521" s="4"/>
      <c r="W6521" s="4"/>
      <c r="X6521" s="4"/>
      <c r="Y6521" s="4"/>
      <c r="Z6521" s="4"/>
      <c r="AA6521" s="4"/>
      <c r="AG6521" s="4"/>
    </row>
    <row r="6522" spans="1:33" x14ac:dyDescent="0.25">
      <c r="A6522" s="4"/>
      <c r="F6522" s="4"/>
      <c r="H6522" s="4"/>
      <c r="I6522" s="4"/>
      <c r="J6522" s="4"/>
      <c r="K6522" s="4"/>
      <c r="L6522" s="4"/>
      <c r="M6522" s="4"/>
      <c r="N6522" s="4"/>
      <c r="P6522" s="4"/>
      <c r="R6522" s="4"/>
      <c r="S6522" s="4"/>
      <c r="T6522" s="4"/>
      <c r="V6522" s="4"/>
      <c r="W6522" s="4"/>
      <c r="X6522" s="4"/>
      <c r="Y6522" s="4"/>
      <c r="Z6522" s="4"/>
      <c r="AA6522" s="4"/>
      <c r="AG6522" s="4"/>
    </row>
    <row r="6523" spans="1:33" x14ac:dyDescent="0.25">
      <c r="A6523" s="4"/>
      <c r="F6523" s="4"/>
      <c r="H6523" s="4"/>
      <c r="I6523" s="4"/>
      <c r="J6523" s="4"/>
      <c r="K6523" s="4"/>
      <c r="L6523" s="4"/>
      <c r="M6523" s="4"/>
      <c r="N6523" s="4"/>
      <c r="P6523" s="4"/>
      <c r="R6523" s="4"/>
      <c r="S6523" s="4"/>
      <c r="T6523" s="4"/>
      <c r="V6523" s="4"/>
      <c r="W6523" s="4"/>
      <c r="X6523" s="4"/>
      <c r="Y6523" s="4"/>
      <c r="Z6523" s="4"/>
      <c r="AA6523" s="4"/>
      <c r="AG6523" s="4"/>
    </row>
    <row r="6524" spans="1:33" x14ac:dyDescent="0.25">
      <c r="A6524" s="4"/>
      <c r="F6524" s="4"/>
      <c r="H6524" s="4"/>
      <c r="I6524" s="4"/>
      <c r="J6524" s="4"/>
      <c r="K6524" s="4"/>
      <c r="L6524" s="4"/>
      <c r="M6524" s="4"/>
      <c r="N6524" s="4"/>
      <c r="P6524" s="4"/>
      <c r="R6524" s="4"/>
      <c r="S6524" s="4"/>
      <c r="T6524" s="4"/>
      <c r="V6524" s="4"/>
      <c r="W6524" s="4"/>
      <c r="X6524" s="4"/>
      <c r="Y6524" s="4"/>
      <c r="Z6524" s="4"/>
      <c r="AA6524" s="4"/>
      <c r="AG6524" s="4"/>
    </row>
    <row r="6525" spans="1:33" x14ac:dyDescent="0.25">
      <c r="A6525" s="4"/>
      <c r="F6525" s="4"/>
      <c r="H6525" s="4"/>
      <c r="I6525" s="4"/>
      <c r="J6525" s="4"/>
      <c r="K6525" s="4"/>
      <c r="L6525" s="4"/>
      <c r="M6525" s="4"/>
      <c r="N6525" s="4"/>
      <c r="P6525" s="4"/>
      <c r="R6525" s="4"/>
      <c r="S6525" s="4"/>
      <c r="T6525" s="4"/>
      <c r="V6525" s="4"/>
      <c r="W6525" s="4"/>
      <c r="X6525" s="4"/>
      <c r="Y6525" s="4"/>
      <c r="Z6525" s="4"/>
      <c r="AA6525" s="4"/>
      <c r="AG6525" s="4"/>
    </row>
    <row r="6526" spans="1:33" x14ac:dyDescent="0.25">
      <c r="A6526" s="4"/>
      <c r="F6526" s="4"/>
      <c r="H6526" s="4"/>
      <c r="I6526" s="4"/>
      <c r="J6526" s="4"/>
      <c r="K6526" s="4"/>
      <c r="L6526" s="4"/>
      <c r="M6526" s="4"/>
      <c r="N6526" s="4"/>
      <c r="P6526" s="4"/>
      <c r="R6526" s="4"/>
      <c r="S6526" s="4"/>
      <c r="T6526" s="4"/>
      <c r="V6526" s="4"/>
      <c r="W6526" s="4"/>
      <c r="X6526" s="4"/>
      <c r="Y6526" s="4"/>
      <c r="Z6526" s="4"/>
      <c r="AA6526" s="4"/>
      <c r="AG6526" s="4"/>
    </row>
    <row r="6527" spans="1:33" x14ac:dyDescent="0.25">
      <c r="A6527" s="4"/>
      <c r="F6527" s="4"/>
      <c r="H6527" s="4"/>
      <c r="I6527" s="4"/>
      <c r="J6527" s="4"/>
      <c r="K6527" s="4"/>
      <c r="L6527" s="4"/>
      <c r="M6527" s="4"/>
      <c r="N6527" s="4"/>
      <c r="P6527" s="4"/>
      <c r="R6527" s="4"/>
      <c r="S6527" s="4"/>
      <c r="T6527" s="4"/>
      <c r="V6527" s="4"/>
      <c r="W6527" s="4"/>
      <c r="X6527" s="4"/>
      <c r="Y6527" s="4"/>
      <c r="Z6527" s="4"/>
      <c r="AA6527" s="4"/>
      <c r="AG6527" s="4"/>
    </row>
    <row r="6528" spans="1:33" x14ac:dyDescent="0.25">
      <c r="A6528" s="4"/>
      <c r="F6528" s="4"/>
      <c r="H6528" s="4"/>
      <c r="I6528" s="4"/>
      <c r="J6528" s="4"/>
      <c r="K6528" s="4"/>
      <c r="L6528" s="4"/>
      <c r="M6528" s="4"/>
      <c r="N6528" s="4"/>
      <c r="P6528" s="4"/>
      <c r="R6528" s="4"/>
      <c r="S6528" s="4"/>
      <c r="T6528" s="4"/>
      <c r="V6528" s="4"/>
      <c r="W6528" s="4"/>
      <c r="X6528" s="4"/>
      <c r="Y6528" s="4"/>
      <c r="Z6528" s="4"/>
      <c r="AA6528" s="4"/>
      <c r="AG6528" s="4"/>
    </row>
    <row r="6529" spans="1:33" x14ac:dyDescent="0.25">
      <c r="A6529" s="4"/>
      <c r="F6529" s="4"/>
      <c r="H6529" s="4"/>
      <c r="I6529" s="4"/>
      <c r="J6529" s="4"/>
      <c r="K6529" s="4"/>
      <c r="L6529" s="4"/>
      <c r="M6529" s="4"/>
      <c r="N6529" s="4"/>
      <c r="P6529" s="4"/>
      <c r="R6529" s="4"/>
      <c r="S6529" s="4"/>
      <c r="T6529" s="4"/>
      <c r="V6529" s="4"/>
      <c r="W6529" s="4"/>
      <c r="X6529" s="4"/>
      <c r="Y6529" s="4"/>
      <c r="Z6529" s="4"/>
      <c r="AA6529" s="4"/>
      <c r="AG6529" s="4"/>
    </row>
    <row r="6530" spans="1:33" x14ac:dyDescent="0.25">
      <c r="A6530" s="4"/>
      <c r="F6530" s="4"/>
      <c r="H6530" s="4"/>
      <c r="I6530" s="4"/>
      <c r="J6530" s="4"/>
      <c r="K6530" s="4"/>
      <c r="L6530" s="4"/>
      <c r="M6530" s="4"/>
      <c r="N6530" s="4"/>
      <c r="P6530" s="4"/>
      <c r="R6530" s="4"/>
      <c r="S6530" s="4"/>
      <c r="T6530" s="4"/>
      <c r="V6530" s="4"/>
      <c r="W6530" s="4"/>
      <c r="X6530" s="4"/>
      <c r="Y6530" s="4"/>
      <c r="Z6530" s="4"/>
      <c r="AA6530" s="4"/>
      <c r="AG6530" s="4"/>
    </row>
    <row r="6531" spans="1:33" x14ac:dyDescent="0.25">
      <c r="A6531" s="4"/>
      <c r="F6531" s="4"/>
      <c r="H6531" s="4"/>
      <c r="I6531" s="4"/>
      <c r="J6531" s="4"/>
      <c r="K6531" s="4"/>
      <c r="L6531" s="4"/>
      <c r="M6531" s="4"/>
      <c r="N6531" s="4"/>
      <c r="P6531" s="4"/>
      <c r="R6531" s="4"/>
      <c r="S6531" s="4"/>
      <c r="T6531" s="4"/>
      <c r="V6531" s="4"/>
      <c r="W6531" s="4"/>
      <c r="X6531" s="4"/>
      <c r="Y6531" s="4"/>
      <c r="Z6531" s="4"/>
      <c r="AA6531" s="4"/>
      <c r="AG6531" s="4"/>
    </row>
    <row r="6532" spans="1:33" x14ac:dyDescent="0.25">
      <c r="A6532" s="4"/>
      <c r="F6532" s="4"/>
      <c r="H6532" s="4"/>
      <c r="I6532" s="4"/>
      <c r="J6532" s="4"/>
      <c r="K6532" s="4"/>
      <c r="L6532" s="4"/>
      <c r="M6532" s="4"/>
      <c r="N6532" s="4"/>
      <c r="P6532" s="4"/>
      <c r="R6532" s="4"/>
      <c r="S6532" s="4"/>
      <c r="T6532" s="4"/>
      <c r="V6532" s="4"/>
      <c r="W6532" s="4"/>
      <c r="X6532" s="4"/>
      <c r="Y6532" s="4"/>
      <c r="Z6532" s="4"/>
      <c r="AA6532" s="4"/>
      <c r="AG6532" s="4"/>
    </row>
    <row r="6533" spans="1:33" x14ac:dyDescent="0.25">
      <c r="A6533" s="4"/>
      <c r="F6533" s="4"/>
      <c r="H6533" s="4"/>
      <c r="I6533" s="4"/>
      <c r="J6533" s="4"/>
      <c r="K6533" s="4"/>
      <c r="L6533" s="4"/>
      <c r="M6533" s="4"/>
      <c r="N6533" s="4"/>
      <c r="P6533" s="4"/>
      <c r="R6533" s="4"/>
      <c r="S6533" s="4"/>
      <c r="T6533" s="4"/>
      <c r="V6533" s="4"/>
      <c r="W6533" s="4"/>
      <c r="X6533" s="4"/>
      <c r="Y6533" s="4"/>
      <c r="Z6533" s="4"/>
      <c r="AA6533" s="4"/>
      <c r="AG6533" s="4"/>
    </row>
    <row r="6534" spans="1:33" x14ac:dyDescent="0.25">
      <c r="A6534" s="4"/>
      <c r="F6534" s="4"/>
      <c r="H6534" s="4"/>
      <c r="I6534" s="4"/>
      <c r="J6534" s="4"/>
      <c r="K6534" s="4"/>
      <c r="L6534" s="4"/>
      <c r="M6534" s="4"/>
      <c r="N6534" s="4"/>
      <c r="P6534" s="4"/>
      <c r="R6534" s="4"/>
      <c r="S6534" s="4"/>
      <c r="T6534" s="4"/>
      <c r="V6534" s="4"/>
      <c r="W6534" s="4"/>
      <c r="X6534" s="4"/>
      <c r="Y6534" s="4"/>
      <c r="Z6534" s="4"/>
      <c r="AA6534" s="4"/>
      <c r="AG6534" s="4"/>
    </row>
    <row r="6535" spans="1:33" x14ac:dyDescent="0.25">
      <c r="A6535" s="4"/>
      <c r="F6535" s="4"/>
      <c r="H6535" s="4"/>
      <c r="I6535" s="4"/>
      <c r="J6535" s="4"/>
      <c r="K6535" s="4"/>
      <c r="L6535" s="4"/>
      <c r="M6535" s="4"/>
      <c r="N6535" s="4"/>
      <c r="P6535" s="4"/>
      <c r="R6535" s="4"/>
      <c r="S6535" s="4"/>
      <c r="T6535" s="4"/>
      <c r="V6535" s="4"/>
      <c r="W6535" s="4"/>
      <c r="X6535" s="4"/>
      <c r="Y6535" s="4"/>
      <c r="Z6535" s="4"/>
      <c r="AA6535" s="4"/>
      <c r="AG6535" s="4"/>
    </row>
    <row r="6536" spans="1:33" x14ac:dyDescent="0.25">
      <c r="A6536" s="4"/>
      <c r="F6536" s="4"/>
      <c r="H6536" s="4"/>
      <c r="I6536" s="4"/>
      <c r="J6536" s="4"/>
      <c r="K6536" s="4"/>
      <c r="L6536" s="4"/>
      <c r="M6536" s="4"/>
      <c r="N6536" s="4"/>
      <c r="P6536" s="4"/>
      <c r="R6536" s="4"/>
      <c r="S6536" s="4"/>
      <c r="T6536" s="4"/>
      <c r="V6536" s="4"/>
      <c r="W6536" s="4"/>
      <c r="X6536" s="4"/>
      <c r="Y6536" s="4"/>
      <c r="Z6536" s="4"/>
      <c r="AA6536" s="4"/>
      <c r="AG6536" s="4"/>
    </row>
    <row r="6537" spans="1:33" x14ac:dyDescent="0.25">
      <c r="A6537" s="4"/>
      <c r="F6537" s="4"/>
      <c r="H6537" s="4"/>
      <c r="I6537" s="4"/>
      <c r="J6537" s="4"/>
      <c r="K6537" s="4"/>
      <c r="L6537" s="4"/>
      <c r="M6537" s="4"/>
      <c r="N6537" s="4"/>
      <c r="P6537" s="4"/>
      <c r="R6537" s="4"/>
      <c r="S6537" s="4"/>
      <c r="T6537" s="4"/>
      <c r="V6537" s="4"/>
      <c r="W6537" s="4"/>
      <c r="X6537" s="4"/>
      <c r="Y6537" s="4"/>
      <c r="Z6537" s="4"/>
      <c r="AA6537" s="4"/>
      <c r="AG6537" s="4"/>
    </row>
    <row r="6538" spans="1:33" x14ac:dyDescent="0.25">
      <c r="A6538" s="4"/>
      <c r="F6538" s="4"/>
      <c r="H6538" s="4"/>
      <c r="I6538" s="4"/>
      <c r="J6538" s="4"/>
      <c r="K6538" s="4"/>
      <c r="L6538" s="4"/>
      <c r="M6538" s="4"/>
      <c r="N6538" s="4"/>
      <c r="P6538" s="4"/>
      <c r="R6538" s="4"/>
      <c r="S6538" s="4"/>
      <c r="T6538" s="4"/>
      <c r="V6538" s="4"/>
      <c r="W6538" s="4"/>
      <c r="X6538" s="4"/>
      <c r="Y6538" s="4"/>
      <c r="Z6538" s="4"/>
      <c r="AA6538" s="4"/>
      <c r="AG6538" s="4"/>
    </row>
    <row r="6539" spans="1:33" x14ac:dyDescent="0.25">
      <c r="A6539" s="4"/>
      <c r="F6539" s="4"/>
      <c r="H6539" s="4"/>
      <c r="I6539" s="4"/>
      <c r="J6539" s="4"/>
      <c r="K6539" s="4"/>
      <c r="L6539" s="4"/>
      <c r="M6539" s="4"/>
      <c r="N6539" s="4"/>
      <c r="P6539" s="4"/>
      <c r="R6539" s="4"/>
      <c r="S6539" s="4"/>
      <c r="T6539" s="4"/>
      <c r="V6539" s="4"/>
      <c r="W6539" s="4"/>
      <c r="X6539" s="4"/>
      <c r="Y6539" s="4"/>
      <c r="Z6539" s="4"/>
      <c r="AA6539" s="4"/>
      <c r="AG6539" s="4"/>
    </row>
    <row r="6540" spans="1:33" x14ac:dyDescent="0.25">
      <c r="A6540" s="4"/>
      <c r="F6540" s="4"/>
      <c r="H6540" s="4"/>
      <c r="I6540" s="4"/>
      <c r="J6540" s="4"/>
      <c r="K6540" s="4"/>
      <c r="L6540" s="4"/>
      <c r="M6540" s="4"/>
      <c r="N6540" s="4"/>
      <c r="P6540" s="4"/>
      <c r="R6540" s="4"/>
      <c r="S6540" s="4"/>
      <c r="T6540" s="4"/>
      <c r="V6540" s="4"/>
      <c r="W6540" s="4"/>
      <c r="X6540" s="4"/>
      <c r="Y6540" s="4"/>
      <c r="Z6540" s="4"/>
      <c r="AA6540" s="4"/>
      <c r="AG6540" s="4"/>
    </row>
    <row r="6541" spans="1:33" x14ac:dyDescent="0.25">
      <c r="A6541" s="4"/>
      <c r="F6541" s="4"/>
      <c r="H6541" s="4"/>
      <c r="I6541" s="4"/>
      <c r="J6541" s="4"/>
      <c r="K6541" s="4"/>
      <c r="L6541" s="4"/>
      <c r="M6541" s="4"/>
      <c r="N6541" s="4"/>
      <c r="P6541" s="4"/>
      <c r="R6541" s="4"/>
      <c r="S6541" s="4"/>
      <c r="T6541" s="4"/>
      <c r="V6541" s="4"/>
      <c r="W6541" s="4"/>
      <c r="X6541" s="4"/>
      <c r="Y6541" s="4"/>
      <c r="Z6541" s="4"/>
      <c r="AA6541" s="4"/>
      <c r="AG6541" s="4"/>
    </row>
    <row r="6542" spans="1:33" x14ac:dyDescent="0.25">
      <c r="A6542" s="4"/>
      <c r="F6542" s="4"/>
      <c r="H6542" s="4"/>
      <c r="I6542" s="4"/>
      <c r="J6542" s="4"/>
      <c r="K6542" s="4"/>
      <c r="L6542" s="4"/>
      <c r="M6542" s="4"/>
      <c r="N6542" s="4"/>
      <c r="P6542" s="4"/>
      <c r="R6542" s="4"/>
      <c r="S6542" s="4"/>
      <c r="T6542" s="4"/>
      <c r="V6542" s="4"/>
      <c r="W6542" s="4"/>
      <c r="X6542" s="4"/>
      <c r="Y6542" s="4"/>
      <c r="Z6542" s="4"/>
      <c r="AA6542" s="4"/>
      <c r="AG6542" s="4"/>
    </row>
    <row r="6543" spans="1:33" x14ac:dyDescent="0.25">
      <c r="A6543" s="4"/>
      <c r="F6543" s="4"/>
      <c r="H6543" s="4"/>
      <c r="I6543" s="4"/>
      <c r="J6543" s="4"/>
      <c r="K6543" s="4"/>
      <c r="L6543" s="4"/>
      <c r="M6543" s="4"/>
      <c r="N6543" s="4"/>
      <c r="P6543" s="4"/>
      <c r="R6543" s="4"/>
      <c r="S6543" s="4"/>
      <c r="T6543" s="4"/>
      <c r="V6543" s="4"/>
      <c r="W6543" s="4"/>
      <c r="X6543" s="4"/>
      <c r="Y6543" s="4"/>
      <c r="Z6543" s="4"/>
      <c r="AA6543" s="4"/>
      <c r="AG6543" s="4"/>
    </row>
    <row r="6544" spans="1:33" x14ac:dyDescent="0.25">
      <c r="A6544" s="4"/>
      <c r="F6544" s="4"/>
      <c r="H6544" s="4"/>
      <c r="I6544" s="4"/>
      <c r="J6544" s="4"/>
      <c r="K6544" s="4"/>
      <c r="L6544" s="4"/>
      <c r="M6544" s="4"/>
      <c r="N6544" s="4"/>
      <c r="P6544" s="4"/>
      <c r="R6544" s="4"/>
      <c r="S6544" s="4"/>
      <c r="T6544" s="4"/>
      <c r="V6544" s="4"/>
      <c r="W6544" s="4"/>
      <c r="X6544" s="4"/>
      <c r="Y6544" s="4"/>
      <c r="Z6544" s="4"/>
      <c r="AA6544" s="4"/>
      <c r="AG6544" s="4"/>
    </row>
    <row r="6545" spans="1:33" x14ac:dyDescent="0.25">
      <c r="A6545" s="4"/>
      <c r="F6545" s="4"/>
      <c r="H6545" s="4"/>
      <c r="I6545" s="4"/>
      <c r="J6545" s="4"/>
      <c r="K6545" s="4"/>
      <c r="L6545" s="4"/>
      <c r="M6545" s="4"/>
      <c r="N6545" s="4"/>
      <c r="P6545" s="4"/>
      <c r="R6545" s="4"/>
      <c r="S6545" s="4"/>
      <c r="T6545" s="4"/>
      <c r="V6545" s="4"/>
      <c r="W6545" s="4"/>
      <c r="X6545" s="4"/>
      <c r="Y6545" s="4"/>
      <c r="Z6545" s="4"/>
      <c r="AA6545" s="4"/>
      <c r="AG6545" s="4"/>
    </row>
    <row r="6546" spans="1:33" x14ac:dyDescent="0.25">
      <c r="A6546" s="4"/>
      <c r="F6546" s="4"/>
      <c r="H6546" s="4"/>
      <c r="I6546" s="4"/>
      <c r="J6546" s="4"/>
      <c r="K6546" s="4"/>
      <c r="L6546" s="4"/>
      <c r="M6546" s="4"/>
      <c r="N6546" s="4"/>
      <c r="P6546" s="4"/>
      <c r="R6546" s="4"/>
      <c r="S6546" s="4"/>
      <c r="T6546" s="4"/>
      <c r="V6546" s="4"/>
      <c r="W6546" s="4"/>
      <c r="X6546" s="4"/>
      <c r="Y6546" s="4"/>
      <c r="Z6546" s="4"/>
      <c r="AA6546" s="4"/>
      <c r="AG6546" s="4"/>
    </row>
    <row r="6547" spans="1:33" x14ac:dyDescent="0.25">
      <c r="A6547" s="4"/>
      <c r="F6547" s="4"/>
      <c r="H6547" s="4"/>
      <c r="I6547" s="4"/>
      <c r="J6547" s="4"/>
      <c r="K6547" s="4"/>
      <c r="L6547" s="4"/>
      <c r="M6547" s="4"/>
      <c r="N6547" s="4"/>
      <c r="P6547" s="4"/>
      <c r="R6547" s="4"/>
      <c r="S6547" s="4"/>
      <c r="T6547" s="4"/>
      <c r="V6547" s="4"/>
      <c r="W6547" s="4"/>
      <c r="X6547" s="4"/>
      <c r="Y6547" s="4"/>
      <c r="Z6547" s="4"/>
      <c r="AA6547" s="4"/>
      <c r="AG6547" s="4"/>
    </row>
    <row r="6548" spans="1:33" x14ac:dyDescent="0.25">
      <c r="A6548" s="4"/>
      <c r="F6548" s="4"/>
      <c r="H6548" s="4"/>
      <c r="I6548" s="4"/>
      <c r="J6548" s="4"/>
      <c r="K6548" s="4"/>
      <c r="L6548" s="4"/>
      <c r="M6548" s="4"/>
      <c r="N6548" s="4"/>
      <c r="P6548" s="4"/>
      <c r="R6548" s="4"/>
      <c r="S6548" s="4"/>
      <c r="T6548" s="4"/>
      <c r="V6548" s="4"/>
      <c r="W6548" s="4"/>
      <c r="X6548" s="4"/>
      <c r="Y6548" s="4"/>
      <c r="Z6548" s="4"/>
      <c r="AA6548" s="4"/>
      <c r="AG6548" s="4"/>
    </row>
    <row r="6549" spans="1:33" x14ac:dyDescent="0.25">
      <c r="A6549" s="4"/>
      <c r="F6549" s="4"/>
      <c r="H6549" s="4"/>
      <c r="I6549" s="4"/>
      <c r="J6549" s="4"/>
      <c r="K6549" s="4"/>
      <c r="L6549" s="4"/>
      <c r="M6549" s="4"/>
      <c r="N6549" s="4"/>
      <c r="P6549" s="4"/>
      <c r="R6549" s="4"/>
      <c r="S6549" s="4"/>
      <c r="T6549" s="4"/>
      <c r="V6549" s="4"/>
      <c r="W6549" s="4"/>
      <c r="X6549" s="4"/>
      <c r="Y6549" s="4"/>
      <c r="Z6549" s="4"/>
      <c r="AA6549" s="4"/>
      <c r="AG6549" s="4"/>
    </row>
    <row r="6550" spans="1:33" x14ac:dyDescent="0.25">
      <c r="A6550" s="4"/>
      <c r="F6550" s="4"/>
      <c r="H6550" s="4"/>
      <c r="I6550" s="4"/>
      <c r="J6550" s="4"/>
      <c r="K6550" s="4"/>
      <c r="L6550" s="4"/>
      <c r="M6550" s="4"/>
      <c r="N6550" s="4"/>
      <c r="P6550" s="4"/>
      <c r="R6550" s="4"/>
      <c r="S6550" s="4"/>
      <c r="T6550" s="4"/>
      <c r="V6550" s="4"/>
      <c r="W6550" s="4"/>
      <c r="X6550" s="4"/>
      <c r="Y6550" s="4"/>
      <c r="Z6550" s="4"/>
      <c r="AA6550" s="4"/>
      <c r="AG6550" s="4"/>
    </row>
    <row r="6551" spans="1:33" x14ac:dyDescent="0.25">
      <c r="A6551" s="4"/>
      <c r="F6551" s="4"/>
      <c r="H6551" s="4"/>
      <c r="I6551" s="4"/>
      <c r="J6551" s="4"/>
      <c r="K6551" s="4"/>
      <c r="L6551" s="4"/>
      <c r="M6551" s="4"/>
      <c r="N6551" s="4"/>
      <c r="P6551" s="4"/>
      <c r="R6551" s="4"/>
      <c r="S6551" s="4"/>
      <c r="T6551" s="4"/>
      <c r="V6551" s="4"/>
      <c r="W6551" s="4"/>
      <c r="X6551" s="4"/>
      <c r="Y6551" s="4"/>
      <c r="Z6551" s="4"/>
      <c r="AA6551" s="4"/>
      <c r="AG6551" s="4"/>
    </row>
    <row r="6552" spans="1:33" x14ac:dyDescent="0.25">
      <c r="A6552" s="4"/>
      <c r="F6552" s="4"/>
      <c r="H6552" s="4"/>
      <c r="I6552" s="4"/>
      <c r="J6552" s="4"/>
      <c r="K6552" s="4"/>
      <c r="L6552" s="4"/>
      <c r="M6552" s="4"/>
      <c r="N6552" s="4"/>
      <c r="P6552" s="4"/>
      <c r="R6552" s="4"/>
      <c r="S6552" s="4"/>
      <c r="T6552" s="4"/>
      <c r="V6552" s="4"/>
      <c r="W6552" s="4"/>
      <c r="X6552" s="4"/>
      <c r="Y6552" s="4"/>
      <c r="Z6552" s="4"/>
      <c r="AA6552" s="4"/>
      <c r="AG6552" s="4"/>
    </row>
    <row r="6553" spans="1:33" x14ac:dyDescent="0.25">
      <c r="A6553" s="4"/>
      <c r="F6553" s="4"/>
      <c r="H6553" s="4"/>
      <c r="I6553" s="4"/>
      <c r="J6553" s="4"/>
      <c r="K6553" s="4"/>
      <c r="L6553" s="4"/>
      <c r="M6553" s="4"/>
      <c r="N6553" s="4"/>
      <c r="P6553" s="4"/>
      <c r="R6553" s="4"/>
      <c r="S6553" s="4"/>
      <c r="T6553" s="4"/>
      <c r="V6553" s="4"/>
      <c r="W6553" s="4"/>
      <c r="X6553" s="4"/>
      <c r="Y6553" s="4"/>
      <c r="Z6553" s="4"/>
      <c r="AA6553" s="4"/>
      <c r="AG6553" s="4"/>
    </row>
    <row r="6554" spans="1:33" x14ac:dyDescent="0.25">
      <c r="A6554" s="4"/>
      <c r="F6554" s="4"/>
      <c r="H6554" s="4"/>
      <c r="I6554" s="4"/>
      <c r="J6554" s="4"/>
      <c r="K6554" s="4"/>
      <c r="L6554" s="4"/>
      <c r="M6554" s="4"/>
      <c r="N6554" s="4"/>
      <c r="P6554" s="4"/>
      <c r="R6554" s="4"/>
      <c r="S6554" s="4"/>
      <c r="T6554" s="4"/>
      <c r="V6554" s="4"/>
      <c r="W6554" s="4"/>
      <c r="X6554" s="4"/>
      <c r="Y6554" s="4"/>
      <c r="Z6554" s="4"/>
      <c r="AA6554" s="4"/>
      <c r="AG6554" s="4"/>
    </row>
    <row r="6555" spans="1:33" x14ac:dyDescent="0.25">
      <c r="A6555" s="4"/>
      <c r="F6555" s="4"/>
      <c r="H6555" s="4"/>
      <c r="I6555" s="4"/>
      <c r="J6555" s="4"/>
      <c r="K6555" s="4"/>
      <c r="L6555" s="4"/>
      <c r="M6555" s="4"/>
      <c r="N6555" s="4"/>
      <c r="P6555" s="4"/>
      <c r="R6555" s="4"/>
      <c r="S6555" s="4"/>
      <c r="T6555" s="4"/>
      <c r="V6555" s="4"/>
      <c r="W6555" s="4"/>
      <c r="X6555" s="4"/>
      <c r="Y6555" s="4"/>
      <c r="Z6555" s="4"/>
      <c r="AA6555" s="4"/>
      <c r="AG6555" s="4"/>
    </row>
    <row r="6556" spans="1:33" x14ac:dyDescent="0.25">
      <c r="A6556" s="4"/>
      <c r="F6556" s="4"/>
      <c r="H6556" s="4"/>
      <c r="I6556" s="4"/>
      <c r="J6556" s="4"/>
      <c r="K6556" s="4"/>
      <c r="L6556" s="4"/>
      <c r="M6556" s="4"/>
      <c r="N6556" s="4"/>
      <c r="P6556" s="4"/>
      <c r="R6556" s="4"/>
      <c r="S6556" s="4"/>
      <c r="T6556" s="4"/>
      <c r="V6556" s="4"/>
      <c r="W6556" s="4"/>
      <c r="X6556" s="4"/>
      <c r="Y6556" s="4"/>
      <c r="Z6556" s="4"/>
      <c r="AA6556" s="4"/>
      <c r="AG6556" s="4"/>
    </row>
    <row r="6557" spans="1:33" x14ac:dyDescent="0.25">
      <c r="A6557" s="4"/>
      <c r="F6557" s="4"/>
      <c r="H6557" s="4"/>
      <c r="I6557" s="4"/>
      <c r="J6557" s="4"/>
      <c r="K6557" s="4"/>
      <c r="L6557" s="4"/>
      <c r="M6557" s="4"/>
      <c r="N6557" s="4"/>
      <c r="P6557" s="4"/>
      <c r="R6557" s="4"/>
      <c r="S6557" s="4"/>
      <c r="T6557" s="4"/>
      <c r="V6557" s="4"/>
      <c r="W6557" s="4"/>
      <c r="X6557" s="4"/>
      <c r="Y6557" s="4"/>
      <c r="Z6557" s="4"/>
      <c r="AA6557" s="4"/>
      <c r="AG6557" s="4"/>
    </row>
    <row r="6558" spans="1:33" x14ac:dyDescent="0.25">
      <c r="A6558" s="4"/>
      <c r="F6558" s="4"/>
      <c r="H6558" s="4"/>
      <c r="I6558" s="4"/>
      <c r="J6558" s="4"/>
      <c r="K6558" s="4"/>
      <c r="L6558" s="4"/>
      <c r="M6558" s="4"/>
      <c r="N6558" s="4"/>
      <c r="P6558" s="4"/>
      <c r="R6558" s="4"/>
      <c r="S6558" s="4"/>
      <c r="T6558" s="4"/>
      <c r="V6558" s="4"/>
      <c r="W6558" s="4"/>
      <c r="X6558" s="4"/>
      <c r="Y6558" s="4"/>
      <c r="Z6558" s="4"/>
      <c r="AA6558" s="4"/>
      <c r="AG6558" s="4"/>
    </row>
    <row r="6559" spans="1:33" x14ac:dyDescent="0.25">
      <c r="A6559" s="4"/>
      <c r="F6559" s="4"/>
      <c r="H6559" s="4"/>
      <c r="I6559" s="4"/>
      <c r="J6559" s="4"/>
      <c r="K6559" s="4"/>
      <c r="L6559" s="4"/>
      <c r="M6559" s="4"/>
      <c r="N6559" s="4"/>
      <c r="P6559" s="4"/>
      <c r="R6559" s="4"/>
      <c r="S6559" s="4"/>
      <c r="T6559" s="4"/>
      <c r="V6559" s="4"/>
      <c r="W6559" s="4"/>
      <c r="X6559" s="4"/>
      <c r="Y6559" s="4"/>
      <c r="Z6559" s="4"/>
      <c r="AA6559" s="4"/>
      <c r="AG6559" s="4"/>
    </row>
    <row r="6560" spans="1:33" x14ac:dyDescent="0.25">
      <c r="A6560" s="4"/>
      <c r="F6560" s="4"/>
      <c r="H6560" s="4"/>
      <c r="I6560" s="4"/>
      <c r="J6560" s="4"/>
      <c r="K6560" s="4"/>
      <c r="L6560" s="4"/>
      <c r="M6560" s="4"/>
      <c r="N6560" s="4"/>
      <c r="P6560" s="4"/>
      <c r="R6560" s="4"/>
      <c r="S6560" s="4"/>
      <c r="T6560" s="4"/>
      <c r="V6560" s="4"/>
      <c r="W6560" s="4"/>
      <c r="X6560" s="4"/>
      <c r="Y6560" s="4"/>
      <c r="Z6560" s="4"/>
      <c r="AA6560" s="4"/>
      <c r="AG6560" s="4"/>
    </row>
    <row r="6561" spans="1:33" x14ac:dyDescent="0.25">
      <c r="A6561" s="4"/>
      <c r="F6561" s="4"/>
      <c r="H6561" s="4"/>
      <c r="I6561" s="4"/>
      <c r="J6561" s="4"/>
      <c r="K6561" s="4"/>
      <c r="L6561" s="4"/>
      <c r="M6561" s="4"/>
      <c r="N6561" s="4"/>
      <c r="P6561" s="4"/>
      <c r="R6561" s="4"/>
      <c r="S6561" s="4"/>
      <c r="T6561" s="4"/>
      <c r="V6561" s="4"/>
      <c r="W6561" s="4"/>
      <c r="X6561" s="4"/>
      <c r="Y6561" s="4"/>
      <c r="Z6561" s="4"/>
      <c r="AA6561" s="4"/>
      <c r="AG6561" s="4"/>
    </row>
    <row r="6562" spans="1:33" x14ac:dyDescent="0.25">
      <c r="A6562" s="4"/>
      <c r="F6562" s="4"/>
      <c r="H6562" s="4"/>
      <c r="I6562" s="4"/>
      <c r="J6562" s="4"/>
      <c r="K6562" s="4"/>
      <c r="L6562" s="4"/>
      <c r="M6562" s="4"/>
      <c r="N6562" s="4"/>
      <c r="P6562" s="4"/>
      <c r="R6562" s="4"/>
      <c r="S6562" s="4"/>
      <c r="T6562" s="4"/>
      <c r="V6562" s="4"/>
      <c r="W6562" s="4"/>
      <c r="X6562" s="4"/>
      <c r="Y6562" s="4"/>
      <c r="Z6562" s="4"/>
      <c r="AA6562" s="4"/>
      <c r="AG6562" s="4"/>
    </row>
    <row r="6563" spans="1:33" x14ac:dyDescent="0.25">
      <c r="A6563" s="4"/>
      <c r="F6563" s="4"/>
      <c r="H6563" s="4"/>
      <c r="I6563" s="4"/>
      <c r="J6563" s="4"/>
      <c r="K6563" s="4"/>
      <c r="L6563" s="4"/>
      <c r="M6563" s="4"/>
      <c r="N6563" s="4"/>
      <c r="P6563" s="4"/>
      <c r="R6563" s="4"/>
      <c r="S6563" s="4"/>
      <c r="T6563" s="4"/>
      <c r="V6563" s="4"/>
      <c r="W6563" s="4"/>
      <c r="X6563" s="4"/>
      <c r="Y6563" s="4"/>
      <c r="Z6563" s="4"/>
      <c r="AA6563" s="4"/>
      <c r="AG6563" s="4"/>
    </row>
    <row r="6564" spans="1:33" x14ac:dyDescent="0.25">
      <c r="A6564" s="4"/>
      <c r="F6564" s="4"/>
      <c r="H6564" s="4"/>
      <c r="I6564" s="4"/>
      <c r="J6564" s="4"/>
      <c r="K6564" s="4"/>
      <c r="L6564" s="4"/>
      <c r="M6564" s="4"/>
      <c r="N6564" s="4"/>
      <c r="P6564" s="4"/>
      <c r="R6564" s="4"/>
      <c r="S6564" s="4"/>
      <c r="T6564" s="4"/>
      <c r="V6564" s="4"/>
      <c r="W6564" s="4"/>
      <c r="X6564" s="4"/>
      <c r="Y6564" s="4"/>
      <c r="Z6564" s="4"/>
      <c r="AA6564" s="4"/>
      <c r="AG6564" s="4"/>
    </row>
    <row r="6565" spans="1:33" x14ac:dyDescent="0.25">
      <c r="A6565" s="4"/>
      <c r="F6565" s="4"/>
      <c r="H6565" s="4"/>
      <c r="I6565" s="4"/>
      <c r="J6565" s="4"/>
      <c r="K6565" s="4"/>
      <c r="L6565" s="4"/>
      <c r="M6565" s="4"/>
      <c r="N6565" s="4"/>
      <c r="P6565" s="4"/>
      <c r="R6565" s="4"/>
      <c r="S6565" s="4"/>
      <c r="T6565" s="4"/>
      <c r="V6565" s="4"/>
      <c r="W6565" s="4"/>
      <c r="X6565" s="4"/>
      <c r="Y6565" s="4"/>
      <c r="Z6565" s="4"/>
      <c r="AA6565" s="4"/>
      <c r="AG6565" s="4"/>
    </row>
    <row r="6566" spans="1:33" x14ac:dyDescent="0.25">
      <c r="A6566" s="4"/>
      <c r="F6566" s="4"/>
      <c r="H6566" s="4"/>
      <c r="I6566" s="4"/>
      <c r="J6566" s="4"/>
      <c r="K6566" s="4"/>
      <c r="L6566" s="4"/>
      <c r="M6566" s="4"/>
      <c r="N6566" s="4"/>
      <c r="P6566" s="4"/>
      <c r="R6566" s="4"/>
      <c r="S6566" s="4"/>
      <c r="T6566" s="4"/>
      <c r="V6566" s="4"/>
      <c r="W6566" s="4"/>
      <c r="X6566" s="4"/>
      <c r="Y6566" s="4"/>
      <c r="Z6566" s="4"/>
      <c r="AA6566" s="4"/>
      <c r="AG6566" s="4"/>
    </row>
    <row r="6567" spans="1:33" x14ac:dyDescent="0.25">
      <c r="A6567" s="4"/>
      <c r="F6567" s="4"/>
      <c r="H6567" s="4"/>
      <c r="I6567" s="4"/>
      <c r="J6567" s="4"/>
      <c r="K6567" s="4"/>
      <c r="L6567" s="4"/>
      <c r="M6567" s="4"/>
      <c r="N6567" s="4"/>
      <c r="P6567" s="4"/>
      <c r="R6567" s="4"/>
      <c r="S6567" s="4"/>
      <c r="T6567" s="4"/>
      <c r="V6567" s="4"/>
      <c r="W6567" s="4"/>
      <c r="X6567" s="4"/>
      <c r="Y6567" s="4"/>
      <c r="Z6567" s="4"/>
      <c r="AA6567" s="4"/>
      <c r="AG6567" s="4"/>
    </row>
    <row r="6568" spans="1:33" x14ac:dyDescent="0.25">
      <c r="A6568" s="4"/>
      <c r="F6568" s="4"/>
      <c r="H6568" s="4"/>
      <c r="I6568" s="4"/>
      <c r="J6568" s="4"/>
      <c r="K6568" s="4"/>
      <c r="L6568" s="4"/>
      <c r="M6568" s="4"/>
      <c r="N6568" s="4"/>
      <c r="P6568" s="4"/>
      <c r="R6568" s="4"/>
      <c r="S6568" s="4"/>
      <c r="T6568" s="4"/>
      <c r="V6568" s="4"/>
      <c r="W6568" s="4"/>
      <c r="X6568" s="4"/>
      <c r="Y6568" s="4"/>
      <c r="Z6568" s="4"/>
      <c r="AA6568" s="4"/>
      <c r="AG6568" s="4"/>
    </row>
    <row r="6569" spans="1:33" x14ac:dyDescent="0.25">
      <c r="A6569" s="4"/>
      <c r="F6569" s="4"/>
      <c r="H6569" s="4"/>
      <c r="I6569" s="4"/>
      <c r="J6569" s="4"/>
      <c r="K6569" s="4"/>
      <c r="L6569" s="4"/>
      <c r="M6569" s="4"/>
      <c r="N6569" s="4"/>
      <c r="P6569" s="4"/>
      <c r="R6569" s="4"/>
      <c r="S6569" s="4"/>
      <c r="T6569" s="4"/>
      <c r="V6569" s="4"/>
      <c r="W6569" s="4"/>
      <c r="X6569" s="4"/>
      <c r="Y6569" s="4"/>
      <c r="Z6569" s="4"/>
      <c r="AA6569" s="4"/>
      <c r="AG6569" s="4"/>
    </row>
    <row r="6570" spans="1:33" x14ac:dyDescent="0.25">
      <c r="A6570" s="4"/>
      <c r="F6570" s="4"/>
      <c r="H6570" s="4"/>
      <c r="I6570" s="4"/>
      <c r="J6570" s="4"/>
      <c r="K6570" s="4"/>
      <c r="L6570" s="4"/>
      <c r="M6570" s="4"/>
      <c r="N6570" s="4"/>
      <c r="P6570" s="4"/>
      <c r="R6570" s="4"/>
      <c r="S6570" s="4"/>
      <c r="T6570" s="4"/>
      <c r="V6570" s="4"/>
      <c r="W6570" s="4"/>
      <c r="X6570" s="4"/>
      <c r="Y6570" s="4"/>
      <c r="Z6570" s="4"/>
      <c r="AA6570" s="4"/>
      <c r="AG6570" s="4"/>
    </row>
    <row r="6571" spans="1:33" x14ac:dyDescent="0.25">
      <c r="A6571" s="4"/>
      <c r="F6571" s="4"/>
      <c r="H6571" s="4"/>
      <c r="I6571" s="4"/>
      <c r="J6571" s="4"/>
      <c r="K6571" s="4"/>
      <c r="L6571" s="4"/>
      <c r="M6571" s="4"/>
      <c r="N6571" s="4"/>
      <c r="P6571" s="4"/>
      <c r="R6571" s="4"/>
      <c r="S6571" s="4"/>
      <c r="T6571" s="4"/>
      <c r="V6571" s="4"/>
      <c r="W6571" s="4"/>
      <c r="X6571" s="4"/>
      <c r="Y6571" s="4"/>
      <c r="Z6571" s="4"/>
      <c r="AA6571" s="4"/>
      <c r="AG6571" s="4"/>
    </row>
    <row r="6572" spans="1:33" x14ac:dyDescent="0.25">
      <c r="A6572" s="4"/>
      <c r="F6572" s="4"/>
      <c r="H6572" s="4"/>
      <c r="I6572" s="4"/>
      <c r="J6572" s="4"/>
      <c r="K6572" s="4"/>
      <c r="L6572" s="4"/>
      <c r="M6572" s="4"/>
      <c r="N6572" s="4"/>
      <c r="P6572" s="4"/>
      <c r="R6572" s="4"/>
      <c r="S6572" s="4"/>
      <c r="T6572" s="4"/>
      <c r="V6572" s="4"/>
      <c r="W6572" s="4"/>
      <c r="X6572" s="4"/>
      <c r="Y6572" s="4"/>
      <c r="Z6572" s="4"/>
      <c r="AA6572" s="4"/>
      <c r="AG6572" s="4"/>
    </row>
    <row r="6573" spans="1:33" x14ac:dyDescent="0.25">
      <c r="A6573" s="4"/>
      <c r="F6573" s="4"/>
      <c r="H6573" s="4"/>
      <c r="I6573" s="4"/>
      <c r="J6573" s="4"/>
      <c r="K6573" s="4"/>
      <c r="L6573" s="4"/>
      <c r="M6573" s="4"/>
      <c r="N6573" s="4"/>
      <c r="P6573" s="4"/>
      <c r="R6573" s="4"/>
      <c r="S6573" s="4"/>
      <c r="T6573" s="4"/>
      <c r="V6573" s="4"/>
      <c r="W6573" s="4"/>
      <c r="X6573" s="4"/>
      <c r="Y6573" s="4"/>
      <c r="Z6573" s="4"/>
      <c r="AA6573" s="4"/>
      <c r="AG6573" s="4"/>
    </row>
    <row r="6574" spans="1:33" x14ac:dyDescent="0.25">
      <c r="A6574" s="4"/>
      <c r="F6574" s="4"/>
      <c r="H6574" s="4"/>
      <c r="I6574" s="4"/>
      <c r="J6574" s="4"/>
      <c r="K6574" s="4"/>
      <c r="L6574" s="4"/>
      <c r="M6574" s="4"/>
      <c r="N6574" s="4"/>
      <c r="P6574" s="4"/>
      <c r="R6574" s="4"/>
      <c r="S6574" s="4"/>
      <c r="T6574" s="4"/>
      <c r="V6574" s="4"/>
      <c r="W6574" s="4"/>
      <c r="X6574" s="4"/>
      <c r="Y6574" s="4"/>
      <c r="Z6574" s="4"/>
      <c r="AA6574" s="4"/>
      <c r="AG6574" s="4"/>
    </row>
    <row r="6575" spans="1:33" x14ac:dyDescent="0.25">
      <c r="A6575" s="4"/>
      <c r="F6575" s="4"/>
      <c r="H6575" s="4"/>
      <c r="I6575" s="4"/>
      <c r="J6575" s="4"/>
      <c r="K6575" s="4"/>
      <c r="L6575" s="4"/>
      <c r="M6575" s="4"/>
      <c r="N6575" s="4"/>
      <c r="P6575" s="4"/>
      <c r="R6575" s="4"/>
      <c r="S6575" s="4"/>
      <c r="T6575" s="4"/>
      <c r="V6575" s="4"/>
      <c r="W6575" s="4"/>
      <c r="X6575" s="4"/>
      <c r="Y6575" s="4"/>
      <c r="Z6575" s="4"/>
      <c r="AA6575" s="4"/>
      <c r="AG6575" s="4"/>
    </row>
    <row r="6576" spans="1:33" x14ac:dyDescent="0.25">
      <c r="A6576" s="4"/>
      <c r="F6576" s="4"/>
      <c r="H6576" s="4"/>
      <c r="I6576" s="4"/>
      <c r="J6576" s="4"/>
      <c r="K6576" s="4"/>
      <c r="L6576" s="4"/>
      <c r="M6576" s="4"/>
      <c r="N6576" s="4"/>
      <c r="P6576" s="4"/>
      <c r="R6576" s="4"/>
      <c r="S6576" s="4"/>
      <c r="T6576" s="4"/>
      <c r="V6576" s="4"/>
      <c r="W6576" s="4"/>
      <c r="X6576" s="4"/>
      <c r="Y6576" s="4"/>
      <c r="Z6576" s="4"/>
      <c r="AA6576" s="4"/>
      <c r="AG6576" s="4"/>
    </row>
    <row r="6577" spans="1:33" x14ac:dyDescent="0.25">
      <c r="A6577" s="4"/>
      <c r="F6577" s="4"/>
      <c r="H6577" s="4"/>
      <c r="I6577" s="4"/>
      <c r="J6577" s="4"/>
      <c r="K6577" s="4"/>
      <c r="L6577" s="4"/>
      <c r="M6577" s="4"/>
      <c r="N6577" s="4"/>
      <c r="P6577" s="4"/>
      <c r="R6577" s="4"/>
      <c r="S6577" s="4"/>
      <c r="T6577" s="4"/>
      <c r="V6577" s="4"/>
      <c r="W6577" s="4"/>
      <c r="X6577" s="4"/>
      <c r="Y6577" s="4"/>
      <c r="Z6577" s="4"/>
      <c r="AA6577" s="4"/>
      <c r="AG6577" s="4"/>
    </row>
    <row r="6578" spans="1:33" x14ac:dyDescent="0.25">
      <c r="A6578" s="4"/>
      <c r="F6578" s="4"/>
      <c r="H6578" s="4"/>
      <c r="I6578" s="4"/>
      <c r="J6578" s="4"/>
      <c r="K6578" s="4"/>
      <c r="L6578" s="4"/>
      <c r="M6578" s="4"/>
      <c r="N6578" s="4"/>
      <c r="P6578" s="4"/>
      <c r="R6578" s="4"/>
      <c r="S6578" s="4"/>
      <c r="T6578" s="4"/>
      <c r="V6578" s="4"/>
      <c r="W6578" s="4"/>
      <c r="X6578" s="4"/>
      <c r="Y6578" s="4"/>
      <c r="Z6578" s="4"/>
      <c r="AA6578" s="4"/>
      <c r="AG6578" s="4"/>
    </row>
    <row r="6579" spans="1:33" x14ac:dyDescent="0.25">
      <c r="A6579" s="4"/>
      <c r="F6579" s="4"/>
      <c r="H6579" s="4"/>
      <c r="I6579" s="4"/>
      <c r="J6579" s="4"/>
      <c r="K6579" s="4"/>
      <c r="L6579" s="4"/>
      <c r="M6579" s="4"/>
      <c r="N6579" s="4"/>
      <c r="P6579" s="4"/>
      <c r="R6579" s="4"/>
      <c r="S6579" s="4"/>
      <c r="T6579" s="4"/>
      <c r="V6579" s="4"/>
      <c r="W6579" s="4"/>
      <c r="X6579" s="4"/>
      <c r="Y6579" s="4"/>
      <c r="Z6579" s="4"/>
      <c r="AA6579" s="4"/>
      <c r="AG6579" s="4"/>
    </row>
    <row r="6580" spans="1:33" x14ac:dyDescent="0.25">
      <c r="A6580" s="4"/>
      <c r="F6580" s="4"/>
      <c r="H6580" s="4"/>
      <c r="I6580" s="4"/>
      <c r="J6580" s="4"/>
      <c r="K6580" s="4"/>
      <c r="L6580" s="4"/>
      <c r="M6580" s="4"/>
      <c r="N6580" s="4"/>
      <c r="P6580" s="4"/>
      <c r="R6580" s="4"/>
      <c r="S6580" s="4"/>
      <c r="T6580" s="4"/>
      <c r="V6580" s="4"/>
      <c r="W6580" s="4"/>
      <c r="X6580" s="4"/>
      <c r="Y6580" s="4"/>
      <c r="Z6580" s="4"/>
      <c r="AA6580" s="4"/>
      <c r="AG6580" s="4"/>
    </row>
    <row r="6581" spans="1:33" x14ac:dyDescent="0.25">
      <c r="A6581" s="4"/>
      <c r="F6581" s="4"/>
      <c r="H6581" s="4"/>
      <c r="I6581" s="4"/>
      <c r="J6581" s="4"/>
      <c r="K6581" s="4"/>
      <c r="L6581" s="4"/>
      <c r="M6581" s="4"/>
      <c r="N6581" s="4"/>
      <c r="P6581" s="4"/>
      <c r="R6581" s="4"/>
      <c r="S6581" s="4"/>
      <c r="T6581" s="4"/>
      <c r="V6581" s="4"/>
      <c r="W6581" s="4"/>
      <c r="X6581" s="4"/>
      <c r="Y6581" s="4"/>
      <c r="Z6581" s="4"/>
      <c r="AA6581" s="4"/>
      <c r="AG6581" s="4"/>
    </row>
    <row r="6582" spans="1:33" x14ac:dyDescent="0.25">
      <c r="A6582" s="4"/>
      <c r="F6582" s="4"/>
      <c r="H6582" s="4"/>
      <c r="I6582" s="4"/>
      <c r="J6582" s="4"/>
      <c r="K6582" s="4"/>
      <c r="L6582" s="4"/>
      <c r="M6582" s="4"/>
      <c r="N6582" s="4"/>
      <c r="P6582" s="4"/>
      <c r="R6582" s="4"/>
      <c r="S6582" s="4"/>
      <c r="T6582" s="4"/>
      <c r="V6582" s="4"/>
      <c r="W6582" s="4"/>
      <c r="X6582" s="4"/>
      <c r="Y6582" s="4"/>
      <c r="Z6582" s="4"/>
      <c r="AA6582" s="4"/>
      <c r="AG6582" s="4"/>
    </row>
    <row r="6583" spans="1:33" x14ac:dyDescent="0.25">
      <c r="A6583" s="4"/>
      <c r="F6583" s="4"/>
      <c r="H6583" s="4"/>
      <c r="I6583" s="4"/>
      <c r="J6583" s="4"/>
      <c r="K6583" s="4"/>
      <c r="L6583" s="4"/>
      <c r="M6583" s="4"/>
      <c r="N6583" s="4"/>
      <c r="P6583" s="4"/>
      <c r="R6583" s="4"/>
      <c r="S6583" s="4"/>
      <c r="T6583" s="4"/>
      <c r="V6583" s="4"/>
      <c r="W6583" s="4"/>
      <c r="X6583" s="4"/>
      <c r="Y6583" s="4"/>
      <c r="Z6583" s="4"/>
      <c r="AA6583" s="4"/>
      <c r="AG6583" s="4"/>
    </row>
    <row r="6585" spans="1:33" x14ac:dyDescent="0.25">
      <c r="A6585" s="4"/>
      <c r="F6585" s="4"/>
      <c r="H6585" s="4"/>
      <c r="I6585" s="4"/>
      <c r="J6585" s="4"/>
      <c r="K6585" s="4"/>
      <c r="L6585" s="4"/>
      <c r="M6585" s="4"/>
      <c r="N6585" s="4"/>
      <c r="P6585" s="4"/>
      <c r="R6585" s="4"/>
      <c r="S6585" s="4"/>
      <c r="T6585" s="4"/>
      <c r="V6585" s="4"/>
      <c r="W6585" s="4"/>
      <c r="X6585" s="4"/>
      <c r="Y6585" s="4"/>
      <c r="Z6585" s="4"/>
      <c r="AA6585" s="4"/>
      <c r="AG6585" s="4"/>
    </row>
    <row r="6586" spans="1:33" x14ac:dyDescent="0.25">
      <c r="A6586" s="4"/>
      <c r="F6586" s="4"/>
      <c r="H6586" s="4"/>
      <c r="I6586" s="4"/>
      <c r="J6586" s="4"/>
      <c r="K6586" s="4"/>
      <c r="L6586" s="4"/>
      <c r="M6586" s="4"/>
      <c r="N6586" s="4"/>
      <c r="P6586" s="4"/>
      <c r="R6586" s="4"/>
      <c r="S6586" s="4"/>
      <c r="T6586" s="4"/>
      <c r="V6586" s="4"/>
      <c r="W6586" s="4"/>
      <c r="X6586" s="4"/>
      <c r="Y6586" s="4"/>
      <c r="Z6586" s="4"/>
      <c r="AA6586" s="4"/>
      <c r="AG6586" s="4"/>
    </row>
    <row r="6587" spans="1:33" x14ac:dyDescent="0.25">
      <c r="A6587" s="4"/>
      <c r="F6587" s="4"/>
      <c r="H6587" s="4"/>
      <c r="I6587" s="4"/>
      <c r="J6587" s="4"/>
      <c r="K6587" s="4"/>
      <c r="L6587" s="4"/>
      <c r="M6587" s="4"/>
      <c r="N6587" s="4"/>
      <c r="P6587" s="4"/>
      <c r="R6587" s="4"/>
      <c r="S6587" s="4"/>
      <c r="T6587" s="4"/>
      <c r="V6587" s="4"/>
      <c r="W6587" s="4"/>
      <c r="X6587" s="4"/>
      <c r="Y6587" s="4"/>
      <c r="Z6587" s="4"/>
      <c r="AA6587" s="4"/>
      <c r="AG6587" s="4"/>
    </row>
    <row r="6588" spans="1:33" x14ac:dyDescent="0.25">
      <c r="A6588" s="4"/>
      <c r="F6588" s="4"/>
      <c r="H6588" s="4"/>
      <c r="I6588" s="4"/>
      <c r="J6588" s="4"/>
      <c r="K6588" s="4"/>
      <c r="L6588" s="4"/>
      <c r="M6588" s="4"/>
      <c r="N6588" s="4"/>
      <c r="P6588" s="4"/>
      <c r="R6588" s="4"/>
      <c r="S6588" s="4"/>
      <c r="T6588" s="4"/>
      <c r="V6588" s="4"/>
      <c r="W6588" s="4"/>
      <c r="X6588" s="4"/>
      <c r="Y6588" s="4"/>
      <c r="Z6588" s="4"/>
      <c r="AA6588" s="4"/>
      <c r="AG6588" s="4"/>
    </row>
    <row r="6589" spans="1:33" x14ac:dyDescent="0.25">
      <c r="A6589" s="4"/>
      <c r="F6589" s="4"/>
      <c r="H6589" s="4"/>
      <c r="I6589" s="4"/>
      <c r="J6589" s="4"/>
      <c r="K6589" s="4"/>
      <c r="L6589" s="4"/>
      <c r="M6589" s="4"/>
      <c r="N6589" s="4"/>
      <c r="P6589" s="4"/>
      <c r="R6589" s="4"/>
      <c r="S6589" s="4"/>
      <c r="T6589" s="4"/>
      <c r="V6589" s="4"/>
      <c r="W6589" s="4"/>
      <c r="X6589" s="4"/>
      <c r="Y6589" s="4"/>
      <c r="Z6589" s="4"/>
      <c r="AA6589" s="4"/>
      <c r="AG6589" s="4"/>
    </row>
    <row r="6590" spans="1:33" x14ac:dyDescent="0.25">
      <c r="A6590" s="4"/>
      <c r="F6590" s="4"/>
      <c r="H6590" s="4"/>
      <c r="I6590" s="4"/>
      <c r="J6590" s="4"/>
      <c r="K6590" s="4"/>
      <c r="L6590" s="4"/>
      <c r="M6590" s="4"/>
      <c r="N6590" s="4"/>
      <c r="P6590" s="4"/>
      <c r="R6590" s="4"/>
      <c r="S6590" s="4"/>
      <c r="T6590" s="4"/>
      <c r="V6590" s="4"/>
      <c r="W6590" s="4"/>
      <c r="X6590" s="4"/>
      <c r="Y6590" s="4"/>
      <c r="Z6590" s="4"/>
      <c r="AA6590" s="4"/>
      <c r="AG6590" s="4"/>
    </row>
    <row r="6591" spans="1:33" x14ac:dyDescent="0.25">
      <c r="A6591" s="4"/>
      <c r="F6591" s="4"/>
      <c r="H6591" s="4"/>
      <c r="I6591" s="4"/>
      <c r="J6591" s="4"/>
      <c r="K6591" s="4"/>
      <c r="L6591" s="4"/>
      <c r="M6591" s="4"/>
      <c r="N6591" s="4"/>
      <c r="P6591" s="4"/>
      <c r="R6591" s="4"/>
      <c r="S6591" s="4"/>
      <c r="T6591" s="4"/>
      <c r="V6591" s="4"/>
      <c r="W6591" s="4"/>
      <c r="X6591" s="4"/>
      <c r="Y6591" s="4"/>
      <c r="Z6591" s="4"/>
      <c r="AA6591" s="4"/>
      <c r="AG6591" s="4"/>
    </row>
    <row r="6592" spans="1:33" x14ac:dyDescent="0.25">
      <c r="A6592" s="4"/>
      <c r="F6592" s="4"/>
      <c r="H6592" s="4"/>
      <c r="I6592" s="4"/>
      <c r="J6592" s="4"/>
      <c r="K6592" s="4"/>
      <c r="L6592" s="4"/>
      <c r="M6592" s="4"/>
      <c r="N6592" s="4"/>
      <c r="P6592" s="4"/>
      <c r="R6592" s="4"/>
      <c r="S6592" s="4"/>
      <c r="T6592" s="4"/>
      <c r="V6592" s="4"/>
      <c r="W6592" s="4"/>
      <c r="X6592" s="4"/>
      <c r="Y6592" s="4"/>
      <c r="Z6592" s="4"/>
      <c r="AA6592" s="4"/>
      <c r="AG6592" s="4"/>
    </row>
    <row r="6593" spans="1:33" x14ac:dyDescent="0.25">
      <c r="A6593" s="4"/>
      <c r="F6593" s="4"/>
      <c r="H6593" s="4"/>
      <c r="I6593" s="4"/>
      <c r="J6593" s="4"/>
      <c r="K6593" s="4"/>
      <c r="L6593" s="4"/>
      <c r="M6593" s="4"/>
      <c r="N6593" s="4"/>
      <c r="P6593" s="4"/>
      <c r="R6593" s="4"/>
      <c r="S6593" s="4"/>
      <c r="T6593" s="4"/>
      <c r="V6593" s="4"/>
      <c r="W6593" s="4"/>
      <c r="X6593" s="4"/>
      <c r="Y6593" s="4"/>
      <c r="Z6593" s="4"/>
      <c r="AA6593" s="4"/>
      <c r="AG6593" s="4"/>
    </row>
    <row r="6594" spans="1:33" x14ac:dyDescent="0.25">
      <c r="A6594" s="4"/>
      <c r="F6594" s="4"/>
      <c r="H6594" s="4"/>
      <c r="I6594" s="4"/>
      <c r="J6594" s="4"/>
      <c r="K6594" s="4"/>
      <c r="L6594" s="4"/>
      <c r="M6594" s="4"/>
      <c r="N6594" s="4"/>
      <c r="P6594" s="4"/>
      <c r="R6594" s="4"/>
      <c r="S6594" s="4"/>
      <c r="T6594" s="4"/>
      <c r="V6594" s="4"/>
      <c r="W6594" s="4"/>
      <c r="X6594" s="4"/>
      <c r="Y6594" s="4"/>
      <c r="Z6594" s="4"/>
      <c r="AA6594" s="4"/>
      <c r="AG6594" s="4"/>
    </row>
    <row r="6595" spans="1:33" x14ac:dyDescent="0.25">
      <c r="A6595" s="4"/>
      <c r="F6595" s="4"/>
      <c r="H6595" s="4"/>
      <c r="I6595" s="4"/>
      <c r="J6595" s="4"/>
      <c r="K6595" s="4"/>
      <c r="L6595" s="4"/>
      <c r="M6595" s="4"/>
      <c r="N6595" s="4"/>
      <c r="P6595" s="4"/>
      <c r="R6595" s="4"/>
      <c r="S6595" s="4"/>
      <c r="T6595" s="4"/>
      <c r="V6595" s="4"/>
      <c r="W6595" s="4"/>
      <c r="X6595" s="4"/>
      <c r="Y6595" s="4"/>
      <c r="Z6595" s="4"/>
      <c r="AA6595" s="4"/>
      <c r="AG6595" s="4"/>
    </row>
    <row r="6596" spans="1:33" x14ac:dyDescent="0.25">
      <c r="A6596" s="4"/>
      <c r="F6596" s="4"/>
      <c r="H6596" s="4"/>
      <c r="I6596" s="4"/>
      <c r="J6596" s="4"/>
      <c r="K6596" s="4"/>
      <c r="L6596" s="4"/>
      <c r="M6596" s="4"/>
      <c r="N6596" s="4"/>
      <c r="P6596" s="4"/>
      <c r="R6596" s="4"/>
      <c r="S6596" s="4"/>
      <c r="T6596" s="4"/>
      <c r="V6596" s="4"/>
      <c r="W6596" s="4"/>
      <c r="X6596" s="4"/>
      <c r="Y6596" s="4"/>
      <c r="Z6596" s="4"/>
      <c r="AA6596" s="4"/>
      <c r="AG6596" s="4"/>
    </row>
    <row r="6597" spans="1:33" x14ac:dyDescent="0.25">
      <c r="A6597" s="4"/>
      <c r="F6597" s="4"/>
      <c r="H6597" s="4"/>
      <c r="I6597" s="4"/>
      <c r="J6597" s="4"/>
      <c r="K6597" s="4"/>
      <c r="L6597" s="4"/>
      <c r="M6597" s="4"/>
      <c r="N6597" s="4"/>
      <c r="P6597" s="4"/>
      <c r="R6597" s="4"/>
      <c r="S6597" s="4"/>
      <c r="T6597" s="4"/>
      <c r="V6597" s="4"/>
      <c r="W6597" s="4"/>
      <c r="X6597" s="4"/>
      <c r="Y6597" s="4"/>
      <c r="Z6597" s="4"/>
      <c r="AA6597" s="4"/>
      <c r="AG6597" s="4"/>
    </row>
    <row r="6598" spans="1:33" x14ac:dyDescent="0.25">
      <c r="A6598" s="4"/>
      <c r="F6598" s="4"/>
      <c r="H6598" s="4"/>
      <c r="I6598" s="4"/>
      <c r="J6598" s="4"/>
      <c r="K6598" s="4"/>
      <c r="L6598" s="4"/>
      <c r="M6598" s="4"/>
      <c r="N6598" s="4"/>
      <c r="P6598" s="4"/>
      <c r="R6598" s="4"/>
      <c r="S6598" s="4"/>
      <c r="T6598" s="4"/>
      <c r="V6598" s="4"/>
      <c r="W6598" s="4"/>
      <c r="X6598" s="4"/>
      <c r="Y6598" s="4"/>
      <c r="Z6598" s="4"/>
      <c r="AA6598" s="4"/>
      <c r="AG6598" s="4"/>
    </row>
    <row r="6599" spans="1:33" x14ac:dyDescent="0.25">
      <c r="A6599" s="4"/>
      <c r="F6599" s="4"/>
      <c r="H6599" s="4"/>
      <c r="I6599" s="4"/>
      <c r="J6599" s="4"/>
      <c r="K6599" s="4"/>
      <c r="L6599" s="4"/>
      <c r="M6599" s="4"/>
      <c r="N6599" s="4"/>
      <c r="P6599" s="4"/>
      <c r="R6599" s="4"/>
      <c r="S6599" s="4"/>
      <c r="T6599" s="4"/>
      <c r="V6599" s="4"/>
      <c r="W6599" s="4"/>
      <c r="X6599" s="4"/>
      <c r="Y6599" s="4"/>
      <c r="Z6599" s="4"/>
      <c r="AA6599" s="4"/>
      <c r="AG6599" s="4"/>
    </row>
    <row r="6600" spans="1:33" x14ac:dyDescent="0.25">
      <c r="A6600" s="4"/>
      <c r="F6600" s="4"/>
      <c r="H6600" s="4"/>
      <c r="I6600" s="4"/>
      <c r="J6600" s="4"/>
      <c r="K6600" s="4"/>
      <c r="L6600" s="4"/>
      <c r="M6600" s="4"/>
      <c r="N6600" s="4"/>
      <c r="P6600" s="4"/>
      <c r="R6600" s="4"/>
      <c r="S6600" s="4"/>
      <c r="T6600" s="4"/>
      <c r="V6600" s="4"/>
      <c r="W6600" s="4"/>
      <c r="X6600" s="4"/>
      <c r="Y6600" s="4"/>
      <c r="Z6600" s="4"/>
      <c r="AA6600" s="4"/>
      <c r="AG6600" s="4"/>
    </row>
    <row r="6601" spans="1:33" x14ac:dyDescent="0.25">
      <c r="A6601" s="4"/>
      <c r="F6601" s="4"/>
      <c r="H6601" s="4"/>
      <c r="I6601" s="4"/>
      <c r="J6601" s="4"/>
      <c r="K6601" s="4"/>
      <c r="L6601" s="4"/>
      <c r="M6601" s="4"/>
      <c r="N6601" s="4"/>
      <c r="P6601" s="4"/>
      <c r="R6601" s="4"/>
      <c r="S6601" s="4"/>
      <c r="T6601" s="4"/>
      <c r="V6601" s="4"/>
      <c r="W6601" s="4"/>
      <c r="X6601" s="4"/>
      <c r="Y6601" s="4"/>
      <c r="Z6601" s="4"/>
      <c r="AA6601" s="4"/>
      <c r="AG6601" s="4"/>
    </row>
    <row r="6602" spans="1:33" x14ac:dyDescent="0.25">
      <c r="A6602" s="4"/>
      <c r="F6602" s="4"/>
      <c r="H6602" s="4"/>
      <c r="I6602" s="4"/>
      <c r="J6602" s="4"/>
      <c r="K6602" s="4"/>
      <c r="L6602" s="4"/>
      <c r="M6602" s="4"/>
      <c r="N6602" s="4"/>
      <c r="P6602" s="4"/>
      <c r="R6602" s="4"/>
      <c r="S6602" s="4"/>
      <c r="T6602" s="4"/>
      <c r="V6602" s="4"/>
      <c r="W6602" s="4"/>
      <c r="X6602" s="4"/>
      <c r="Y6602" s="4"/>
      <c r="Z6602" s="4"/>
      <c r="AA6602" s="4"/>
      <c r="AG6602" s="4"/>
    </row>
    <row r="6603" spans="1:33" x14ac:dyDescent="0.25">
      <c r="A6603" s="4"/>
      <c r="F6603" s="4"/>
      <c r="H6603" s="4"/>
      <c r="I6603" s="4"/>
      <c r="J6603" s="4"/>
      <c r="K6603" s="4"/>
      <c r="L6603" s="4"/>
      <c r="M6603" s="4"/>
      <c r="N6603" s="4"/>
      <c r="P6603" s="4"/>
      <c r="R6603" s="4"/>
      <c r="S6603" s="4"/>
      <c r="T6603" s="4"/>
      <c r="V6603" s="4"/>
      <c r="W6603" s="4"/>
      <c r="X6603" s="4"/>
      <c r="Y6603" s="4"/>
      <c r="Z6603" s="4"/>
      <c r="AA6603" s="4"/>
      <c r="AG6603" s="4"/>
    </row>
    <row r="6604" spans="1:33" x14ac:dyDescent="0.25">
      <c r="A6604" s="4"/>
      <c r="F6604" s="4"/>
      <c r="H6604" s="4"/>
      <c r="I6604" s="4"/>
      <c r="J6604" s="4"/>
      <c r="K6604" s="4"/>
      <c r="L6604" s="4"/>
      <c r="M6604" s="4"/>
      <c r="N6604" s="4"/>
      <c r="P6604" s="4"/>
      <c r="R6604" s="4"/>
      <c r="S6604" s="4"/>
      <c r="T6604" s="4"/>
      <c r="V6604" s="4"/>
      <c r="W6604" s="4"/>
      <c r="X6604" s="4"/>
      <c r="Y6604" s="4"/>
      <c r="Z6604" s="4"/>
      <c r="AA6604" s="4"/>
      <c r="AG6604" s="4"/>
    </row>
    <row r="6605" spans="1:33" x14ac:dyDescent="0.25">
      <c r="A6605" s="4"/>
      <c r="F6605" s="4"/>
      <c r="H6605" s="4"/>
      <c r="I6605" s="4"/>
      <c r="J6605" s="4"/>
      <c r="K6605" s="4"/>
      <c r="L6605" s="4"/>
      <c r="M6605" s="4"/>
      <c r="N6605" s="4"/>
      <c r="P6605" s="4"/>
      <c r="R6605" s="4"/>
      <c r="S6605" s="4"/>
      <c r="T6605" s="4"/>
      <c r="V6605" s="4"/>
      <c r="W6605" s="4"/>
      <c r="X6605" s="4"/>
      <c r="Y6605" s="4"/>
      <c r="Z6605" s="4"/>
      <c r="AA6605" s="4"/>
      <c r="AG6605" s="4"/>
    </row>
    <row r="6606" spans="1:33" x14ac:dyDescent="0.25">
      <c r="A6606" s="4"/>
      <c r="F6606" s="4"/>
      <c r="H6606" s="4"/>
      <c r="I6606" s="4"/>
      <c r="J6606" s="4"/>
      <c r="K6606" s="4"/>
      <c r="L6606" s="4"/>
      <c r="M6606" s="4"/>
      <c r="N6606" s="4"/>
      <c r="P6606" s="4"/>
      <c r="R6606" s="4"/>
      <c r="S6606" s="4"/>
      <c r="T6606" s="4"/>
      <c r="V6606" s="4"/>
      <c r="W6606" s="4"/>
      <c r="X6606" s="4"/>
      <c r="Y6606" s="4"/>
      <c r="Z6606" s="4"/>
      <c r="AA6606" s="4"/>
      <c r="AG6606" s="4"/>
    </row>
    <row r="6607" spans="1:33" x14ac:dyDescent="0.25">
      <c r="A6607" s="4"/>
      <c r="F6607" s="4"/>
      <c r="H6607" s="4"/>
      <c r="I6607" s="4"/>
      <c r="J6607" s="4"/>
      <c r="K6607" s="4"/>
      <c r="L6607" s="4"/>
      <c r="M6607" s="4"/>
      <c r="N6607" s="4"/>
      <c r="P6607" s="4"/>
      <c r="R6607" s="4"/>
      <c r="S6607" s="4"/>
      <c r="T6607" s="4"/>
      <c r="V6607" s="4"/>
      <c r="W6607" s="4"/>
      <c r="X6607" s="4"/>
      <c r="Y6607" s="4"/>
      <c r="Z6607" s="4"/>
      <c r="AA6607" s="4"/>
      <c r="AG6607" s="4"/>
    </row>
    <row r="6608" spans="1:33" x14ac:dyDescent="0.25">
      <c r="A6608" s="4"/>
      <c r="F6608" s="4"/>
      <c r="H6608" s="4"/>
      <c r="I6608" s="4"/>
      <c r="J6608" s="4"/>
      <c r="K6608" s="4"/>
      <c r="L6608" s="4"/>
      <c r="M6608" s="4"/>
      <c r="N6608" s="4"/>
      <c r="P6608" s="4"/>
      <c r="R6608" s="4"/>
      <c r="S6608" s="4"/>
      <c r="T6608" s="4"/>
      <c r="V6608" s="4"/>
      <c r="W6608" s="4"/>
      <c r="X6608" s="4"/>
      <c r="Y6608" s="4"/>
      <c r="Z6608" s="4"/>
      <c r="AA6608" s="4"/>
      <c r="AG6608" s="4"/>
    </row>
    <row r="6609" spans="1:33" x14ac:dyDescent="0.25">
      <c r="A6609" s="4"/>
      <c r="F6609" s="4"/>
      <c r="H6609" s="4"/>
      <c r="I6609" s="4"/>
      <c r="J6609" s="4"/>
      <c r="K6609" s="4"/>
      <c r="L6609" s="4"/>
      <c r="M6609" s="4"/>
      <c r="N6609" s="4"/>
      <c r="P6609" s="4"/>
      <c r="R6609" s="4"/>
      <c r="S6609" s="4"/>
      <c r="T6609" s="4"/>
      <c r="V6609" s="4"/>
      <c r="W6609" s="4"/>
      <c r="X6609" s="4"/>
      <c r="Y6609" s="4"/>
      <c r="Z6609" s="4"/>
      <c r="AA6609" s="4"/>
      <c r="AG6609" s="4"/>
    </row>
    <row r="6610" spans="1:33" x14ac:dyDescent="0.25">
      <c r="A6610" s="4"/>
      <c r="F6610" s="4"/>
      <c r="H6610" s="4"/>
      <c r="I6610" s="4"/>
      <c r="J6610" s="4"/>
      <c r="K6610" s="4"/>
      <c r="L6610" s="4"/>
      <c r="M6610" s="4"/>
      <c r="N6610" s="4"/>
      <c r="P6610" s="4"/>
      <c r="R6610" s="4"/>
      <c r="S6610" s="4"/>
      <c r="T6610" s="4"/>
      <c r="V6610" s="4"/>
      <c r="W6610" s="4"/>
      <c r="X6610" s="4"/>
      <c r="Y6610" s="4"/>
      <c r="Z6610" s="4"/>
      <c r="AA6610" s="4"/>
      <c r="AG6610" s="4"/>
    </row>
    <row r="6611" spans="1:33" x14ac:dyDescent="0.25">
      <c r="A6611" s="4"/>
      <c r="F6611" s="4"/>
      <c r="H6611" s="4"/>
      <c r="I6611" s="4"/>
      <c r="J6611" s="4"/>
      <c r="K6611" s="4"/>
      <c r="L6611" s="4"/>
      <c r="M6611" s="4"/>
      <c r="N6611" s="4"/>
      <c r="P6611" s="4"/>
      <c r="R6611" s="4"/>
      <c r="S6611" s="4"/>
      <c r="T6611" s="4"/>
      <c r="V6611" s="4"/>
      <c r="W6611" s="4"/>
      <c r="X6611" s="4"/>
      <c r="Y6611" s="4"/>
      <c r="Z6611" s="4"/>
      <c r="AA6611" s="4"/>
      <c r="AG6611" s="4"/>
    </row>
  </sheetData>
  <mergeCells count="1658">
    <mergeCell ref="C45:C60"/>
    <mergeCell ref="D45:D60"/>
    <mergeCell ref="A61:B61"/>
    <mergeCell ref="D12:D24"/>
    <mergeCell ref="A25:B25"/>
    <mergeCell ref="A27:Q35"/>
    <mergeCell ref="O8:R9"/>
    <mergeCell ref="S8:T9"/>
    <mergeCell ref="U8:Z9"/>
    <mergeCell ref="AA8:AB9"/>
    <mergeCell ref="AC8:AF9"/>
    <mergeCell ref="AG8:AH9"/>
    <mergeCell ref="A40:B43"/>
    <mergeCell ref="C40:D41"/>
    <mergeCell ref="E40:N41"/>
    <mergeCell ref="O40:AK41"/>
    <mergeCell ref="C42:C43"/>
    <mergeCell ref="D42:D43"/>
    <mergeCell ref="E42:H42"/>
    <mergeCell ref="I42:L42"/>
    <mergeCell ref="M42:N42"/>
    <mergeCell ref="A5:AK5"/>
    <mergeCell ref="A6:B10"/>
    <mergeCell ref="C6:D7"/>
    <mergeCell ref="E6:N7"/>
    <mergeCell ref="O6:AL7"/>
    <mergeCell ref="C8:C10"/>
    <mergeCell ref="D8:D10"/>
    <mergeCell ref="E8:H9"/>
    <mergeCell ref="I8:L9"/>
    <mergeCell ref="M8:N9"/>
    <mergeCell ref="AI42:AK42"/>
    <mergeCell ref="A44:B44"/>
    <mergeCell ref="O42:R42"/>
    <mergeCell ref="S42:T42"/>
    <mergeCell ref="U42:Z42"/>
    <mergeCell ref="AA42:AB42"/>
    <mergeCell ref="AC42:AF42"/>
    <mergeCell ref="AG42:AH42"/>
    <mergeCell ref="A39:AK39"/>
    <mergeCell ref="AI8:AL9"/>
    <mergeCell ref="A11:B11"/>
    <mergeCell ref="C12:C24"/>
    <mergeCell ref="A117:B117"/>
    <mergeCell ref="C118:C127"/>
    <mergeCell ref="D118:D127"/>
    <mergeCell ref="A63:Q71"/>
    <mergeCell ref="B76:N76"/>
    <mergeCell ref="A78:AK78"/>
    <mergeCell ref="A79:B83"/>
    <mergeCell ref="C79:D80"/>
    <mergeCell ref="E79:N80"/>
    <mergeCell ref="O79:AL80"/>
    <mergeCell ref="C81:C83"/>
    <mergeCell ref="D81:D83"/>
    <mergeCell ref="E81:H82"/>
    <mergeCell ref="I81:L82"/>
    <mergeCell ref="M81:N82"/>
    <mergeCell ref="A1250:B1250"/>
    <mergeCell ref="A1252:Q1260"/>
    <mergeCell ref="A869:B869"/>
    <mergeCell ref="A905:B905"/>
    <mergeCell ref="A335:Q343"/>
    <mergeCell ref="A350:AK350"/>
    <mergeCell ref="A351:B355"/>
    <mergeCell ref="C351:D352"/>
    <mergeCell ref="E351:N352"/>
    <mergeCell ref="O351:AL352"/>
    <mergeCell ref="C353:C355"/>
    <mergeCell ref="D353:D355"/>
    <mergeCell ref="E353:H354"/>
    <mergeCell ref="I353:L354"/>
    <mergeCell ref="A333:B333"/>
    <mergeCell ref="A323:B323"/>
    <mergeCell ref="C324:C332"/>
    <mergeCell ref="D324:D332"/>
    <mergeCell ref="A184:B184"/>
    <mergeCell ref="C185:C201"/>
    <mergeCell ref="D185:D201"/>
    <mergeCell ref="A474:Q482"/>
    <mergeCell ref="A489:AK489"/>
    <mergeCell ref="A490:B494"/>
    <mergeCell ref="C490:D491"/>
    <mergeCell ref="E490:N491"/>
    <mergeCell ref="O490:AL491"/>
    <mergeCell ref="C492:C494"/>
    <mergeCell ref="D492:D494"/>
    <mergeCell ref="E492:H493"/>
    <mergeCell ref="I492:L493"/>
    <mergeCell ref="A457:B457"/>
    <mergeCell ref="C458:C471"/>
    <mergeCell ref="D458:D471"/>
    <mergeCell ref="A472:B472"/>
    <mergeCell ref="A389:B389"/>
    <mergeCell ref="C390:C400"/>
    <mergeCell ref="D390:D400"/>
    <mergeCell ref="A401:B401"/>
    <mergeCell ref="A403:Q411"/>
    <mergeCell ref="A760:B760"/>
    <mergeCell ref="C761:C773"/>
    <mergeCell ref="D761:D773"/>
    <mergeCell ref="A774:B774"/>
    <mergeCell ref="A776:Q784"/>
    <mergeCell ref="A692:B692"/>
    <mergeCell ref="C693:C705"/>
    <mergeCell ref="D693:D705"/>
    <mergeCell ref="A706:B706"/>
    <mergeCell ref="A708:Q716"/>
    <mergeCell ref="A626:B626"/>
    <mergeCell ref="C627:C639"/>
    <mergeCell ref="D627:D639"/>
    <mergeCell ref="A640:B640"/>
    <mergeCell ref="A560:B560"/>
    <mergeCell ref="C561:C573"/>
    <mergeCell ref="D561:D573"/>
    <mergeCell ref="A1106:B1106"/>
    <mergeCell ref="A1052:B1052"/>
    <mergeCell ref="A1054:Q1062"/>
    <mergeCell ref="A1071:B1071"/>
    <mergeCell ref="C1072:C1082"/>
    <mergeCell ref="D1072:D1082"/>
    <mergeCell ref="A986:B986"/>
    <mergeCell ref="A988:Q996"/>
    <mergeCell ref="A1005:B1005"/>
    <mergeCell ref="C1006:C1014"/>
    <mergeCell ref="C906:C918"/>
    <mergeCell ref="D906:D918"/>
    <mergeCell ref="A919:B919"/>
    <mergeCell ref="A836:B836"/>
    <mergeCell ref="C837:C849"/>
    <mergeCell ref="D837:D849"/>
    <mergeCell ref="A850:B850"/>
    <mergeCell ref="A852:Q860"/>
    <mergeCell ref="A864:AK864"/>
    <mergeCell ref="A865:B868"/>
    <mergeCell ref="C865:D866"/>
    <mergeCell ref="E865:N866"/>
    <mergeCell ref="A1302:B1302"/>
    <mergeCell ref="C1205:C1212"/>
    <mergeCell ref="D1205:D1212"/>
    <mergeCell ref="A1213:B1213"/>
    <mergeCell ref="A1215:Q1223"/>
    <mergeCell ref="A1230:AK1230"/>
    <mergeCell ref="A1231:B1235"/>
    <mergeCell ref="C1231:D1232"/>
    <mergeCell ref="E1231:N1232"/>
    <mergeCell ref="O1231:AL1232"/>
    <mergeCell ref="C1233:C1235"/>
    <mergeCell ref="A1204:B1204"/>
    <mergeCell ref="C1107:C1119"/>
    <mergeCell ref="D1107:D1119"/>
    <mergeCell ref="A1120:B1120"/>
    <mergeCell ref="A1122:Q1130"/>
    <mergeCell ref="A1134:AK1134"/>
    <mergeCell ref="A1135:B1138"/>
    <mergeCell ref="C1135:D1136"/>
    <mergeCell ref="E1135:N1136"/>
    <mergeCell ref="O1135:AK1136"/>
    <mergeCell ref="O1369:R1370"/>
    <mergeCell ref="S1369:T1370"/>
    <mergeCell ref="U1369:Z1370"/>
    <mergeCell ref="AA1369:AB1370"/>
    <mergeCell ref="AC1369:AF1370"/>
    <mergeCell ref="AG1369:AH1370"/>
    <mergeCell ref="A1316:B1316"/>
    <mergeCell ref="A1318:Q1326"/>
    <mergeCell ref="C1303:C1315"/>
    <mergeCell ref="D1303:D1315"/>
    <mergeCell ref="A1330:AK1330"/>
    <mergeCell ref="A1331:B1334"/>
    <mergeCell ref="C1331:D1332"/>
    <mergeCell ref="E1331:N1332"/>
    <mergeCell ref="O1331:AK1332"/>
    <mergeCell ref="C1333:C1334"/>
    <mergeCell ref="D1333:D1334"/>
    <mergeCell ref="A1573:B1573"/>
    <mergeCell ref="C1574:C1586"/>
    <mergeCell ref="D1574:D1586"/>
    <mergeCell ref="A1587:B1587"/>
    <mergeCell ref="C1472:C1483"/>
    <mergeCell ref="D1472:D1483"/>
    <mergeCell ref="A1484:B1484"/>
    <mergeCell ref="A1486:Q1494"/>
    <mergeCell ref="B1499:O1499"/>
    <mergeCell ref="A1501:AK1501"/>
    <mergeCell ref="A1502:B1506"/>
    <mergeCell ref="C1502:D1503"/>
    <mergeCell ref="E1502:N1503"/>
    <mergeCell ref="O1502:AL1503"/>
    <mergeCell ref="A1471:B1471"/>
    <mergeCell ref="A1405:B1405"/>
    <mergeCell ref="C1406:C1414"/>
    <mergeCell ref="D1406:D1414"/>
    <mergeCell ref="A1672:B1672"/>
    <mergeCell ref="C1673:C1681"/>
    <mergeCell ref="D1673:D1681"/>
    <mergeCell ref="A1682:B1682"/>
    <mergeCell ref="A1684:Q1692"/>
    <mergeCell ref="A1589:Q1597"/>
    <mergeCell ref="A1601:AK1601"/>
    <mergeCell ref="A1602:B1605"/>
    <mergeCell ref="C1602:D1603"/>
    <mergeCell ref="E1602:N1603"/>
    <mergeCell ref="O1602:AK1603"/>
    <mergeCell ref="C1604:C1605"/>
    <mergeCell ref="D1604:D1605"/>
    <mergeCell ref="E1604:H1604"/>
    <mergeCell ref="I1604:L1604"/>
    <mergeCell ref="M1604:N1604"/>
    <mergeCell ref="O1604:R1604"/>
    <mergeCell ref="S1604:T1604"/>
    <mergeCell ref="C1775:C1787"/>
    <mergeCell ref="D1775:D1787"/>
    <mergeCell ref="A1788:B1788"/>
    <mergeCell ref="A1790:Q1798"/>
    <mergeCell ref="A1802:AK1802"/>
    <mergeCell ref="A1803:B1806"/>
    <mergeCell ref="C1803:D1804"/>
    <mergeCell ref="E1803:N1804"/>
    <mergeCell ref="O1803:AK1804"/>
    <mergeCell ref="C1805:C1806"/>
    <mergeCell ref="A1774:B1774"/>
    <mergeCell ref="B1697:O1697"/>
    <mergeCell ref="A1699:AK1699"/>
    <mergeCell ref="A1700:B1704"/>
    <mergeCell ref="C1700:D1701"/>
    <mergeCell ref="E1700:N1701"/>
    <mergeCell ref="O1700:AL1701"/>
    <mergeCell ref="C1702:C1704"/>
    <mergeCell ref="D1702:D1704"/>
    <mergeCell ref="E1702:H1703"/>
    <mergeCell ref="I1702:L1703"/>
    <mergeCell ref="M1702:N1703"/>
    <mergeCell ref="O1702:R1703"/>
    <mergeCell ref="S1702:T1703"/>
    <mergeCell ref="U1702:Z1703"/>
    <mergeCell ref="A1877:B1877"/>
    <mergeCell ref="C1878:C1887"/>
    <mergeCell ref="D1878:D1887"/>
    <mergeCell ref="A1888:B1888"/>
    <mergeCell ref="A1890:Q1898"/>
    <mergeCell ref="A1838:AK1838"/>
    <mergeCell ref="A1839:B1843"/>
    <mergeCell ref="C1839:D1840"/>
    <mergeCell ref="E1839:N1840"/>
    <mergeCell ref="O1839:AL1840"/>
    <mergeCell ref="C1841:C1843"/>
    <mergeCell ref="D1841:D1843"/>
    <mergeCell ref="E1841:H1842"/>
    <mergeCell ref="I1841:L1842"/>
    <mergeCell ref="M1841:N1842"/>
    <mergeCell ref="O1841:R1842"/>
    <mergeCell ref="S1841:T1842"/>
    <mergeCell ref="U1841:Z1842"/>
    <mergeCell ref="A2009:B2009"/>
    <mergeCell ref="C2010:C2031"/>
    <mergeCell ref="D2010:D2031"/>
    <mergeCell ref="A2032:B2032"/>
    <mergeCell ref="A2034:Q2042"/>
    <mergeCell ref="A1955:Q1963"/>
    <mergeCell ref="B1968:O1968"/>
    <mergeCell ref="A1970:AK1970"/>
    <mergeCell ref="A1971:B1975"/>
    <mergeCell ref="C1971:D1972"/>
    <mergeCell ref="E1971:N1972"/>
    <mergeCell ref="O1971:AL1972"/>
    <mergeCell ref="C1973:C1975"/>
    <mergeCell ref="D1973:D1975"/>
    <mergeCell ref="E1973:H1974"/>
    <mergeCell ref="I1973:L1974"/>
    <mergeCell ref="A1944:B1944"/>
    <mergeCell ref="C1945:C1952"/>
    <mergeCell ref="D1945:D1952"/>
    <mergeCell ref="A1953:B1953"/>
    <mergeCell ref="A2122:B2122"/>
    <mergeCell ref="C2123:C2135"/>
    <mergeCell ref="D2123:D2135"/>
    <mergeCell ref="A2136:B2136"/>
    <mergeCell ref="A2138:Q2146"/>
    <mergeCell ref="A2071:Q2079"/>
    <mergeCell ref="A2083:AK2083"/>
    <mergeCell ref="A2084:B2087"/>
    <mergeCell ref="C2084:D2085"/>
    <mergeCell ref="E2084:N2085"/>
    <mergeCell ref="O2084:AK2085"/>
    <mergeCell ref="C2086:C2087"/>
    <mergeCell ref="D2086:D2087"/>
    <mergeCell ref="E2086:H2086"/>
    <mergeCell ref="A2055:B2055"/>
    <mergeCell ref="C2056:C2068"/>
    <mergeCell ref="D2056:D2068"/>
    <mergeCell ref="A2069:B2069"/>
    <mergeCell ref="A2261:B2261"/>
    <mergeCell ref="C2262:C2274"/>
    <mergeCell ref="D2262:D2274"/>
    <mergeCell ref="A2275:B2275"/>
    <mergeCell ref="A2277:Q2285"/>
    <mergeCell ref="A2289:AK2289"/>
    <mergeCell ref="A2290:B2293"/>
    <mergeCell ref="C2290:D2291"/>
    <mergeCell ref="E2290:N2291"/>
    <mergeCell ref="O2290:AK2291"/>
    <mergeCell ref="A2190:B2190"/>
    <mergeCell ref="C2191:C2203"/>
    <mergeCell ref="D2191:D2203"/>
    <mergeCell ref="A2204:B2204"/>
    <mergeCell ref="A2206:Q2214"/>
    <mergeCell ref="A2218:AK2218"/>
    <mergeCell ref="A2219:B2222"/>
    <mergeCell ref="C2219:D2220"/>
    <mergeCell ref="E2219:N2220"/>
    <mergeCell ref="O2219:AK2220"/>
    <mergeCell ref="C2221:C2222"/>
    <mergeCell ref="D2221:D2222"/>
    <mergeCell ref="E2221:H2221"/>
    <mergeCell ref="I2221:L2221"/>
    <mergeCell ref="M2221:N2221"/>
    <mergeCell ref="A2430:B2430"/>
    <mergeCell ref="A2376:Q2384"/>
    <mergeCell ref="B2389:O2389"/>
    <mergeCell ref="A2391:AK2391"/>
    <mergeCell ref="A2392:B2396"/>
    <mergeCell ref="C2392:D2393"/>
    <mergeCell ref="E2392:N2393"/>
    <mergeCell ref="O2392:AL2393"/>
    <mergeCell ref="C2394:C2396"/>
    <mergeCell ref="D2394:D2396"/>
    <mergeCell ref="E2394:H2395"/>
    <mergeCell ref="I2394:L2395"/>
    <mergeCell ref="M2394:N2395"/>
    <mergeCell ref="A2363:B2363"/>
    <mergeCell ref="C2364:C2373"/>
    <mergeCell ref="D2364:D2373"/>
    <mergeCell ref="A2374:B2374"/>
    <mergeCell ref="A2494:B2497"/>
    <mergeCell ref="C2494:D2495"/>
    <mergeCell ref="E2494:N2495"/>
    <mergeCell ref="O2494:AK2495"/>
    <mergeCell ref="C2496:C2497"/>
    <mergeCell ref="D2496:D2497"/>
    <mergeCell ref="E2496:H2496"/>
    <mergeCell ref="I2496:L2496"/>
    <mergeCell ref="C2431:C2442"/>
    <mergeCell ref="D2431:D2442"/>
    <mergeCell ref="A2443:B2443"/>
    <mergeCell ref="A2445:Q2453"/>
    <mergeCell ref="B2457:L2458"/>
    <mergeCell ref="A2459:AK2459"/>
    <mergeCell ref="A2460:B2464"/>
    <mergeCell ref="C2460:D2461"/>
    <mergeCell ref="E2460:N2461"/>
    <mergeCell ref="O81:R82"/>
    <mergeCell ref="S81:T82"/>
    <mergeCell ref="U81:Z82"/>
    <mergeCell ref="AA81:AB82"/>
    <mergeCell ref="AC81:AF82"/>
    <mergeCell ref="AG81:AH82"/>
    <mergeCell ref="AI81:AL82"/>
    <mergeCell ref="A84:B84"/>
    <mergeCell ref="C85:C97"/>
    <mergeCell ref="D85:D97"/>
    <mergeCell ref="A98:B98"/>
    <mergeCell ref="A100:Q108"/>
    <mergeCell ref="A112:AK112"/>
    <mergeCell ref="A113:B116"/>
    <mergeCell ref="C113:D114"/>
    <mergeCell ref="E113:N114"/>
    <mergeCell ref="O113:AK114"/>
    <mergeCell ref="C115:C116"/>
    <mergeCell ref="D115:D116"/>
    <mergeCell ref="E115:H115"/>
    <mergeCell ref="I115:L115"/>
    <mergeCell ref="M115:N115"/>
    <mergeCell ref="O115:R115"/>
    <mergeCell ref="S115:T115"/>
    <mergeCell ref="U115:Z115"/>
    <mergeCell ref="AA115:AB115"/>
    <mergeCell ref="AC115:AF115"/>
    <mergeCell ref="AG115:AH115"/>
    <mergeCell ref="AI115:AK115"/>
    <mergeCell ref="A128:B128"/>
    <mergeCell ref="A130:Q138"/>
    <mergeCell ref="B143:N143"/>
    <mergeCell ref="A145:AK145"/>
    <mergeCell ref="A146:B150"/>
    <mergeCell ref="C146:D147"/>
    <mergeCell ref="E146:N147"/>
    <mergeCell ref="O146:AL147"/>
    <mergeCell ref="C148:C150"/>
    <mergeCell ref="D148:D150"/>
    <mergeCell ref="E148:H149"/>
    <mergeCell ref="I148:L149"/>
    <mergeCell ref="M148:N149"/>
    <mergeCell ref="O148:R149"/>
    <mergeCell ref="S148:T149"/>
    <mergeCell ref="U148:Z149"/>
    <mergeCell ref="AA148:AB149"/>
    <mergeCell ref="AC148:AF149"/>
    <mergeCell ref="AG148:AH149"/>
    <mergeCell ref="AI148:AL149"/>
    <mergeCell ref="A151:B151"/>
    <mergeCell ref="C152:C164"/>
    <mergeCell ref="D152:D164"/>
    <mergeCell ref="A165:B165"/>
    <mergeCell ref="A167:Q175"/>
    <mergeCell ref="A179:AK179"/>
    <mergeCell ref="A180:B183"/>
    <mergeCell ref="C180:D181"/>
    <mergeCell ref="E180:N181"/>
    <mergeCell ref="O180:AK181"/>
    <mergeCell ref="C182:C183"/>
    <mergeCell ref="D182:D183"/>
    <mergeCell ref="E182:H182"/>
    <mergeCell ref="I182:L182"/>
    <mergeCell ref="M182:N182"/>
    <mergeCell ref="O182:R182"/>
    <mergeCell ref="S182:T182"/>
    <mergeCell ref="U182:Z182"/>
    <mergeCell ref="AA182:AB182"/>
    <mergeCell ref="AC182:AF182"/>
    <mergeCell ref="AG182:AH182"/>
    <mergeCell ref="AI182:AK182"/>
    <mergeCell ref="A202:B202"/>
    <mergeCell ref="A204:Q212"/>
    <mergeCell ref="B217:N217"/>
    <mergeCell ref="A219:AK219"/>
    <mergeCell ref="A220:B224"/>
    <mergeCell ref="C220:D221"/>
    <mergeCell ref="E220:N221"/>
    <mergeCell ref="O220:AL221"/>
    <mergeCell ref="C222:C224"/>
    <mergeCell ref="D222:D224"/>
    <mergeCell ref="E222:H223"/>
    <mergeCell ref="I222:L223"/>
    <mergeCell ref="M222:N223"/>
    <mergeCell ref="O222:R223"/>
    <mergeCell ref="S222:T223"/>
    <mergeCell ref="U222:Z223"/>
    <mergeCell ref="AA222:AB223"/>
    <mergeCell ref="AC222:AF223"/>
    <mergeCell ref="AG222:AH223"/>
    <mergeCell ref="AI222:AL223"/>
    <mergeCell ref="A225:B225"/>
    <mergeCell ref="C226:C238"/>
    <mergeCell ref="D226:D238"/>
    <mergeCell ref="A239:B239"/>
    <mergeCell ref="A241:Q249"/>
    <mergeCell ref="A253:AK253"/>
    <mergeCell ref="A254:B257"/>
    <mergeCell ref="C254:D255"/>
    <mergeCell ref="E254:N255"/>
    <mergeCell ref="O254:AK255"/>
    <mergeCell ref="C256:C257"/>
    <mergeCell ref="D256:D257"/>
    <mergeCell ref="E256:H256"/>
    <mergeCell ref="I256:L256"/>
    <mergeCell ref="M256:N256"/>
    <mergeCell ref="O256:R256"/>
    <mergeCell ref="S256:T256"/>
    <mergeCell ref="U256:Z256"/>
    <mergeCell ref="AA256:AB256"/>
    <mergeCell ref="AC256:AF256"/>
    <mergeCell ref="AG256:AH256"/>
    <mergeCell ref="AI256:AK256"/>
    <mergeCell ref="A258:B258"/>
    <mergeCell ref="C259:C266"/>
    <mergeCell ref="D259:D266"/>
    <mergeCell ref="A267:B267"/>
    <mergeCell ref="A269:Q277"/>
    <mergeCell ref="A284:AK284"/>
    <mergeCell ref="A285:B289"/>
    <mergeCell ref="C285:D286"/>
    <mergeCell ref="E285:N286"/>
    <mergeCell ref="O285:AL286"/>
    <mergeCell ref="C287:C289"/>
    <mergeCell ref="D287:D289"/>
    <mergeCell ref="E287:H288"/>
    <mergeCell ref="I287:L288"/>
    <mergeCell ref="M287:N288"/>
    <mergeCell ref="O287:R288"/>
    <mergeCell ref="S287:T288"/>
    <mergeCell ref="U287:Z288"/>
    <mergeCell ref="AA287:AB288"/>
    <mergeCell ref="AC287:AF288"/>
    <mergeCell ref="AG287:AH288"/>
    <mergeCell ref="AI287:AL288"/>
    <mergeCell ref="A290:B290"/>
    <mergeCell ref="C291:C303"/>
    <mergeCell ref="D291:D303"/>
    <mergeCell ref="A304:B304"/>
    <mergeCell ref="A306:Q314"/>
    <mergeCell ref="A318:AK318"/>
    <mergeCell ref="A319:B322"/>
    <mergeCell ref="C319:D320"/>
    <mergeCell ref="E319:N320"/>
    <mergeCell ref="O319:AK320"/>
    <mergeCell ref="C321:C322"/>
    <mergeCell ref="D321:D322"/>
    <mergeCell ref="E321:H321"/>
    <mergeCell ref="I321:L321"/>
    <mergeCell ref="M321:N321"/>
    <mergeCell ref="O321:R321"/>
    <mergeCell ref="S321:T321"/>
    <mergeCell ref="U321:Z321"/>
    <mergeCell ref="AA321:AB321"/>
    <mergeCell ref="AC321:AF321"/>
    <mergeCell ref="AG321:AH321"/>
    <mergeCell ref="AI321:AK321"/>
    <mergeCell ref="M353:N354"/>
    <mergeCell ref="O353:R354"/>
    <mergeCell ref="S353:T354"/>
    <mergeCell ref="U353:Z354"/>
    <mergeCell ref="AA353:AB354"/>
    <mergeCell ref="AC353:AF354"/>
    <mergeCell ref="AG353:AH354"/>
    <mergeCell ref="AI353:AL354"/>
    <mergeCell ref="A356:B356"/>
    <mergeCell ref="C357:C369"/>
    <mergeCell ref="D357:D369"/>
    <mergeCell ref="A370:B370"/>
    <mergeCell ref="A372:Q380"/>
    <mergeCell ref="A384:AK384"/>
    <mergeCell ref="A385:B388"/>
    <mergeCell ref="C385:D386"/>
    <mergeCell ref="E385:N386"/>
    <mergeCell ref="O385:AK386"/>
    <mergeCell ref="C387:C388"/>
    <mergeCell ref="D387:D388"/>
    <mergeCell ref="E387:H387"/>
    <mergeCell ref="I387:L387"/>
    <mergeCell ref="M387:N387"/>
    <mergeCell ref="O387:R387"/>
    <mergeCell ref="S387:T387"/>
    <mergeCell ref="U387:Z387"/>
    <mergeCell ref="AA387:AB387"/>
    <mergeCell ref="AC387:AF387"/>
    <mergeCell ref="AG387:AH387"/>
    <mergeCell ref="AI387:AK387"/>
    <mergeCell ref="B416:K416"/>
    <mergeCell ref="A418:AK418"/>
    <mergeCell ref="A419:B423"/>
    <mergeCell ref="C419:D420"/>
    <mergeCell ref="E419:N420"/>
    <mergeCell ref="O419:AL420"/>
    <mergeCell ref="C421:C423"/>
    <mergeCell ref="D421:D423"/>
    <mergeCell ref="E421:H422"/>
    <mergeCell ref="I421:L422"/>
    <mergeCell ref="M421:N422"/>
    <mergeCell ref="O421:R422"/>
    <mergeCell ref="S421:T422"/>
    <mergeCell ref="U421:Z422"/>
    <mergeCell ref="AA421:AB422"/>
    <mergeCell ref="AC421:AF422"/>
    <mergeCell ref="AG421:AH422"/>
    <mergeCell ref="AI421:AL422"/>
    <mergeCell ref="A424:B424"/>
    <mergeCell ref="C425:C437"/>
    <mergeCell ref="D425:D437"/>
    <mergeCell ref="A438:B438"/>
    <mergeCell ref="A440:Q448"/>
    <mergeCell ref="A452:AK452"/>
    <mergeCell ref="A453:B456"/>
    <mergeCell ref="C453:D454"/>
    <mergeCell ref="E453:N454"/>
    <mergeCell ref="O453:AK454"/>
    <mergeCell ref="C455:C456"/>
    <mergeCell ref="D455:D456"/>
    <mergeCell ref="E455:H455"/>
    <mergeCell ref="I455:L455"/>
    <mergeCell ref="M455:N455"/>
    <mergeCell ref="O455:R455"/>
    <mergeCell ref="S455:T455"/>
    <mergeCell ref="U455:Z455"/>
    <mergeCell ref="AA455:AB455"/>
    <mergeCell ref="AC455:AF455"/>
    <mergeCell ref="AG455:AH455"/>
    <mergeCell ref="AI455:AK455"/>
    <mergeCell ref="M492:N493"/>
    <mergeCell ref="O492:R493"/>
    <mergeCell ref="S492:T493"/>
    <mergeCell ref="U492:Z493"/>
    <mergeCell ref="AA492:AB493"/>
    <mergeCell ref="AC492:AF493"/>
    <mergeCell ref="AG492:AH493"/>
    <mergeCell ref="AI492:AL493"/>
    <mergeCell ref="A495:B495"/>
    <mergeCell ref="C496:C508"/>
    <mergeCell ref="D496:D508"/>
    <mergeCell ref="A509:B509"/>
    <mergeCell ref="A511:Q519"/>
    <mergeCell ref="A523:AK523"/>
    <mergeCell ref="A524:B527"/>
    <mergeCell ref="C524:D525"/>
    <mergeCell ref="E524:N525"/>
    <mergeCell ref="O524:AK525"/>
    <mergeCell ref="C526:C527"/>
    <mergeCell ref="D526:D527"/>
    <mergeCell ref="E526:H526"/>
    <mergeCell ref="I526:L526"/>
    <mergeCell ref="M526:N526"/>
    <mergeCell ref="O526:R526"/>
    <mergeCell ref="S526:T526"/>
    <mergeCell ref="U526:Z526"/>
    <mergeCell ref="AA526:AB526"/>
    <mergeCell ref="AC526:AF526"/>
    <mergeCell ref="AG526:AH526"/>
    <mergeCell ref="AI526:AK526"/>
    <mergeCell ref="A528:B528"/>
    <mergeCell ref="C529:C536"/>
    <mergeCell ref="D529:D536"/>
    <mergeCell ref="A537:B537"/>
    <mergeCell ref="A539:Q547"/>
    <mergeCell ref="B552:K552"/>
    <mergeCell ref="A554:AK554"/>
    <mergeCell ref="A555:B559"/>
    <mergeCell ref="C555:D556"/>
    <mergeCell ref="E555:N556"/>
    <mergeCell ref="O555:AL556"/>
    <mergeCell ref="C557:C559"/>
    <mergeCell ref="D557:D559"/>
    <mergeCell ref="E557:H558"/>
    <mergeCell ref="I557:L558"/>
    <mergeCell ref="M557:N558"/>
    <mergeCell ref="O557:R558"/>
    <mergeCell ref="S557:T558"/>
    <mergeCell ref="U557:Z558"/>
    <mergeCell ref="AA557:AB558"/>
    <mergeCell ref="AC557:AF558"/>
    <mergeCell ref="AG557:AH558"/>
    <mergeCell ref="AI557:AL558"/>
    <mergeCell ref="A574:B574"/>
    <mergeCell ref="A576:Q584"/>
    <mergeCell ref="A588:AK588"/>
    <mergeCell ref="A589:B592"/>
    <mergeCell ref="C589:D590"/>
    <mergeCell ref="E589:N590"/>
    <mergeCell ref="O589:AK590"/>
    <mergeCell ref="C591:C592"/>
    <mergeCell ref="D591:D592"/>
    <mergeCell ref="E591:H591"/>
    <mergeCell ref="I591:L591"/>
    <mergeCell ref="M591:N591"/>
    <mergeCell ref="O591:R591"/>
    <mergeCell ref="S591:T591"/>
    <mergeCell ref="U591:Z591"/>
    <mergeCell ref="AA591:AB591"/>
    <mergeCell ref="AC591:AF591"/>
    <mergeCell ref="AG591:AH591"/>
    <mergeCell ref="AI591:AK591"/>
    <mergeCell ref="A593:B593"/>
    <mergeCell ref="C594:C602"/>
    <mergeCell ref="D594:D602"/>
    <mergeCell ref="A603:B603"/>
    <mergeCell ref="A605:Q613"/>
    <mergeCell ref="B618:K618"/>
    <mergeCell ref="A620:AK620"/>
    <mergeCell ref="A621:B625"/>
    <mergeCell ref="C621:D622"/>
    <mergeCell ref="E621:N622"/>
    <mergeCell ref="O621:AL622"/>
    <mergeCell ref="C623:C625"/>
    <mergeCell ref="D623:D625"/>
    <mergeCell ref="E623:H624"/>
    <mergeCell ref="I623:L624"/>
    <mergeCell ref="M623:N624"/>
    <mergeCell ref="O623:R624"/>
    <mergeCell ref="S623:T624"/>
    <mergeCell ref="U623:Z624"/>
    <mergeCell ref="AA623:AB624"/>
    <mergeCell ref="AC623:AF624"/>
    <mergeCell ref="AG623:AH624"/>
    <mergeCell ref="AI623:AL624"/>
    <mergeCell ref="A642:Q650"/>
    <mergeCell ref="A654:AK654"/>
    <mergeCell ref="A655:B658"/>
    <mergeCell ref="C655:D656"/>
    <mergeCell ref="E655:N656"/>
    <mergeCell ref="O655:AK656"/>
    <mergeCell ref="C657:C658"/>
    <mergeCell ref="D657:D658"/>
    <mergeCell ref="E657:H657"/>
    <mergeCell ref="I657:L657"/>
    <mergeCell ref="M657:N657"/>
    <mergeCell ref="O657:R657"/>
    <mergeCell ref="S657:T657"/>
    <mergeCell ref="U657:Z657"/>
    <mergeCell ref="AA657:AB657"/>
    <mergeCell ref="AC657:AF657"/>
    <mergeCell ref="AG657:AH657"/>
    <mergeCell ref="AI657:AK657"/>
    <mergeCell ref="A659:B659"/>
    <mergeCell ref="C660:C668"/>
    <mergeCell ref="D660:D668"/>
    <mergeCell ref="A669:B669"/>
    <mergeCell ref="A671:Q679"/>
    <mergeCell ref="A686:AK686"/>
    <mergeCell ref="A687:B691"/>
    <mergeCell ref="C687:D688"/>
    <mergeCell ref="E687:N688"/>
    <mergeCell ref="O687:AL688"/>
    <mergeCell ref="C689:C691"/>
    <mergeCell ref="D689:D691"/>
    <mergeCell ref="E689:H690"/>
    <mergeCell ref="I689:L690"/>
    <mergeCell ref="M689:N690"/>
    <mergeCell ref="O689:R690"/>
    <mergeCell ref="S689:T690"/>
    <mergeCell ref="U689:Z690"/>
    <mergeCell ref="AA689:AB690"/>
    <mergeCell ref="AC689:AF690"/>
    <mergeCell ref="AG689:AH690"/>
    <mergeCell ref="AI689:AL690"/>
    <mergeCell ref="A720:AK720"/>
    <mergeCell ref="A721:B724"/>
    <mergeCell ref="C721:D722"/>
    <mergeCell ref="E721:N722"/>
    <mergeCell ref="O721:AK722"/>
    <mergeCell ref="C723:C724"/>
    <mergeCell ref="D723:D724"/>
    <mergeCell ref="E723:H723"/>
    <mergeCell ref="I723:L723"/>
    <mergeCell ref="M723:N723"/>
    <mergeCell ref="O723:R723"/>
    <mergeCell ref="S723:T723"/>
    <mergeCell ref="U723:Z723"/>
    <mergeCell ref="AA723:AB723"/>
    <mergeCell ref="AC723:AF723"/>
    <mergeCell ref="AG723:AH723"/>
    <mergeCell ref="AI723:AK723"/>
    <mergeCell ref="A725:B725"/>
    <mergeCell ref="C726:C736"/>
    <mergeCell ref="D726:D736"/>
    <mergeCell ref="A737:B737"/>
    <mergeCell ref="A739:Q747"/>
    <mergeCell ref="B752:N752"/>
    <mergeCell ref="A754:AK754"/>
    <mergeCell ref="A755:B759"/>
    <mergeCell ref="C755:D756"/>
    <mergeCell ref="E755:N756"/>
    <mergeCell ref="O755:AL756"/>
    <mergeCell ref="C757:C759"/>
    <mergeCell ref="D757:D759"/>
    <mergeCell ref="E757:H758"/>
    <mergeCell ref="I757:L758"/>
    <mergeCell ref="M757:N758"/>
    <mergeCell ref="O757:R758"/>
    <mergeCell ref="S757:T758"/>
    <mergeCell ref="U757:Z758"/>
    <mergeCell ref="AA757:AB758"/>
    <mergeCell ref="AC757:AF758"/>
    <mergeCell ref="AG757:AH758"/>
    <mergeCell ref="AI757:AL758"/>
    <mergeCell ref="A788:AK788"/>
    <mergeCell ref="A789:B792"/>
    <mergeCell ref="C789:D790"/>
    <mergeCell ref="E789:N790"/>
    <mergeCell ref="O789:AK790"/>
    <mergeCell ref="C791:C792"/>
    <mergeCell ref="D791:D792"/>
    <mergeCell ref="E791:H791"/>
    <mergeCell ref="I791:L791"/>
    <mergeCell ref="M791:N791"/>
    <mergeCell ref="O791:R791"/>
    <mergeCell ref="S791:T791"/>
    <mergeCell ref="U791:Z791"/>
    <mergeCell ref="AA791:AB791"/>
    <mergeCell ref="AC791:AF791"/>
    <mergeCell ref="AG791:AH791"/>
    <mergeCell ref="AI791:AK791"/>
    <mergeCell ref="A793:B793"/>
    <mergeCell ref="C794:C812"/>
    <mergeCell ref="D794:D812"/>
    <mergeCell ref="A813:B813"/>
    <mergeCell ref="A815:Q823"/>
    <mergeCell ref="B828:N828"/>
    <mergeCell ref="A830:AK830"/>
    <mergeCell ref="A831:B835"/>
    <mergeCell ref="C831:D832"/>
    <mergeCell ref="E831:N832"/>
    <mergeCell ref="O831:AL832"/>
    <mergeCell ref="C833:C835"/>
    <mergeCell ref="D833:D835"/>
    <mergeCell ref="E833:H834"/>
    <mergeCell ref="I833:L834"/>
    <mergeCell ref="M833:N834"/>
    <mergeCell ref="O833:R834"/>
    <mergeCell ref="S833:T834"/>
    <mergeCell ref="U833:Z834"/>
    <mergeCell ref="AA833:AB834"/>
    <mergeCell ref="AC833:AF834"/>
    <mergeCell ref="AG833:AH834"/>
    <mergeCell ref="AI833:AL834"/>
    <mergeCell ref="O865:AK866"/>
    <mergeCell ref="C867:C868"/>
    <mergeCell ref="D867:D868"/>
    <mergeCell ref="E867:H867"/>
    <mergeCell ref="I867:L867"/>
    <mergeCell ref="M867:N867"/>
    <mergeCell ref="O867:R867"/>
    <mergeCell ref="S867:T867"/>
    <mergeCell ref="U867:Z867"/>
    <mergeCell ref="AA867:AB867"/>
    <mergeCell ref="AC867:AF867"/>
    <mergeCell ref="AG867:AH867"/>
    <mergeCell ref="AI867:AK867"/>
    <mergeCell ref="C870:C881"/>
    <mergeCell ref="D870:D881"/>
    <mergeCell ref="A882:B882"/>
    <mergeCell ref="A884:Q892"/>
    <mergeCell ref="B897:N897"/>
    <mergeCell ref="A899:AK899"/>
    <mergeCell ref="A900:B904"/>
    <mergeCell ref="C900:D901"/>
    <mergeCell ref="E900:N901"/>
    <mergeCell ref="O900:AL901"/>
    <mergeCell ref="C902:C904"/>
    <mergeCell ref="D902:D904"/>
    <mergeCell ref="E902:H903"/>
    <mergeCell ref="I902:L903"/>
    <mergeCell ref="M902:N903"/>
    <mergeCell ref="O902:R903"/>
    <mergeCell ref="S902:T903"/>
    <mergeCell ref="U902:Z903"/>
    <mergeCell ref="AA902:AB903"/>
    <mergeCell ref="AC902:AF903"/>
    <mergeCell ref="AG902:AH903"/>
    <mergeCell ref="AI902:AL903"/>
    <mergeCell ref="A921:Q929"/>
    <mergeCell ref="A933:AK933"/>
    <mergeCell ref="A934:B937"/>
    <mergeCell ref="C934:D935"/>
    <mergeCell ref="E934:N935"/>
    <mergeCell ref="O934:AK935"/>
    <mergeCell ref="C936:C937"/>
    <mergeCell ref="D936:D937"/>
    <mergeCell ref="E936:H936"/>
    <mergeCell ref="I936:L936"/>
    <mergeCell ref="M936:N936"/>
    <mergeCell ref="O936:R936"/>
    <mergeCell ref="S936:T936"/>
    <mergeCell ref="U936:Z936"/>
    <mergeCell ref="AA936:AB936"/>
    <mergeCell ref="AC936:AF936"/>
    <mergeCell ref="AG936:AH936"/>
    <mergeCell ref="AI936:AK936"/>
    <mergeCell ref="A938:B938"/>
    <mergeCell ref="C939:C948"/>
    <mergeCell ref="D939:D948"/>
    <mergeCell ref="A949:B949"/>
    <mergeCell ref="A951:Q959"/>
    <mergeCell ref="B964:N964"/>
    <mergeCell ref="A966:AK966"/>
    <mergeCell ref="A967:B971"/>
    <mergeCell ref="C967:D968"/>
    <mergeCell ref="E967:N968"/>
    <mergeCell ref="O967:AL968"/>
    <mergeCell ref="C969:C971"/>
    <mergeCell ref="D969:D971"/>
    <mergeCell ref="E969:H970"/>
    <mergeCell ref="I969:L970"/>
    <mergeCell ref="M969:N970"/>
    <mergeCell ref="O969:R970"/>
    <mergeCell ref="S969:T970"/>
    <mergeCell ref="U969:Z970"/>
    <mergeCell ref="AA969:AB970"/>
    <mergeCell ref="AC969:AF970"/>
    <mergeCell ref="AG969:AH970"/>
    <mergeCell ref="AI969:AL970"/>
    <mergeCell ref="A972:B972"/>
    <mergeCell ref="C973:C985"/>
    <mergeCell ref="D973:D985"/>
    <mergeCell ref="A1000:AK1000"/>
    <mergeCell ref="A1001:B1004"/>
    <mergeCell ref="C1001:D1002"/>
    <mergeCell ref="E1001:N1002"/>
    <mergeCell ref="O1001:AK1002"/>
    <mergeCell ref="C1003:C1004"/>
    <mergeCell ref="D1003:D1004"/>
    <mergeCell ref="E1003:H1003"/>
    <mergeCell ref="I1003:L1003"/>
    <mergeCell ref="M1003:N1003"/>
    <mergeCell ref="O1003:R1003"/>
    <mergeCell ref="S1003:T1003"/>
    <mergeCell ref="U1003:Z1003"/>
    <mergeCell ref="AA1003:AB1003"/>
    <mergeCell ref="AC1003:AF1003"/>
    <mergeCell ref="AG1003:AH1003"/>
    <mergeCell ref="AI1003:AK1003"/>
    <mergeCell ref="D1006:D1014"/>
    <mergeCell ref="A1015:B1015"/>
    <mergeCell ref="A1017:Q1025"/>
    <mergeCell ref="A1032:AK1032"/>
    <mergeCell ref="A1033:B1037"/>
    <mergeCell ref="C1033:D1034"/>
    <mergeCell ref="E1033:N1034"/>
    <mergeCell ref="O1033:AL1034"/>
    <mergeCell ref="C1035:C1037"/>
    <mergeCell ref="D1035:D1037"/>
    <mergeCell ref="E1035:H1036"/>
    <mergeCell ref="I1035:L1036"/>
    <mergeCell ref="M1035:N1036"/>
    <mergeCell ref="O1035:R1036"/>
    <mergeCell ref="S1035:T1036"/>
    <mergeCell ref="U1035:Z1036"/>
    <mergeCell ref="AA1035:AB1036"/>
    <mergeCell ref="AC1035:AF1036"/>
    <mergeCell ref="AG1035:AH1036"/>
    <mergeCell ref="AI1035:AL1036"/>
    <mergeCell ref="A1038:B1038"/>
    <mergeCell ref="C1039:C1051"/>
    <mergeCell ref="D1039:D1051"/>
    <mergeCell ref="A1066:AK1066"/>
    <mergeCell ref="A1067:B1070"/>
    <mergeCell ref="C1067:D1068"/>
    <mergeCell ref="E1067:N1068"/>
    <mergeCell ref="O1067:AK1068"/>
    <mergeCell ref="C1069:C1070"/>
    <mergeCell ref="D1069:D1070"/>
    <mergeCell ref="E1069:H1069"/>
    <mergeCell ref="I1069:L1069"/>
    <mergeCell ref="M1069:N1069"/>
    <mergeCell ref="O1069:R1069"/>
    <mergeCell ref="S1069:T1069"/>
    <mergeCell ref="U1069:Z1069"/>
    <mergeCell ref="AA1069:AB1069"/>
    <mergeCell ref="AC1069:AF1069"/>
    <mergeCell ref="AG1069:AH1069"/>
    <mergeCell ref="AI1069:AK1069"/>
    <mergeCell ref="A1083:B1083"/>
    <mergeCell ref="A1085:Q1093"/>
    <mergeCell ref="B1098:K1098"/>
    <mergeCell ref="A1100:AK1100"/>
    <mergeCell ref="A1101:B1105"/>
    <mergeCell ref="C1101:D1102"/>
    <mergeCell ref="E1101:N1102"/>
    <mergeCell ref="O1101:AL1102"/>
    <mergeCell ref="C1103:C1105"/>
    <mergeCell ref="D1103:D1105"/>
    <mergeCell ref="E1103:H1104"/>
    <mergeCell ref="I1103:L1104"/>
    <mergeCell ref="M1103:N1104"/>
    <mergeCell ref="O1103:R1104"/>
    <mergeCell ref="S1103:T1104"/>
    <mergeCell ref="U1103:Z1104"/>
    <mergeCell ref="AA1103:AB1104"/>
    <mergeCell ref="AC1103:AF1104"/>
    <mergeCell ref="AG1103:AH1104"/>
    <mergeCell ref="AI1103:AL1104"/>
    <mergeCell ref="C1137:C1138"/>
    <mergeCell ref="D1137:D1138"/>
    <mergeCell ref="E1137:H1137"/>
    <mergeCell ref="I1137:L1137"/>
    <mergeCell ref="M1137:N1137"/>
    <mergeCell ref="O1137:R1137"/>
    <mergeCell ref="S1137:T1137"/>
    <mergeCell ref="U1137:Z1137"/>
    <mergeCell ref="AA1137:AB1137"/>
    <mergeCell ref="AC1137:AF1137"/>
    <mergeCell ref="AG1137:AH1137"/>
    <mergeCell ref="AI1137:AK1137"/>
    <mergeCell ref="A1139:B1139"/>
    <mergeCell ref="C1140:C1147"/>
    <mergeCell ref="D1140:D1147"/>
    <mergeCell ref="A1148:B1148"/>
    <mergeCell ref="A1150:Q1158"/>
    <mergeCell ref="B1163:O1163"/>
    <mergeCell ref="A1165:AK1165"/>
    <mergeCell ref="A1166:B1170"/>
    <mergeCell ref="C1166:D1167"/>
    <mergeCell ref="E1166:N1167"/>
    <mergeCell ref="O1166:AL1167"/>
    <mergeCell ref="C1168:C1170"/>
    <mergeCell ref="D1168:D1170"/>
    <mergeCell ref="E1168:H1169"/>
    <mergeCell ref="I1168:L1169"/>
    <mergeCell ref="M1168:N1169"/>
    <mergeCell ref="O1168:R1169"/>
    <mergeCell ref="S1168:T1169"/>
    <mergeCell ref="U1168:Z1169"/>
    <mergeCell ref="AA1168:AB1169"/>
    <mergeCell ref="AC1168:AF1169"/>
    <mergeCell ref="AG1168:AH1169"/>
    <mergeCell ref="AI1168:AL1169"/>
    <mergeCell ref="A1171:B1171"/>
    <mergeCell ref="C1172:C1184"/>
    <mergeCell ref="D1172:D1184"/>
    <mergeCell ref="A1185:B1185"/>
    <mergeCell ref="A1187:Q1195"/>
    <mergeCell ref="A1199:AK1199"/>
    <mergeCell ref="A1200:B1203"/>
    <mergeCell ref="C1200:D1201"/>
    <mergeCell ref="E1200:N1201"/>
    <mergeCell ref="O1200:AK1201"/>
    <mergeCell ref="C1202:C1203"/>
    <mergeCell ref="D1202:D1203"/>
    <mergeCell ref="E1202:H1202"/>
    <mergeCell ref="I1202:L1202"/>
    <mergeCell ref="M1202:N1202"/>
    <mergeCell ref="O1202:R1202"/>
    <mergeCell ref="S1202:T1202"/>
    <mergeCell ref="U1202:Z1202"/>
    <mergeCell ref="AA1202:AB1202"/>
    <mergeCell ref="AC1202:AF1202"/>
    <mergeCell ref="AG1202:AH1202"/>
    <mergeCell ref="AI1202:AK1202"/>
    <mergeCell ref="D1233:D1235"/>
    <mergeCell ref="E1233:H1234"/>
    <mergeCell ref="I1233:L1234"/>
    <mergeCell ref="M1233:N1234"/>
    <mergeCell ref="O1233:R1234"/>
    <mergeCell ref="S1233:T1234"/>
    <mergeCell ref="U1233:Z1234"/>
    <mergeCell ref="AA1233:AB1234"/>
    <mergeCell ref="AC1233:AF1234"/>
    <mergeCell ref="AG1233:AH1234"/>
    <mergeCell ref="AI1233:AL1234"/>
    <mergeCell ref="A1236:B1236"/>
    <mergeCell ref="C1237:C1249"/>
    <mergeCell ref="D1237:D1249"/>
    <mergeCell ref="A1264:AK1264"/>
    <mergeCell ref="A1265:B1268"/>
    <mergeCell ref="C1265:D1266"/>
    <mergeCell ref="E1265:N1266"/>
    <mergeCell ref="O1265:AK1266"/>
    <mergeCell ref="C1267:C1268"/>
    <mergeCell ref="D1267:D1268"/>
    <mergeCell ref="E1267:H1267"/>
    <mergeCell ref="I1267:L1267"/>
    <mergeCell ref="M1267:N1267"/>
    <mergeCell ref="O1267:R1267"/>
    <mergeCell ref="S1267:T1267"/>
    <mergeCell ref="U1267:Z1267"/>
    <mergeCell ref="AA1267:AB1267"/>
    <mergeCell ref="AC1267:AF1267"/>
    <mergeCell ref="AG1267:AH1267"/>
    <mergeCell ref="AI1267:AK1267"/>
    <mergeCell ref="A1269:B1269"/>
    <mergeCell ref="C1270:C1278"/>
    <mergeCell ref="D1270:D1278"/>
    <mergeCell ref="A1279:B1279"/>
    <mergeCell ref="A1281:Q1289"/>
    <mergeCell ref="B1294:O1294"/>
    <mergeCell ref="A1296:AK1296"/>
    <mergeCell ref="A1297:B1301"/>
    <mergeCell ref="C1297:D1298"/>
    <mergeCell ref="E1297:N1298"/>
    <mergeCell ref="O1297:AL1298"/>
    <mergeCell ref="C1299:C1301"/>
    <mergeCell ref="D1299:D1301"/>
    <mergeCell ref="E1299:H1300"/>
    <mergeCell ref="I1299:L1300"/>
    <mergeCell ref="M1299:N1300"/>
    <mergeCell ref="O1299:R1300"/>
    <mergeCell ref="S1299:T1300"/>
    <mergeCell ref="U1299:Z1300"/>
    <mergeCell ref="AA1299:AB1300"/>
    <mergeCell ref="AC1299:AF1300"/>
    <mergeCell ref="AG1299:AH1300"/>
    <mergeCell ref="AI1299:AL1300"/>
    <mergeCell ref="E1333:H1333"/>
    <mergeCell ref="I1333:L1333"/>
    <mergeCell ref="M1333:N1333"/>
    <mergeCell ref="O1333:R1333"/>
    <mergeCell ref="S1333:T1333"/>
    <mergeCell ref="U1333:Z1333"/>
    <mergeCell ref="AA1333:AB1333"/>
    <mergeCell ref="AC1333:AF1333"/>
    <mergeCell ref="AG1333:AH1333"/>
    <mergeCell ref="AI1333:AK1333"/>
    <mergeCell ref="A1335:B1335"/>
    <mergeCell ref="C1336:C1348"/>
    <mergeCell ref="D1336:D1348"/>
    <mergeCell ref="A1349:B1349"/>
    <mergeCell ref="A1351:Q1359"/>
    <mergeCell ref="B1364:O1364"/>
    <mergeCell ref="A1366:AK1366"/>
    <mergeCell ref="AI1369:AL1370"/>
    <mergeCell ref="A1372:B1372"/>
    <mergeCell ref="C1373:C1385"/>
    <mergeCell ref="D1373:D1385"/>
    <mergeCell ref="A1386:B1386"/>
    <mergeCell ref="A1388:Q1396"/>
    <mergeCell ref="A1400:AK1400"/>
    <mergeCell ref="A1401:B1404"/>
    <mergeCell ref="C1401:D1402"/>
    <mergeCell ref="E1401:N1402"/>
    <mergeCell ref="O1401:AK1402"/>
    <mergeCell ref="C1403:C1404"/>
    <mergeCell ref="D1403:D1404"/>
    <mergeCell ref="E1403:H1403"/>
    <mergeCell ref="I1403:L1403"/>
    <mergeCell ref="M1403:N1403"/>
    <mergeCell ref="O1403:R1403"/>
    <mergeCell ref="S1403:T1403"/>
    <mergeCell ref="U1403:Z1403"/>
    <mergeCell ref="AA1403:AB1403"/>
    <mergeCell ref="AC1403:AF1403"/>
    <mergeCell ref="AG1403:AH1403"/>
    <mergeCell ref="AI1403:AK1403"/>
    <mergeCell ref="A1367:B1371"/>
    <mergeCell ref="C1367:D1368"/>
    <mergeCell ref="E1367:N1368"/>
    <mergeCell ref="O1367:AL1368"/>
    <mergeCell ref="C1369:C1371"/>
    <mergeCell ref="D1369:D1371"/>
    <mergeCell ref="E1369:H1370"/>
    <mergeCell ref="I1369:L1370"/>
    <mergeCell ref="M1369:N1370"/>
    <mergeCell ref="A1415:B1415"/>
    <mergeCell ref="A1417:Q1425"/>
    <mergeCell ref="B1430:O1430"/>
    <mergeCell ref="A1432:AK1432"/>
    <mergeCell ref="A1433:B1437"/>
    <mergeCell ref="C1433:D1434"/>
    <mergeCell ref="E1433:N1434"/>
    <mergeCell ref="O1433:AL1434"/>
    <mergeCell ref="C1435:C1437"/>
    <mergeCell ref="D1435:D1437"/>
    <mergeCell ref="E1435:H1436"/>
    <mergeCell ref="I1435:L1436"/>
    <mergeCell ref="M1435:N1436"/>
    <mergeCell ref="O1435:R1436"/>
    <mergeCell ref="S1435:T1436"/>
    <mergeCell ref="U1435:Z1436"/>
    <mergeCell ref="AA1435:AB1436"/>
    <mergeCell ref="AC1435:AF1436"/>
    <mergeCell ref="AG1435:AH1436"/>
    <mergeCell ref="AI1435:AL1436"/>
    <mergeCell ref="A1438:B1438"/>
    <mergeCell ref="C1439:C1451"/>
    <mergeCell ref="D1439:D1451"/>
    <mergeCell ref="A1452:B1452"/>
    <mergeCell ref="A1454:Q1462"/>
    <mergeCell ref="A1466:AK1466"/>
    <mergeCell ref="A1467:B1470"/>
    <mergeCell ref="C1467:D1468"/>
    <mergeCell ref="E1467:N1468"/>
    <mergeCell ref="O1467:AK1468"/>
    <mergeCell ref="C1469:C1470"/>
    <mergeCell ref="D1469:D1470"/>
    <mergeCell ref="E1469:H1469"/>
    <mergeCell ref="I1469:L1469"/>
    <mergeCell ref="M1469:N1469"/>
    <mergeCell ref="O1469:R1469"/>
    <mergeCell ref="S1469:T1469"/>
    <mergeCell ref="U1469:Z1469"/>
    <mergeCell ref="AA1469:AB1469"/>
    <mergeCell ref="AC1469:AF1469"/>
    <mergeCell ref="AG1469:AH1469"/>
    <mergeCell ref="AI1469:AK1469"/>
    <mergeCell ref="C1504:C1506"/>
    <mergeCell ref="D1504:D1506"/>
    <mergeCell ref="E1504:H1505"/>
    <mergeCell ref="I1504:L1505"/>
    <mergeCell ref="M1504:N1505"/>
    <mergeCell ref="O1504:R1505"/>
    <mergeCell ref="S1504:T1505"/>
    <mergeCell ref="U1504:Z1505"/>
    <mergeCell ref="AA1504:AB1505"/>
    <mergeCell ref="AC1504:AF1505"/>
    <mergeCell ref="AG1504:AH1505"/>
    <mergeCell ref="AI1504:AL1505"/>
    <mergeCell ref="A1507:B1507"/>
    <mergeCell ref="C1508:C1520"/>
    <mergeCell ref="D1508:D1520"/>
    <mergeCell ref="A1521:B1521"/>
    <mergeCell ref="A1523:Q1531"/>
    <mergeCell ref="A1535:AK1535"/>
    <mergeCell ref="A1536:B1539"/>
    <mergeCell ref="C1536:D1537"/>
    <mergeCell ref="E1536:N1537"/>
    <mergeCell ref="O1536:AK1537"/>
    <mergeCell ref="C1538:C1539"/>
    <mergeCell ref="D1538:D1539"/>
    <mergeCell ref="E1538:H1538"/>
    <mergeCell ref="I1538:L1538"/>
    <mergeCell ref="M1538:N1538"/>
    <mergeCell ref="O1538:R1538"/>
    <mergeCell ref="S1538:T1538"/>
    <mergeCell ref="U1538:Z1538"/>
    <mergeCell ref="AA1538:AB1538"/>
    <mergeCell ref="AC1538:AF1538"/>
    <mergeCell ref="AG1538:AH1538"/>
    <mergeCell ref="AI1538:AK1538"/>
    <mergeCell ref="A1540:B1540"/>
    <mergeCell ref="C1541:C1549"/>
    <mergeCell ref="D1541:D1549"/>
    <mergeCell ref="A1550:B1550"/>
    <mergeCell ref="A1552:Q1560"/>
    <mergeCell ref="B1565:O1565"/>
    <mergeCell ref="A1567:AK1567"/>
    <mergeCell ref="A1568:B1572"/>
    <mergeCell ref="C1568:D1569"/>
    <mergeCell ref="E1568:N1569"/>
    <mergeCell ref="O1568:AL1569"/>
    <mergeCell ref="C1570:C1572"/>
    <mergeCell ref="D1570:D1572"/>
    <mergeCell ref="E1570:H1571"/>
    <mergeCell ref="I1570:L1571"/>
    <mergeCell ref="M1570:N1571"/>
    <mergeCell ref="O1570:R1571"/>
    <mergeCell ref="S1570:T1571"/>
    <mergeCell ref="U1570:Z1571"/>
    <mergeCell ref="AA1570:AB1571"/>
    <mergeCell ref="AC1570:AF1571"/>
    <mergeCell ref="AG1570:AH1571"/>
    <mergeCell ref="AI1570:AL1571"/>
    <mergeCell ref="U1604:Z1604"/>
    <mergeCell ref="AA1604:AB1604"/>
    <mergeCell ref="AC1604:AF1604"/>
    <mergeCell ref="AG1604:AH1604"/>
    <mergeCell ref="AI1604:AK1604"/>
    <mergeCell ref="A1606:B1606"/>
    <mergeCell ref="C1607:C1615"/>
    <mergeCell ref="D1607:D1615"/>
    <mergeCell ref="A1616:B1616"/>
    <mergeCell ref="A1618:Q1626"/>
    <mergeCell ref="B1631:O1631"/>
    <mergeCell ref="A1633:AK1633"/>
    <mergeCell ref="A1634:B1638"/>
    <mergeCell ref="C1634:D1635"/>
    <mergeCell ref="E1634:N1635"/>
    <mergeCell ref="O1634:AL1635"/>
    <mergeCell ref="C1636:C1638"/>
    <mergeCell ref="D1636:D1638"/>
    <mergeCell ref="E1636:H1637"/>
    <mergeCell ref="I1636:L1637"/>
    <mergeCell ref="M1636:N1637"/>
    <mergeCell ref="O1636:R1637"/>
    <mergeCell ref="S1636:T1637"/>
    <mergeCell ref="U1636:Z1637"/>
    <mergeCell ref="AA1636:AB1637"/>
    <mergeCell ref="AC1636:AF1637"/>
    <mergeCell ref="AG1636:AH1637"/>
    <mergeCell ref="AI1636:AL1637"/>
    <mergeCell ref="A1639:B1639"/>
    <mergeCell ref="C1640:C1652"/>
    <mergeCell ref="D1640:D1652"/>
    <mergeCell ref="A1653:B1653"/>
    <mergeCell ref="A1655:Q1663"/>
    <mergeCell ref="A1667:AK1667"/>
    <mergeCell ref="A1668:B1671"/>
    <mergeCell ref="C1668:D1669"/>
    <mergeCell ref="E1668:N1669"/>
    <mergeCell ref="O1668:AK1669"/>
    <mergeCell ref="C1670:C1671"/>
    <mergeCell ref="D1670:D1671"/>
    <mergeCell ref="E1670:H1670"/>
    <mergeCell ref="I1670:L1670"/>
    <mergeCell ref="M1670:N1670"/>
    <mergeCell ref="O1670:R1670"/>
    <mergeCell ref="S1670:T1670"/>
    <mergeCell ref="U1670:Z1670"/>
    <mergeCell ref="AA1670:AB1670"/>
    <mergeCell ref="AC1670:AF1670"/>
    <mergeCell ref="AG1670:AH1670"/>
    <mergeCell ref="AI1670:AK1670"/>
    <mergeCell ref="AA1702:AB1703"/>
    <mergeCell ref="AC1702:AF1703"/>
    <mergeCell ref="AG1702:AH1703"/>
    <mergeCell ref="AI1702:AL1703"/>
    <mergeCell ref="A1705:B1705"/>
    <mergeCell ref="C1706:C1718"/>
    <mergeCell ref="D1706:D1718"/>
    <mergeCell ref="A1719:B1719"/>
    <mergeCell ref="A1721:Q1729"/>
    <mergeCell ref="A1733:AK1733"/>
    <mergeCell ref="A1734:B1737"/>
    <mergeCell ref="C1734:D1735"/>
    <mergeCell ref="E1734:N1735"/>
    <mergeCell ref="O1734:AK1735"/>
    <mergeCell ref="C1736:C1737"/>
    <mergeCell ref="D1736:D1737"/>
    <mergeCell ref="E1736:H1736"/>
    <mergeCell ref="I1736:L1736"/>
    <mergeCell ref="M1736:N1736"/>
    <mergeCell ref="O1736:R1736"/>
    <mergeCell ref="S1736:T1736"/>
    <mergeCell ref="U1736:Z1736"/>
    <mergeCell ref="AA1736:AB1736"/>
    <mergeCell ref="AC1736:AF1736"/>
    <mergeCell ref="AG1736:AH1736"/>
    <mergeCell ref="AI1736:AK1736"/>
    <mergeCell ref="A1738:B1738"/>
    <mergeCell ref="C1739:C1750"/>
    <mergeCell ref="D1739:D1750"/>
    <mergeCell ref="A1751:B1751"/>
    <mergeCell ref="A1753:Q1761"/>
    <mergeCell ref="B1766:O1766"/>
    <mergeCell ref="A1768:AK1768"/>
    <mergeCell ref="A1769:B1773"/>
    <mergeCell ref="C1769:D1770"/>
    <mergeCell ref="E1769:N1770"/>
    <mergeCell ref="O1769:AL1770"/>
    <mergeCell ref="C1771:C1773"/>
    <mergeCell ref="D1771:D1773"/>
    <mergeCell ref="E1771:H1772"/>
    <mergeCell ref="I1771:L1772"/>
    <mergeCell ref="M1771:N1772"/>
    <mergeCell ref="O1771:R1772"/>
    <mergeCell ref="S1771:T1772"/>
    <mergeCell ref="U1771:Z1772"/>
    <mergeCell ref="AA1771:AB1772"/>
    <mergeCell ref="AC1771:AF1772"/>
    <mergeCell ref="AG1771:AH1772"/>
    <mergeCell ref="AI1771:AL1772"/>
    <mergeCell ref="D1805:D1806"/>
    <mergeCell ref="E1805:H1805"/>
    <mergeCell ref="I1805:L1805"/>
    <mergeCell ref="M1805:N1805"/>
    <mergeCell ref="O1805:R1805"/>
    <mergeCell ref="S1805:T1805"/>
    <mergeCell ref="U1805:Z1805"/>
    <mergeCell ref="AA1805:AB1805"/>
    <mergeCell ref="AC1805:AF1805"/>
    <mergeCell ref="AG1805:AH1805"/>
    <mergeCell ref="AI1805:AK1805"/>
    <mergeCell ref="A1807:B1807"/>
    <mergeCell ref="C1808:C1820"/>
    <mergeCell ref="D1808:D1820"/>
    <mergeCell ref="A1821:B1821"/>
    <mergeCell ref="A1823:Q1831"/>
    <mergeCell ref="B1836:O1836"/>
    <mergeCell ref="AA1841:AB1842"/>
    <mergeCell ref="AC1841:AF1842"/>
    <mergeCell ref="AG1841:AH1842"/>
    <mergeCell ref="AI1841:AL1842"/>
    <mergeCell ref="A1844:B1844"/>
    <mergeCell ref="C1845:C1857"/>
    <mergeCell ref="D1845:D1857"/>
    <mergeCell ref="A1858:B1858"/>
    <mergeCell ref="A1860:Q1868"/>
    <mergeCell ref="A1872:AK1872"/>
    <mergeCell ref="A1873:B1876"/>
    <mergeCell ref="C1873:D1874"/>
    <mergeCell ref="E1873:N1874"/>
    <mergeCell ref="O1873:AK1874"/>
    <mergeCell ref="C1875:C1876"/>
    <mergeCell ref="D1875:D1876"/>
    <mergeCell ref="E1875:H1875"/>
    <mergeCell ref="I1875:L1875"/>
    <mergeCell ref="M1875:N1875"/>
    <mergeCell ref="O1875:R1875"/>
    <mergeCell ref="S1875:T1875"/>
    <mergeCell ref="U1875:Z1875"/>
    <mergeCell ref="AA1875:AB1875"/>
    <mergeCell ref="AC1875:AF1875"/>
    <mergeCell ref="AG1875:AH1875"/>
    <mergeCell ref="AI1875:AK1875"/>
    <mergeCell ref="B1903:O1903"/>
    <mergeCell ref="A1905:AK1905"/>
    <mergeCell ref="A1906:B1910"/>
    <mergeCell ref="C1906:D1907"/>
    <mergeCell ref="E1906:N1907"/>
    <mergeCell ref="O1906:AL1907"/>
    <mergeCell ref="C1908:C1910"/>
    <mergeCell ref="D1908:D1910"/>
    <mergeCell ref="E1908:H1909"/>
    <mergeCell ref="I1908:L1909"/>
    <mergeCell ref="M1908:N1909"/>
    <mergeCell ref="O1908:R1909"/>
    <mergeCell ref="S1908:T1909"/>
    <mergeCell ref="U1908:Z1909"/>
    <mergeCell ref="AA1908:AB1909"/>
    <mergeCell ref="AC1908:AF1909"/>
    <mergeCell ref="AG1908:AH1909"/>
    <mergeCell ref="AI1908:AL1909"/>
    <mergeCell ref="A1911:B1911"/>
    <mergeCell ref="C1912:C1924"/>
    <mergeCell ref="D1912:D1924"/>
    <mergeCell ref="A1925:B1925"/>
    <mergeCell ref="A1927:Q1935"/>
    <mergeCell ref="A1939:AK1939"/>
    <mergeCell ref="A1940:B1943"/>
    <mergeCell ref="C1940:D1941"/>
    <mergeCell ref="E1940:N1941"/>
    <mergeCell ref="O1940:AK1941"/>
    <mergeCell ref="C1942:C1943"/>
    <mergeCell ref="D1942:D1943"/>
    <mergeCell ref="E1942:H1942"/>
    <mergeCell ref="I1942:L1942"/>
    <mergeCell ref="M1942:N1942"/>
    <mergeCell ref="O1942:R1942"/>
    <mergeCell ref="S1942:T1942"/>
    <mergeCell ref="U1942:Z1942"/>
    <mergeCell ref="AA1942:AB1942"/>
    <mergeCell ref="AC1942:AF1942"/>
    <mergeCell ref="AG1942:AH1942"/>
    <mergeCell ref="AI1942:AK1942"/>
    <mergeCell ref="M1973:N1974"/>
    <mergeCell ref="O1973:R1974"/>
    <mergeCell ref="S1973:T1974"/>
    <mergeCell ref="U1973:Z1974"/>
    <mergeCell ref="AA1973:AB1974"/>
    <mergeCell ref="AC1973:AF1974"/>
    <mergeCell ref="AG1973:AH1974"/>
    <mergeCell ref="AI1973:AL1974"/>
    <mergeCell ref="A1976:B1976"/>
    <mergeCell ref="C1977:C1989"/>
    <mergeCell ref="D1977:D1989"/>
    <mergeCell ref="A1990:B1990"/>
    <mergeCell ref="A1992:Q2000"/>
    <mergeCell ref="A2004:AK2004"/>
    <mergeCell ref="A2005:B2008"/>
    <mergeCell ref="C2005:D2006"/>
    <mergeCell ref="E2005:N2006"/>
    <mergeCell ref="O2005:AK2006"/>
    <mergeCell ref="C2007:C2008"/>
    <mergeCell ref="D2007:D2008"/>
    <mergeCell ref="E2007:H2007"/>
    <mergeCell ref="I2007:L2007"/>
    <mergeCell ref="M2007:N2007"/>
    <mergeCell ref="O2007:R2007"/>
    <mergeCell ref="S2007:T2007"/>
    <mergeCell ref="U2007:Z2007"/>
    <mergeCell ref="AA2007:AB2007"/>
    <mergeCell ref="AC2007:AF2007"/>
    <mergeCell ref="AG2007:AH2007"/>
    <mergeCell ref="AI2007:AK2007"/>
    <mergeCell ref="B2047:O2047"/>
    <mergeCell ref="A2049:AK2049"/>
    <mergeCell ref="A2050:B2054"/>
    <mergeCell ref="C2050:D2051"/>
    <mergeCell ref="E2050:N2051"/>
    <mergeCell ref="O2050:AL2051"/>
    <mergeCell ref="C2052:C2054"/>
    <mergeCell ref="D2052:D2054"/>
    <mergeCell ref="E2052:H2053"/>
    <mergeCell ref="I2052:L2053"/>
    <mergeCell ref="M2052:N2053"/>
    <mergeCell ref="O2052:R2053"/>
    <mergeCell ref="S2052:T2053"/>
    <mergeCell ref="U2052:Z2053"/>
    <mergeCell ref="AA2052:AB2053"/>
    <mergeCell ref="AC2052:AF2053"/>
    <mergeCell ref="AG2052:AH2053"/>
    <mergeCell ref="AI2052:AL2053"/>
    <mergeCell ref="I2086:L2086"/>
    <mergeCell ref="M2086:N2086"/>
    <mergeCell ref="O2086:R2086"/>
    <mergeCell ref="S2086:T2086"/>
    <mergeCell ref="U2086:Z2086"/>
    <mergeCell ref="AA2086:AB2086"/>
    <mergeCell ref="AC2086:AF2086"/>
    <mergeCell ref="AG2086:AH2086"/>
    <mergeCell ref="AI2086:AK2086"/>
    <mergeCell ref="A2088:B2088"/>
    <mergeCell ref="C2089:C2098"/>
    <mergeCell ref="D2089:D2098"/>
    <mergeCell ref="A2099:B2099"/>
    <mergeCell ref="A2101:Q2109"/>
    <mergeCell ref="B2114:O2114"/>
    <mergeCell ref="A2116:AK2116"/>
    <mergeCell ref="A2117:B2121"/>
    <mergeCell ref="C2117:D2118"/>
    <mergeCell ref="E2117:N2118"/>
    <mergeCell ref="O2117:AL2118"/>
    <mergeCell ref="C2119:C2121"/>
    <mergeCell ref="D2119:D2121"/>
    <mergeCell ref="E2119:H2120"/>
    <mergeCell ref="I2119:L2120"/>
    <mergeCell ref="M2119:N2120"/>
    <mergeCell ref="O2119:R2120"/>
    <mergeCell ref="S2119:T2120"/>
    <mergeCell ref="U2119:Z2120"/>
    <mergeCell ref="AA2119:AB2120"/>
    <mergeCell ref="AC2119:AF2120"/>
    <mergeCell ref="AG2119:AH2120"/>
    <mergeCell ref="AI2119:AL2120"/>
    <mergeCell ref="A2150:AK2150"/>
    <mergeCell ref="A2151:B2154"/>
    <mergeCell ref="C2151:D2152"/>
    <mergeCell ref="E2151:N2152"/>
    <mergeCell ref="O2151:AK2152"/>
    <mergeCell ref="C2153:C2154"/>
    <mergeCell ref="D2153:D2154"/>
    <mergeCell ref="E2153:H2153"/>
    <mergeCell ref="I2153:L2153"/>
    <mergeCell ref="M2153:N2153"/>
    <mergeCell ref="O2153:R2153"/>
    <mergeCell ref="S2153:T2153"/>
    <mergeCell ref="U2153:Z2153"/>
    <mergeCell ref="AA2153:AB2153"/>
    <mergeCell ref="AC2153:AF2153"/>
    <mergeCell ref="AG2153:AH2153"/>
    <mergeCell ref="AI2153:AK2153"/>
    <mergeCell ref="A2155:B2155"/>
    <mergeCell ref="C2156:C2166"/>
    <mergeCell ref="D2156:D2166"/>
    <mergeCell ref="A2167:B2167"/>
    <mergeCell ref="A2169:Q2177"/>
    <mergeCell ref="B2182:O2182"/>
    <mergeCell ref="A2184:AK2184"/>
    <mergeCell ref="A2185:B2189"/>
    <mergeCell ref="C2185:D2186"/>
    <mergeCell ref="E2185:N2186"/>
    <mergeCell ref="O2185:AL2186"/>
    <mergeCell ref="C2187:C2189"/>
    <mergeCell ref="D2187:D2189"/>
    <mergeCell ref="E2187:H2188"/>
    <mergeCell ref="I2187:L2188"/>
    <mergeCell ref="M2187:N2188"/>
    <mergeCell ref="O2187:R2188"/>
    <mergeCell ref="S2187:T2188"/>
    <mergeCell ref="U2187:Z2188"/>
    <mergeCell ref="AA2187:AB2188"/>
    <mergeCell ref="AC2187:AF2188"/>
    <mergeCell ref="AG2187:AH2188"/>
    <mergeCell ref="AI2187:AL2188"/>
    <mergeCell ref="O2221:R2221"/>
    <mergeCell ref="S2221:T2221"/>
    <mergeCell ref="U2221:Z2221"/>
    <mergeCell ref="AA2221:AB2221"/>
    <mergeCell ref="AC2221:AF2221"/>
    <mergeCell ref="AG2221:AH2221"/>
    <mergeCell ref="AI2221:AK2221"/>
    <mergeCell ref="A2223:B2223"/>
    <mergeCell ref="C2224:C2237"/>
    <mergeCell ref="D2224:D2237"/>
    <mergeCell ref="A2238:B2238"/>
    <mergeCell ref="A2240:Q2248"/>
    <mergeCell ref="B2253:O2253"/>
    <mergeCell ref="A2255:AK2255"/>
    <mergeCell ref="A2256:B2260"/>
    <mergeCell ref="C2256:D2257"/>
    <mergeCell ref="E2256:N2257"/>
    <mergeCell ref="O2256:AL2257"/>
    <mergeCell ref="C2258:C2260"/>
    <mergeCell ref="D2258:D2260"/>
    <mergeCell ref="E2258:H2259"/>
    <mergeCell ref="I2258:L2259"/>
    <mergeCell ref="M2258:N2259"/>
    <mergeCell ref="O2258:R2259"/>
    <mergeCell ref="S2258:T2259"/>
    <mergeCell ref="U2258:Z2259"/>
    <mergeCell ref="AA2258:AB2259"/>
    <mergeCell ref="AC2258:AF2259"/>
    <mergeCell ref="AG2258:AH2259"/>
    <mergeCell ref="AI2258:AL2259"/>
    <mergeCell ref="C2292:C2293"/>
    <mergeCell ref="D2292:D2293"/>
    <mergeCell ref="E2292:H2292"/>
    <mergeCell ref="I2292:L2292"/>
    <mergeCell ref="M2292:N2292"/>
    <mergeCell ref="O2292:R2292"/>
    <mergeCell ref="S2292:T2292"/>
    <mergeCell ref="U2292:Z2292"/>
    <mergeCell ref="AA2292:AB2292"/>
    <mergeCell ref="AC2292:AF2292"/>
    <mergeCell ref="AG2292:AH2292"/>
    <mergeCell ref="AI2292:AK2292"/>
    <mergeCell ref="A2294:B2294"/>
    <mergeCell ref="C2295:C2306"/>
    <mergeCell ref="D2295:D2306"/>
    <mergeCell ref="A2307:B2307"/>
    <mergeCell ref="A2309:Q2317"/>
    <mergeCell ref="B2322:O2322"/>
    <mergeCell ref="A2324:AK2324"/>
    <mergeCell ref="A2325:B2329"/>
    <mergeCell ref="C2325:D2326"/>
    <mergeCell ref="E2325:N2326"/>
    <mergeCell ref="O2325:AL2326"/>
    <mergeCell ref="C2327:C2329"/>
    <mergeCell ref="D2327:D2329"/>
    <mergeCell ref="E2327:H2328"/>
    <mergeCell ref="I2327:L2328"/>
    <mergeCell ref="M2327:N2328"/>
    <mergeCell ref="O2327:R2328"/>
    <mergeCell ref="S2327:T2328"/>
    <mergeCell ref="U2327:Z2328"/>
    <mergeCell ref="AA2327:AB2328"/>
    <mergeCell ref="AC2327:AF2328"/>
    <mergeCell ref="AG2327:AH2328"/>
    <mergeCell ref="AI2327:AL2328"/>
    <mergeCell ref="A2330:B2330"/>
    <mergeCell ref="C2331:C2343"/>
    <mergeCell ref="D2331:D2343"/>
    <mergeCell ref="A2344:B2344"/>
    <mergeCell ref="A2346:Q2354"/>
    <mergeCell ref="A2358:AK2358"/>
    <mergeCell ref="A2359:B2362"/>
    <mergeCell ref="C2359:D2360"/>
    <mergeCell ref="E2359:N2360"/>
    <mergeCell ref="O2359:AK2360"/>
    <mergeCell ref="C2361:C2362"/>
    <mergeCell ref="D2361:D2362"/>
    <mergeCell ref="E2361:H2361"/>
    <mergeCell ref="I2361:L2361"/>
    <mergeCell ref="M2361:N2361"/>
    <mergeCell ref="O2361:R2361"/>
    <mergeCell ref="S2361:T2361"/>
    <mergeCell ref="U2361:Z2361"/>
    <mergeCell ref="AA2361:AB2361"/>
    <mergeCell ref="AC2361:AF2361"/>
    <mergeCell ref="AG2361:AH2361"/>
    <mergeCell ref="AI2361:AK2361"/>
    <mergeCell ref="O2394:R2395"/>
    <mergeCell ref="S2394:T2395"/>
    <mergeCell ref="U2394:Z2395"/>
    <mergeCell ref="AA2394:AB2395"/>
    <mergeCell ref="AC2394:AF2395"/>
    <mergeCell ref="AG2394:AH2395"/>
    <mergeCell ref="AI2394:AL2395"/>
    <mergeCell ref="A2397:B2397"/>
    <mergeCell ref="C2398:C2410"/>
    <mergeCell ref="D2398:D2410"/>
    <mergeCell ref="A2411:B2411"/>
    <mergeCell ref="A2413:Q2421"/>
    <mergeCell ref="A2425:AK2425"/>
    <mergeCell ref="A2426:B2429"/>
    <mergeCell ref="C2426:D2427"/>
    <mergeCell ref="E2426:N2427"/>
    <mergeCell ref="O2426:AK2427"/>
    <mergeCell ref="C2428:C2429"/>
    <mergeCell ref="D2428:D2429"/>
    <mergeCell ref="E2428:H2428"/>
    <mergeCell ref="I2428:L2428"/>
    <mergeCell ref="M2428:N2428"/>
    <mergeCell ref="O2428:R2428"/>
    <mergeCell ref="S2428:T2428"/>
    <mergeCell ref="U2428:Z2428"/>
    <mergeCell ref="AA2428:AB2428"/>
    <mergeCell ref="AC2428:AF2428"/>
    <mergeCell ref="AG2428:AH2428"/>
    <mergeCell ref="AI2428:AK2428"/>
    <mergeCell ref="M2496:N2496"/>
    <mergeCell ref="O2496:R2496"/>
    <mergeCell ref="S2496:T2496"/>
    <mergeCell ref="U2496:Z2496"/>
    <mergeCell ref="AA2496:AB2496"/>
    <mergeCell ref="AC2496:AF2496"/>
    <mergeCell ref="AG2496:AH2496"/>
    <mergeCell ref="AI2496:AK2496"/>
    <mergeCell ref="A2498:B2498"/>
    <mergeCell ref="C2499:C2506"/>
    <mergeCell ref="D2499:D2506"/>
    <mergeCell ref="A2507:B2507"/>
    <mergeCell ref="A2509:Q2517"/>
    <mergeCell ref="O2460:AL2461"/>
    <mergeCell ref="C2462:C2464"/>
    <mergeCell ref="D2462:D2464"/>
    <mergeCell ref="E2462:H2463"/>
    <mergeCell ref="I2462:L2463"/>
    <mergeCell ref="M2462:N2463"/>
    <mergeCell ref="O2462:R2463"/>
    <mergeCell ref="S2462:T2463"/>
    <mergeCell ref="U2462:Z2463"/>
    <mergeCell ref="AA2462:AB2463"/>
    <mergeCell ref="AC2462:AF2463"/>
    <mergeCell ref="AG2462:AH2463"/>
    <mergeCell ref="AI2462:AL2463"/>
    <mergeCell ref="A2465:B2465"/>
    <mergeCell ref="C2466:C2478"/>
    <mergeCell ref="D2466:D2478"/>
    <mergeCell ref="A2479:B2479"/>
    <mergeCell ref="A2481:Q2489"/>
    <mergeCell ref="A2493:AK2493"/>
  </mergeCells>
  <conditionalFormatting sqref="AE2509 AE269 AE539 AE1150 AE1215 AE1955">
    <cfRule type="expression" dxfId="32" priority="4">
      <formula>IF(AH267=AH239,"OK","BŁĄD")</formula>
    </cfRule>
    <cfRule type="expression" dxfId="31" priority="5">
      <formula>"""Błąd"""</formula>
    </cfRule>
    <cfRule type="expression" dxfId="30" priority="6">
      <formula>$AE$63</formula>
    </cfRule>
  </conditionalFormatting>
  <conditionalFormatting sqref="AE335 AE1017 AE1281 AE605 AE671 AE1417 AE1552 AE1618 AE1684">
    <cfRule type="expression" dxfId="29" priority="7">
      <formula>IF(AH333=AH304,"OK","BŁĄD")</formula>
    </cfRule>
    <cfRule type="expression" dxfId="28" priority="8">
      <formula>"""Błąd"""</formula>
    </cfRule>
    <cfRule type="expression" dxfId="27" priority="9">
      <formula>$AE$63</formula>
    </cfRule>
  </conditionalFormatting>
  <conditionalFormatting sqref="AE63">
    <cfRule type="expression" dxfId="26" priority="10">
      <formula>IF(AH61=AH25,"OK","BŁĄD")</formula>
    </cfRule>
    <cfRule type="expression" dxfId="25" priority="11">
      <formula>"""Błąd"""</formula>
    </cfRule>
    <cfRule type="expression" dxfId="24" priority="12">
      <formula>$AE$63</formula>
    </cfRule>
  </conditionalFormatting>
  <conditionalFormatting sqref="AE130 AE951 AE1890 AE2101 AE2376">
    <cfRule type="expression" dxfId="23" priority="16">
      <formula>IF(AH128=AH98,"OK","BŁĄD")</formula>
    </cfRule>
    <cfRule type="expression" dxfId="22" priority="17">
      <formula>"""Błąd"""</formula>
    </cfRule>
    <cfRule type="expression" dxfId="21" priority="18">
      <formula>$AE$63</formula>
    </cfRule>
  </conditionalFormatting>
  <conditionalFormatting sqref="AE204">
    <cfRule type="expression" dxfId="20" priority="22">
      <formula>IF(AH202=AH165,"OK","BŁĄD")</formula>
    </cfRule>
    <cfRule type="expression" dxfId="19" priority="23">
      <formula>"""Błąd"""</formula>
    </cfRule>
    <cfRule type="expression" dxfId="18" priority="24">
      <formula>$AE$63</formula>
    </cfRule>
  </conditionalFormatting>
  <conditionalFormatting sqref="AE403 AE739 AE1085 AE2169">
    <cfRule type="expression" dxfId="17" priority="28">
      <formula>IF(AH401=AH370,"OK","BŁĄD")</formula>
    </cfRule>
    <cfRule type="expression" dxfId="16" priority="29">
      <formula>"""Błąd"""</formula>
    </cfRule>
    <cfRule type="expression" dxfId="15" priority="30">
      <formula>$AE$63</formula>
    </cfRule>
  </conditionalFormatting>
  <conditionalFormatting sqref="AE474 AE2240">
    <cfRule type="expression" dxfId="14" priority="34">
      <formula>IF(AH472=AH438,"OK","BŁĄD")</formula>
    </cfRule>
    <cfRule type="expression" dxfId="13" priority="35">
      <formula>"""Błąd"""</formula>
    </cfRule>
    <cfRule type="expression" dxfId="12" priority="36">
      <formula>$AE$63</formula>
    </cfRule>
  </conditionalFormatting>
  <conditionalFormatting sqref="AE815">
    <cfRule type="expression" dxfId="11" priority="40">
      <formula>IF(AH813=AH774,"OK","BŁĄD")</formula>
    </cfRule>
    <cfRule type="expression" dxfId="10" priority="41">
      <formula>"""Błąd"""</formula>
    </cfRule>
    <cfRule type="expression" dxfId="9" priority="42">
      <formula>$AE$63</formula>
    </cfRule>
  </conditionalFormatting>
  <conditionalFormatting sqref="AE884 AE1486 AE1753 AE2309 AE2445">
    <cfRule type="expression" dxfId="8" priority="46">
      <formula>IF(AH882=AH850,"OK","BŁĄD")</formula>
    </cfRule>
    <cfRule type="expression" dxfId="7" priority="47">
      <formula>"""Błąd"""</formula>
    </cfRule>
    <cfRule type="expression" dxfId="6" priority="48">
      <formula>$AE$63</formula>
    </cfRule>
  </conditionalFormatting>
  <conditionalFormatting sqref="AE1351 AE1823">
    <cfRule type="expression" dxfId="5" priority="52">
      <formula>IF(AH1349=AH1316,"OK","BŁĄD")</formula>
    </cfRule>
    <cfRule type="expression" dxfId="4" priority="53">
      <formula>"""Błąd"""</formula>
    </cfRule>
    <cfRule type="expression" dxfId="3" priority="54">
      <formula>$AE$63</formula>
    </cfRule>
  </conditionalFormatting>
  <conditionalFormatting sqref="AE2034">
    <cfRule type="expression" dxfId="2" priority="58">
      <formula>IF(AH2032=AH1990,"OK","BŁĄD")</formula>
    </cfRule>
    <cfRule type="expression" dxfId="1" priority="59">
      <formula>"""Błąd"""</formula>
    </cfRule>
    <cfRule type="expression" dxfId="0" priority="60">
      <formula>$AE$63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6"/>
  <sheetViews>
    <sheetView workbookViewId="0">
      <selection sqref="A1:XFD1048576"/>
    </sheetView>
  </sheetViews>
  <sheetFormatPr defaultRowHeight="15" x14ac:dyDescent="0.25"/>
  <cols>
    <col min="3" max="3" width="55.5703125" customWidth="1"/>
    <col min="4" max="4" width="10" customWidth="1"/>
    <col min="5" max="5" width="55.5703125" customWidth="1"/>
    <col min="6" max="6" width="15.140625" customWidth="1"/>
    <col min="7" max="7" width="19.85546875" customWidth="1"/>
    <col min="8" max="8" width="14.5703125" customWidth="1"/>
    <col min="9" max="9" width="18.5703125" customWidth="1"/>
    <col min="10" max="10" width="16" customWidth="1"/>
    <col min="11" max="11" width="20.7109375" customWidth="1"/>
    <col min="12" max="12" width="16" customWidth="1"/>
    <col min="13" max="13" width="20.5703125" customWidth="1"/>
    <col min="14" max="14" width="20.85546875" customWidth="1"/>
    <col min="15" max="15" width="20.140625" customWidth="1"/>
    <col min="16" max="31" width="19.42578125" customWidth="1"/>
    <col min="32" max="32" width="20.42578125" customWidth="1"/>
    <col min="33" max="34" width="19.42578125" customWidth="1"/>
    <col min="35" max="35" width="23.42578125" customWidth="1"/>
    <col min="36" max="36" width="9.140625" style="25"/>
  </cols>
  <sheetData>
    <row r="1" spans="1:36" s="4" customFormat="1" ht="31.5" customHeight="1" x14ac:dyDescent="0.25">
      <c r="A1" s="1"/>
      <c r="B1" s="1"/>
      <c r="C1" s="2"/>
      <c r="D1" s="2"/>
      <c r="E1" s="2"/>
      <c r="F1" s="774" t="s">
        <v>0</v>
      </c>
      <c r="G1" s="774"/>
      <c r="H1" s="774"/>
      <c r="I1" s="774"/>
      <c r="J1" s="775" t="s">
        <v>1</v>
      </c>
      <c r="K1" s="775"/>
      <c r="L1" s="775"/>
      <c r="M1" s="775"/>
      <c r="N1" s="776" t="s">
        <v>2</v>
      </c>
      <c r="O1" s="776"/>
      <c r="P1" s="777" t="s">
        <v>3</v>
      </c>
      <c r="Q1" s="777"/>
      <c r="R1" s="777"/>
      <c r="S1" s="777"/>
      <c r="T1" s="778" t="s">
        <v>2</v>
      </c>
      <c r="U1" s="778"/>
      <c r="V1" s="779" t="s">
        <v>4</v>
      </c>
      <c r="W1" s="779"/>
      <c r="X1" s="779"/>
      <c r="Y1" s="779"/>
      <c r="Z1" s="779"/>
      <c r="AA1" s="779"/>
      <c r="AB1" s="771" t="s">
        <v>2</v>
      </c>
      <c r="AC1" s="771"/>
      <c r="AD1" s="772" t="s">
        <v>5</v>
      </c>
      <c r="AE1" s="772"/>
      <c r="AF1" s="772"/>
      <c r="AG1" s="772"/>
      <c r="AH1" s="773" t="s">
        <v>2</v>
      </c>
      <c r="AI1" s="773"/>
      <c r="AJ1" s="3"/>
    </row>
    <row r="2" spans="1:36" s="4" customFormat="1" ht="75" x14ac:dyDescent="0.25">
      <c r="A2" s="5" t="s">
        <v>6</v>
      </c>
      <c r="B2" s="6" t="s">
        <v>7</v>
      </c>
      <c r="C2" s="7" t="s">
        <v>8</v>
      </c>
      <c r="D2" s="8" t="s">
        <v>9</v>
      </c>
      <c r="E2" s="7" t="s">
        <v>10</v>
      </c>
      <c r="F2" s="9" t="s">
        <v>11</v>
      </c>
      <c r="G2" s="9" t="s">
        <v>12</v>
      </c>
      <c r="H2" s="9" t="s">
        <v>13</v>
      </c>
      <c r="I2" s="9" t="s">
        <v>14</v>
      </c>
      <c r="J2" s="10" t="s">
        <v>15</v>
      </c>
      <c r="K2" s="10" t="s">
        <v>16</v>
      </c>
      <c r="L2" s="10" t="s">
        <v>17</v>
      </c>
      <c r="M2" s="10" t="s">
        <v>18</v>
      </c>
      <c r="N2" s="11" t="s">
        <v>19</v>
      </c>
      <c r="O2" s="12" t="s">
        <v>20</v>
      </c>
      <c r="P2" s="13" t="s">
        <v>21</v>
      </c>
      <c r="Q2" s="13" t="s">
        <v>22</v>
      </c>
      <c r="R2" s="13" t="s">
        <v>23</v>
      </c>
      <c r="S2" s="14" t="s">
        <v>24</v>
      </c>
      <c r="T2" s="15" t="s">
        <v>25</v>
      </c>
      <c r="U2" s="16" t="s">
        <v>26</v>
      </c>
      <c r="V2" s="17" t="s">
        <v>21</v>
      </c>
      <c r="W2" s="18" t="s">
        <v>27</v>
      </c>
      <c r="X2" s="18" t="s">
        <v>28</v>
      </c>
      <c r="Y2" s="19" t="s">
        <v>23</v>
      </c>
      <c r="Z2" s="18" t="s">
        <v>29</v>
      </c>
      <c r="AA2" s="18" t="s">
        <v>30</v>
      </c>
      <c r="AB2" s="20" t="s">
        <v>31</v>
      </c>
      <c r="AC2" s="21" t="s">
        <v>32</v>
      </c>
      <c r="AD2" s="22" t="s">
        <v>21</v>
      </c>
      <c r="AE2" s="22" t="s">
        <v>33</v>
      </c>
      <c r="AF2" s="22" t="s">
        <v>23</v>
      </c>
      <c r="AG2" s="22" t="s">
        <v>24</v>
      </c>
      <c r="AH2" s="23" t="s">
        <v>34</v>
      </c>
      <c r="AI2" s="24" t="s">
        <v>35</v>
      </c>
      <c r="AJ2" s="3"/>
    </row>
    <row r="3" spans="1:36" x14ac:dyDescent="0.25">
      <c r="A3" s="26">
        <v>1</v>
      </c>
      <c r="B3" s="26">
        <v>2</v>
      </c>
      <c r="C3" s="26" t="s">
        <v>40</v>
      </c>
      <c r="D3" s="26">
        <v>20</v>
      </c>
      <c r="E3" s="26" t="s">
        <v>41</v>
      </c>
      <c r="F3" s="26">
        <v>0</v>
      </c>
      <c r="G3" s="26">
        <v>0</v>
      </c>
      <c r="H3" s="26">
        <v>26</v>
      </c>
      <c r="I3" s="26">
        <v>1309666.8899999999</v>
      </c>
      <c r="J3" s="26">
        <v>0</v>
      </c>
      <c r="K3" s="26">
        <v>0</v>
      </c>
      <c r="L3" s="26">
        <v>26</v>
      </c>
      <c r="M3" s="26">
        <v>1309666.8899999999</v>
      </c>
      <c r="N3" s="26">
        <v>26</v>
      </c>
      <c r="O3" s="26">
        <v>1309666.8899999999</v>
      </c>
      <c r="P3" s="26">
        <v>0</v>
      </c>
      <c r="Q3" s="26">
        <v>0</v>
      </c>
      <c r="R3" s="26">
        <v>0</v>
      </c>
      <c r="S3" s="26">
        <v>0</v>
      </c>
      <c r="T3" s="26">
        <v>0</v>
      </c>
      <c r="U3" s="26">
        <v>0</v>
      </c>
      <c r="V3" s="26">
        <v>0</v>
      </c>
      <c r="W3" s="26">
        <v>0</v>
      </c>
      <c r="X3" s="26">
        <v>0</v>
      </c>
      <c r="Y3" s="26">
        <v>0</v>
      </c>
      <c r="Z3" s="26">
        <v>0</v>
      </c>
      <c r="AA3" s="26">
        <v>0</v>
      </c>
      <c r="AB3" s="26">
        <v>0</v>
      </c>
      <c r="AC3" s="26">
        <v>0</v>
      </c>
      <c r="AD3" s="26">
        <v>0</v>
      </c>
      <c r="AE3" s="26">
        <v>0</v>
      </c>
      <c r="AF3" s="26">
        <v>26</v>
      </c>
      <c r="AG3" s="26">
        <v>1267129.8400000001</v>
      </c>
      <c r="AH3" s="26">
        <v>26</v>
      </c>
      <c r="AI3" s="26">
        <v>1267129.8400000001</v>
      </c>
    </row>
    <row r="4" spans="1:36" x14ac:dyDescent="0.25">
      <c r="A4" s="26">
        <v>2</v>
      </c>
      <c r="B4" s="26">
        <v>5</v>
      </c>
      <c r="C4" s="26" t="s">
        <v>42</v>
      </c>
      <c r="D4" s="26">
        <v>20</v>
      </c>
      <c r="E4" s="26" t="s">
        <v>41</v>
      </c>
      <c r="F4" s="26">
        <v>4</v>
      </c>
      <c r="G4" s="26">
        <v>397657.5</v>
      </c>
      <c r="H4" s="26">
        <v>14</v>
      </c>
      <c r="I4" s="26">
        <v>821396.92000000016</v>
      </c>
      <c r="J4" s="26">
        <v>0</v>
      </c>
      <c r="K4" s="26">
        <v>0</v>
      </c>
      <c r="L4" s="26">
        <v>14</v>
      </c>
      <c r="M4" s="26">
        <v>821396.92</v>
      </c>
      <c r="N4" s="26">
        <v>14</v>
      </c>
      <c r="O4" s="26">
        <v>821396.92</v>
      </c>
      <c r="P4" s="26">
        <v>0</v>
      </c>
      <c r="Q4" s="26">
        <v>0</v>
      </c>
      <c r="R4" s="26">
        <v>0</v>
      </c>
      <c r="S4" s="26">
        <v>0</v>
      </c>
      <c r="T4" s="26">
        <v>0</v>
      </c>
      <c r="U4" s="26">
        <v>0</v>
      </c>
      <c r="V4" s="26">
        <v>0</v>
      </c>
      <c r="W4" s="26">
        <v>0</v>
      </c>
      <c r="X4" s="26">
        <v>0</v>
      </c>
      <c r="Y4" s="26">
        <v>0</v>
      </c>
      <c r="Z4" s="26">
        <v>0</v>
      </c>
      <c r="AA4" s="26">
        <v>0</v>
      </c>
      <c r="AB4" s="26">
        <v>0</v>
      </c>
      <c r="AC4" s="26">
        <v>0</v>
      </c>
      <c r="AD4" s="26">
        <v>0</v>
      </c>
      <c r="AE4" s="26">
        <v>0</v>
      </c>
      <c r="AF4" s="26">
        <v>14</v>
      </c>
      <c r="AG4" s="26">
        <v>783530.00000000012</v>
      </c>
      <c r="AH4" s="26">
        <v>14</v>
      </c>
      <c r="AI4" s="26">
        <v>783530</v>
      </c>
    </row>
    <row r="5" spans="1:36" x14ac:dyDescent="0.25">
      <c r="A5" s="26">
        <v>3</v>
      </c>
      <c r="B5" s="26">
        <v>2</v>
      </c>
      <c r="C5" s="26" t="s">
        <v>40</v>
      </c>
      <c r="D5" s="26">
        <v>21</v>
      </c>
      <c r="E5" s="26" t="s">
        <v>49</v>
      </c>
      <c r="F5" s="26">
        <v>0</v>
      </c>
      <c r="G5" s="26">
        <v>0</v>
      </c>
      <c r="H5" s="26">
        <v>10</v>
      </c>
      <c r="I5" s="26">
        <v>237276.71000000005</v>
      </c>
      <c r="J5" s="26">
        <v>0</v>
      </c>
      <c r="K5" s="26">
        <v>0</v>
      </c>
      <c r="L5" s="26">
        <v>10</v>
      </c>
      <c r="M5" s="26">
        <v>237276.71000000005</v>
      </c>
      <c r="N5" s="26">
        <v>10</v>
      </c>
      <c r="O5" s="26">
        <v>237276.71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6">
        <v>0</v>
      </c>
      <c r="AC5" s="26">
        <v>0</v>
      </c>
      <c r="AD5" s="26">
        <v>0</v>
      </c>
      <c r="AE5" s="26">
        <v>0</v>
      </c>
      <c r="AF5" s="26">
        <v>10</v>
      </c>
      <c r="AG5" s="26">
        <v>227698.02000000002</v>
      </c>
      <c r="AH5" s="26">
        <v>10</v>
      </c>
      <c r="AI5" s="26">
        <v>227698.02</v>
      </c>
    </row>
    <row r="6" spans="1:36" x14ac:dyDescent="0.25">
      <c r="A6" s="26">
        <v>4</v>
      </c>
      <c r="B6" s="26">
        <v>5</v>
      </c>
      <c r="C6" s="26" t="s">
        <v>42</v>
      </c>
      <c r="D6" s="26">
        <v>21</v>
      </c>
      <c r="E6" s="26" t="s">
        <v>49</v>
      </c>
      <c r="F6" s="26">
        <v>3</v>
      </c>
      <c r="G6" s="26">
        <v>843390.6</v>
      </c>
      <c r="H6" s="26">
        <v>3</v>
      </c>
      <c r="I6" s="26">
        <v>36044.880000000005</v>
      </c>
      <c r="J6" s="26">
        <v>1</v>
      </c>
      <c r="K6" s="26">
        <v>71134.320000000007</v>
      </c>
      <c r="L6" s="26">
        <v>3</v>
      </c>
      <c r="M6" s="26">
        <v>36044.880000000005</v>
      </c>
      <c r="N6" s="26">
        <v>4</v>
      </c>
      <c r="O6" s="26">
        <v>107179.2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1</v>
      </c>
      <c r="AE6" s="26">
        <v>40271.360000000001</v>
      </c>
      <c r="AF6" s="26">
        <v>3</v>
      </c>
      <c r="AG6" s="26">
        <v>32774.89</v>
      </c>
      <c r="AH6" s="26">
        <v>4</v>
      </c>
      <c r="AI6" s="26">
        <v>73046.25</v>
      </c>
    </row>
    <row r="7" spans="1:36" x14ac:dyDescent="0.25">
      <c r="A7" s="26">
        <v>7</v>
      </c>
      <c r="B7" s="26">
        <v>2</v>
      </c>
      <c r="C7" s="26" t="s">
        <v>40</v>
      </c>
      <c r="D7" s="26">
        <v>23</v>
      </c>
      <c r="E7" s="26" t="s">
        <v>53</v>
      </c>
      <c r="F7" s="26">
        <v>0</v>
      </c>
      <c r="G7" s="26">
        <v>0</v>
      </c>
      <c r="H7" s="26">
        <v>9</v>
      </c>
      <c r="I7" s="26">
        <v>235446.99000000002</v>
      </c>
      <c r="J7" s="26">
        <v>0</v>
      </c>
      <c r="K7" s="26">
        <v>0</v>
      </c>
      <c r="L7" s="26">
        <v>7</v>
      </c>
      <c r="M7" s="26">
        <v>139802.9</v>
      </c>
      <c r="N7" s="26">
        <v>7</v>
      </c>
      <c r="O7" s="26">
        <v>139802.9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7</v>
      </c>
      <c r="AG7" s="26">
        <v>133948.57</v>
      </c>
      <c r="AH7" s="26">
        <v>7</v>
      </c>
      <c r="AI7" s="26">
        <v>133948.57</v>
      </c>
    </row>
    <row r="8" spans="1:36" x14ac:dyDescent="0.25">
      <c r="A8" s="26">
        <v>8</v>
      </c>
      <c r="B8" s="26">
        <v>5</v>
      </c>
      <c r="C8" s="26" t="s">
        <v>42</v>
      </c>
      <c r="D8" s="26">
        <v>23</v>
      </c>
      <c r="E8" s="26" t="s">
        <v>53</v>
      </c>
      <c r="F8" s="26">
        <v>2</v>
      </c>
      <c r="G8" s="26">
        <v>128322.54</v>
      </c>
      <c r="H8" s="26">
        <v>2</v>
      </c>
      <c r="I8" s="26">
        <v>113730.23</v>
      </c>
      <c r="J8" s="26">
        <v>1</v>
      </c>
      <c r="K8" s="26">
        <v>83577.84</v>
      </c>
      <c r="L8" s="26">
        <v>2</v>
      </c>
      <c r="M8" s="26">
        <v>78492.67</v>
      </c>
      <c r="N8" s="26">
        <v>3</v>
      </c>
      <c r="O8" s="26">
        <v>162070.51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1</v>
      </c>
      <c r="AE8" s="26">
        <v>83577.84</v>
      </c>
      <c r="AF8" s="26">
        <v>2</v>
      </c>
      <c r="AG8" s="26">
        <v>74792.92</v>
      </c>
      <c r="AH8" s="26">
        <v>3</v>
      </c>
      <c r="AI8" s="26">
        <v>158370.76</v>
      </c>
    </row>
    <row r="9" spans="1:36" x14ac:dyDescent="0.25">
      <c r="A9" s="26">
        <v>9</v>
      </c>
      <c r="B9" s="26">
        <v>2</v>
      </c>
      <c r="C9" s="26" t="s">
        <v>40</v>
      </c>
      <c r="D9" s="26">
        <v>24</v>
      </c>
      <c r="E9" s="26" t="s">
        <v>55</v>
      </c>
      <c r="F9" s="26">
        <v>0</v>
      </c>
      <c r="G9" s="26">
        <v>0</v>
      </c>
      <c r="H9" s="26">
        <v>24</v>
      </c>
      <c r="I9" s="26">
        <v>368507.3</v>
      </c>
      <c r="J9" s="26">
        <v>0</v>
      </c>
      <c r="K9" s="26">
        <v>0</v>
      </c>
      <c r="L9" s="26">
        <v>20</v>
      </c>
      <c r="M9" s="26">
        <v>270646.69</v>
      </c>
      <c r="N9" s="26">
        <v>20</v>
      </c>
      <c r="O9" s="26">
        <v>270646.69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20</v>
      </c>
      <c r="AG9" s="26">
        <v>239996.45000000004</v>
      </c>
      <c r="AH9" s="26">
        <v>20</v>
      </c>
      <c r="AI9" s="26">
        <v>239996.45</v>
      </c>
    </row>
    <row r="10" spans="1:36" x14ac:dyDescent="0.25">
      <c r="A10" s="26">
        <v>10</v>
      </c>
      <c r="B10" s="26">
        <v>5</v>
      </c>
      <c r="C10" s="26" t="s">
        <v>42</v>
      </c>
      <c r="D10" s="26">
        <v>24</v>
      </c>
      <c r="E10" s="26" t="s">
        <v>55</v>
      </c>
      <c r="F10" s="26">
        <v>3</v>
      </c>
      <c r="G10" s="26">
        <v>107317.6</v>
      </c>
      <c r="H10" s="26">
        <v>2</v>
      </c>
      <c r="I10" s="26">
        <v>80611.049999999988</v>
      </c>
      <c r="J10" s="26">
        <v>0</v>
      </c>
      <c r="K10" s="26">
        <v>0</v>
      </c>
      <c r="L10" s="26">
        <v>2</v>
      </c>
      <c r="M10" s="26">
        <v>68328.26999999999</v>
      </c>
      <c r="N10" s="26">
        <v>2</v>
      </c>
      <c r="O10" s="26">
        <v>68328.27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2</v>
      </c>
      <c r="AG10" s="26">
        <v>45659.94</v>
      </c>
      <c r="AH10" s="26">
        <v>2</v>
      </c>
      <c r="AI10" s="26">
        <v>45659.94</v>
      </c>
    </row>
    <row r="11" spans="1:36" x14ac:dyDescent="0.25">
      <c r="A11" s="26">
        <v>11</v>
      </c>
      <c r="B11" s="26">
        <v>2</v>
      </c>
      <c r="C11" s="26" t="s">
        <v>40</v>
      </c>
      <c r="D11" s="26">
        <v>25</v>
      </c>
      <c r="E11" s="26" t="s">
        <v>56</v>
      </c>
      <c r="F11" s="26">
        <v>2</v>
      </c>
      <c r="G11" s="26">
        <v>32734</v>
      </c>
      <c r="H11" s="26">
        <v>12</v>
      </c>
      <c r="I11" s="26">
        <v>213930.77</v>
      </c>
      <c r="J11" s="26">
        <v>0</v>
      </c>
      <c r="K11" s="26">
        <v>0</v>
      </c>
      <c r="L11" s="26">
        <v>12</v>
      </c>
      <c r="M11" s="26">
        <v>213930.77</v>
      </c>
      <c r="N11" s="26">
        <v>12</v>
      </c>
      <c r="O11" s="26">
        <v>213930.77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12</v>
      </c>
      <c r="AG11" s="26">
        <v>174728.98</v>
      </c>
      <c r="AH11" s="26">
        <v>12</v>
      </c>
      <c r="AI11" s="26">
        <v>174728.98</v>
      </c>
    </row>
    <row r="12" spans="1:36" x14ac:dyDescent="0.25">
      <c r="A12" s="26">
        <v>12</v>
      </c>
      <c r="B12" s="26">
        <v>5</v>
      </c>
      <c r="C12" s="26" t="s">
        <v>42</v>
      </c>
      <c r="D12" s="26">
        <v>25</v>
      </c>
      <c r="E12" s="26" t="s">
        <v>56</v>
      </c>
      <c r="F12" s="26">
        <v>3</v>
      </c>
      <c r="G12" s="26">
        <v>95556.33</v>
      </c>
      <c r="H12" s="26">
        <v>4</v>
      </c>
      <c r="I12" s="26">
        <v>116362.93</v>
      </c>
      <c r="J12" s="26">
        <v>1</v>
      </c>
      <c r="K12" s="26">
        <v>52000</v>
      </c>
      <c r="L12" s="26">
        <v>4</v>
      </c>
      <c r="M12" s="26">
        <v>116362.93</v>
      </c>
      <c r="N12" s="26">
        <v>5</v>
      </c>
      <c r="O12" s="26">
        <v>168362.93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1</v>
      </c>
      <c r="AE12" s="26">
        <v>50985.79</v>
      </c>
      <c r="AF12" s="26">
        <v>4</v>
      </c>
      <c r="AG12" s="26">
        <v>74208.12</v>
      </c>
      <c r="AH12" s="26">
        <v>5</v>
      </c>
      <c r="AI12" s="26">
        <v>125193.91</v>
      </c>
    </row>
    <row r="13" spans="1:36" x14ac:dyDescent="0.25">
      <c r="A13" s="26">
        <v>13</v>
      </c>
      <c r="B13" s="26">
        <v>2</v>
      </c>
      <c r="C13" s="26" t="s">
        <v>40</v>
      </c>
      <c r="D13" s="26">
        <v>26</v>
      </c>
      <c r="E13" s="26" t="s">
        <v>58</v>
      </c>
      <c r="F13" s="26">
        <v>0</v>
      </c>
      <c r="G13" s="26">
        <v>0</v>
      </c>
      <c r="H13" s="26">
        <v>10</v>
      </c>
      <c r="I13" s="26">
        <v>204281.66</v>
      </c>
      <c r="J13" s="26">
        <v>0</v>
      </c>
      <c r="K13" s="26">
        <v>0</v>
      </c>
      <c r="L13" s="26">
        <v>7</v>
      </c>
      <c r="M13" s="26">
        <v>96410.8</v>
      </c>
      <c r="N13" s="26">
        <v>7</v>
      </c>
      <c r="O13" s="26">
        <v>96410.8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7</v>
      </c>
      <c r="AG13" s="26">
        <v>89397.71</v>
      </c>
      <c r="AH13" s="26">
        <v>7</v>
      </c>
      <c r="AI13" s="26">
        <v>89397.71</v>
      </c>
    </row>
    <row r="14" spans="1:36" x14ac:dyDescent="0.25">
      <c r="A14" s="26">
        <v>14</v>
      </c>
      <c r="B14" s="26">
        <v>5</v>
      </c>
      <c r="C14" s="26" t="s">
        <v>42</v>
      </c>
      <c r="D14" s="26">
        <v>26</v>
      </c>
      <c r="E14" s="26" t="s">
        <v>58</v>
      </c>
      <c r="F14" s="26">
        <v>2</v>
      </c>
      <c r="G14" s="26">
        <v>69022.5</v>
      </c>
      <c r="H14" s="26">
        <v>1</v>
      </c>
      <c r="I14" s="26">
        <v>35666.5</v>
      </c>
      <c r="J14" s="26">
        <v>1</v>
      </c>
      <c r="K14" s="26">
        <v>49907</v>
      </c>
      <c r="L14" s="26">
        <v>1</v>
      </c>
      <c r="M14" s="26">
        <v>35666.5</v>
      </c>
      <c r="N14" s="26">
        <v>2</v>
      </c>
      <c r="O14" s="26">
        <v>85573.5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1</v>
      </c>
      <c r="AE14" s="26">
        <v>49072.800000000003</v>
      </c>
      <c r="AF14" s="26">
        <v>1</v>
      </c>
      <c r="AG14" s="26">
        <v>35666.5</v>
      </c>
      <c r="AH14" s="26">
        <v>2</v>
      </c>
      <c r="AI14" s="26">
        <v>84739.3</v>
      </c>
    </row>
    <row r="15" spans="1:36" x14ac:dyDescent="0.25">
      <c r="A15" s="26">
        <v>15</v>
      </c>
      <c r="B15" s="26">
        <v>2</v>
      </c>
      <c r="C15" s="26" t="s">
        <v>40</v>
      </c>
      <c r="D15" s="26">
        <v>27</v>
      </c>
      <c r="E15" s="26" t="s">
        <v>63</v>
      </c>
      <c r="F15" s="26">
        <v>0</v>
      </c>
      <c r="G15" s="26">
        <v>0</v>
      </c>
      <c r="H15" s="26">
        <v>5</v>
      </c>
      <c r="I15" s="26">
        <v>207783.67999999996</v>
      </c>
      <c r="J15" s="26">
        <v>0</v>
      </c>
      <c r="K15" s="26">
        <v>0</v>
      </c>
      <c r="L15" s="26">
        <v>5</v>
      </c>
      <c r="M15" s="26">
        <v>207783.67999999996</v>
      </c>
      <c r="N15" s="26">
        <v>5</v>
      </c>
      <c r="O15" s="26">
        <v>207783.67999999999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5</v>
      </c>
      <c r="AG15" s="26">
        <v>183085.55000000002</v>
      </c>
      <c r="AH15" s="26">
        <v>5</v>
      </c>
      <c r="AI15" s="26">
        <v>183085.55</v>
      </c>
    </row>
    <row r="16" spans="1:36" x14ac:dyDescent="0.25">
      <c r="A16" s="26">
        <v>16</v>
      </c>
      <c r="B16" s="26">
        <v>5</v>
      </c>
      <c r="C16" s="26" t="s">
        <v>42</v>
      </c>
      <c r="D16" s="26">
        <v>27</v>
      </c>
      <c r="E16" s="26" t="s">
        <v>63</v>
      </c>
      <c r="F16" s="26">
        <v>1</v>
      </c>
      <c r="G16" s="26">
        <v>17555.919999999998</v>
      </c>
      <c r="H16" s="26">
        <v>8</v>
      </c>
      <c r="I16" s="26">
        <v>225632.31000000003</v>
      </c>
      <c r="J16" s="26">
        <v>0</v>
      </c>
      <c r="K16" s="26">
        <v>0</v>
      </c>
      <c r="L16" s="26">
        <v>7</v>
      </c>
      <c r="M16" s="26">
        <v>177040.31000000003</v>
      </c>
      <c r="N16" s="26">
        <v>7</v>
      </c>
      <c r="O16" s="26">
        <v>177040.31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7</v>
      </c>
      <c r="AG16" s="26">
        <v>165380.24</v>
      </c>
      <c r="AH16" s="26">
        <v>7</v>
      </c>
      <c r="AI16" s="26">
        <v>165380.24</v>
      </c>
    </row>
    <row r="17" spans="1:36" x14ac:dyDescent="0.25">
      <c r="A17" s="26">
        <v>17</v>
      </c>
      <c r="B17" s="26">
        <v>2</v>
      </c>
      <c r="C17" s="26" t="s">
        <v>40</v>
      </c>
      <c r="D17" s="26">
        <v>28</v>
      </c>
      <c r="E17" s="26" t="s">
        <v>69</v>
      </c>
      <c r="F17" s="26">
        <v>0</v>
      </c>
      <c r="G17" s="26">
        <v>0</v>
      </c>
      <c r="H17" s="26">
        <v>9</v>
      </c>
      <c r="I17" s="26">
        <v>169666.41</v>
      </c>
      <c r="J17" s="26">
        <v>0</v>
      </c>
      <c r="K17" s="26">
        <v>0</v>
      </c>
      <c r="L17" s="26">
        <v>9</v>
      </c>
      <c r="M17" s="26">
        <v>127656.32000000001</v>
      </c>
      <c r="N17" s="26">
        <v>9</v>
      </c>
      <c r="O17" s="26">
        <v>127656.32000000001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9</v>
      </c>
      <c r="AG17" s="26">
        <v>125649.98</v>
      </c>
      <c r="AH17" s="26">
        <v>9</v>
      </c>
      <c r="AI17" s="26">
        <v>125649.98</v>
      </c>
    </row>
    <row r="18" spans="1:36" x14ac:dyDescent="0.25">
      <c r="A18" s="26">
        <v>18</v>
      </c>
      <c r="B18" s="26">
        <v>5</v>
      </c>
      <c r="C18" s="26" t="s">
        <v>42</v>
      </c>
      <c r="D18" s="26">
        <v>28</v>
      </c>
      <c r="E18" s="26" t="s">
        <v>69</v>
      </c>
      <c r="F18" s="26">
        <v>1</v>
      </c>
      <c r="G18" s="26">
        <v>19140.57</v>
      </c>
      <c r="H18" s="26">
        <v>3</v>
      </c>
      <c r="I18" s="26">
        <v>85597.91</v>
      </c>
      <c r="J18" s="26">
        <v>0</v>
      </c>
      <c r="K18" s="26">
        <v>0</v>
      </c>
      <c r="L18" s="26">
        <v>2</v>
      </c>
      <c r="M18" s="26">
        <v>50146.11</v>
      </c>
      <c r="N18" s="26">
        <v>2</v>
      </c>
      <c r="O18" s="26">
        <v>50146.11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2</v>
      </c>
      <c r="AG18" s="26">
        <v>50026.11</v>
      </c>
      <c r="AH18" s="26">
        <v>2</v>
      </c>
      <c r="AI18" s="26">
        <v>50026.11</v>
      </c>
    </row>
    <row r="19" spans="1:36" x14ac:dyDescent="0.25">
      <c r="A19" s="26">
        <v>19</v>
      </c>
      <c r="B19" s="26">
        <v>2</v>
      </c>
      <c r="C19" s="26" t="s">
        <v>40</v>
      </c>
      <c r="D19" s="26">
        <v>29</v>
      </c>
      <c r="E19" s="26" t="s">
        <v>72</v>
      </c>
      <c r="F19" s="26">
        <v>0</v>
      </c>
      <c r="G19" s="26">
        <v>0</v>
      </c>
      <c r="H19" s="26">
        <v>10</v>
      </c>
      <c r="I19" s="26">
        <v>320917.93</v>
      </c>
      <c r="J19" s="26">
        <v>0</v>
      </c>
      <c r="K19" s="26">
        <v>0</v>
      </c>
      <c r="L19" s="26">
        <v>8</v>
      </c>
      <c r="M19" s="26">
        <v>246821.18000000002</v>
      </c>
      <c r="N19" s="26">
        <v>8</v>
      </c>
      <c r="O19" s="26">
        <v>246821.18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8</v>
      </c>
      <c r="AG19" s="26">
        <v>207136.18</v>
      </c>
      <c r="AH19" s="26">
        <v>8</v>
      </c>
      <c r="AI19" s="26">
        <v>207136.18</v>
      </c>
    </row>
    <row r="20" spans="1:36" x14ac:dyDescent="0.25">
      <c r="A20" s="26">
        <v>20</v>
      </c>
      <c r="B20" s="26">
        <v>5</v>
      </c>
      <c r="C20" s="26" t="s">
        <v>42</v>
      </c>
      <c r="D20" s="26">
        <v>29</v>
      </c>
      <c r="E20" s="26" t="s">
        <v>72</v>
      </c>
      <c r="F20" s="26">
        <v>2</v>
      </c>
      <c r="G20" s="26">
        <v>52815.5</v>
      </c>
      <c r="H20" s="26">
        <v>3</v>
      </c>
      <c r="I20" s="26">
        <v>227366.15</v>
      </c>
      <c r="J20" s="26">
        <v>0</v>
      </c>
      <c r="K20" s="26">
        <v>0</v>
      </c>
      <c r="L20" s="26">
        <v>3</v>
      </c>
      <c r="M20" s="26">
        <v>227366.15</v>
      </c>
      <c r="N20" s="26">
        <v>3</v>
      </c>
      <c r="O20" s="26">
        <v>227366.15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3</v>
      </c>
      <c r="AG20" s="26">
        <v>153287.04999999999</v>
      </c>
      <c r="AH20" s="26">
        <v>3</v>
      </c>
      <c r="AI20" s="26">
        <v>153287.04999999999</v>
      </c>
    </row>
    <row r="21" spans="1:36" x14ac:dyDescent="0.25">
      <c r="A21" s="26">
        <v>21</v>
      </c>
      <c r="B21" s="26">
        <v>2</v>
      </c>
      <c r="C21" s="26" t="s">
        <v>40</v>
      </c>
      <c r="D21" s="26">
        <v>30</v>
      </c>
      <c r="E21" s="26" t="s">
        <v>73</v>
      </c>
      <c r="F21" s="26">
        <v>0</v>
      </c>
      <c r="G21" s="26">
        <v>0</v>
      </c>
      <c r="H21" s="26">
        <v>18</v>
      </c>
      <c r="I21" s="26">
        <v>269097.42</v>
      </c>
      <c r="J21" s="26">
        <v>0</v>
      </c>
      <c r="K21" s="26">
        <v>0</v>
      </c>
      <c r="L21" s="26">
        <v>17</v>
      </c>
      <c r="M21" s="26">
        <v>260719.42</v>
      </c>
      <c r="N21" s="26">
        <v>17</v>
      </c>
      <c r="O21" s="26">
        <v>260719.42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17</v>
      </c>
      <c r="AG21" s="26">
        <v>186609.27000000002</v>
      </c>
      <c r="AH21" s="26">
        <v>17</v>
      </c>
      <c r="AI21" s="26">
        <v>186609.27</v>
      </c>
    </row>
    <row r="22" spans="1:36" x14ac:dyDescent="0.25">
      <c r="A22" s="26">
        <v>22</v>
      </c>
      <c r="B22" s="26">
        <v>5</v>
      </c>
      <c r="C22" s="26" t="s">
        <v>42</v>
      </c>
      <c r="D22" s="26">
        <v>30</v>
      </c>
      <c r="E22" s="26" t="s">
        <v>73</v>
      </c>
      <c r="F22" s="26">
        <v>7</v>
      </c>
      <c r="G22" s="26">
        <v>365520.71</v>
      </c>
      <c r="H22" s="26">
        <v>6</v>
      </c>
      <c r="I22" s="26">
        <v>148562.99</v>
      </c>
      <c r="J22" s="26">
        <v>1</v>
      </c>
      <c r="K22" s="26">
        <v>45250</v>
      </c>
      <c r="L22" s="26">
        <v>6</v>
      </c>
      <c r="M22" s="26">
        <v>148562.99</v>
      </c>
      <c r="N22" s="26">
        <v>7</v>
      </c>
      <c r="O22" s="26">
        <v>193812.99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1</v>
      </c>
      <c r="AE22" s="26">
        <v>37609.4</v>
      </c>
      <c r="AF22" s="26">
        <v>6</v>
      </c>
      <c r="AG22" s="26">
        <v>108714.46</v>
      </c>
      <c r="AH22" s="26">
        <v>7</v>
      </c>
      <c r="AI22" s="26">
        <v>146323.85999999999</v>
      </c>
    </row>
    <row r="23" spans="1:36" x14ac:dyDescent="0.25">
      <c r="A23" s="26">
        <v>23</v>
      </c>
      <c r="B23" s="26">
        <v>2</v>
      </c>
      <c r="C23" s="26" t="s">
        <v>40</v>
      </c>
      <c r="D23" s="26">
        <v>31</v>
      </c>
      <c r="E23" s="26" t="s">
        <v>87</v>
      </c>
      <c r="F23" s="26">
        <v>0</v>
      </c>
      <c r="G23" s="26">
        <v>0</v>
      </c>
      <c r="H23" s="26">
        <v>4</v>
      </c>
      <c r="I23" s="26">
        <v>143792.95999999999</v>
      </c>
      <c r="J23" s="26">
        <v>0</v>
      </c>
      <c r="K23" s="26">
        <v>0</v>
      </c>
      <c r="L23" s="26">
        <v>4</v>
      </c>
      <c r="M23" s="26">
        <v>143792.95999999999</v>
      </c>
      <c r="N23" s="26">
        <v>4</v>
      </c>
      <c r="O23" s="26">
        <v>143792.95999999999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4</v>
      </c>
      <c r="AG23" s="26">
        <v>57757.77</v>
      </c>
      <c r="AH23" s="26">
        <v>4</v>
      </c>
      <c r="AI23" s="26">
        <v>57757.77</v>
      </c>
    </row>
    <row r="24" spans="1:36" x14ac:dyDescent="0.25">
      <c r="A24" s="26">
        <v>24</v>
      </c>
      <c r="B24" s="26">
        <v>5</v>
      </c>
      <c r="C24" s="26" t="s">
        <v>42</v>
      </c>
      <c r="D24" s="26">
        <v>31</v>
      </c>
      <c r="E24" s="26" t="s">
        <v>87</v>
      </c>
      <c r="F24" s="26">
        <v>1</v>
      </c>
      <c r="G24" s="26">
        <v>19282.66</v>
      </c>
      <c r="H24" s="26">
        <v>3</v>
      </c>
      <c r="I24" s="26">
        <v>115624.03</v>
      </c>
      <c r="J24" s="26">
        <v>0</v>
      </c>
      <c r="K24" s="26">
        <v>0</v>
      </c>
      <c r="L24" s="26">
        <v>2</v>
      </c>
      <c r="M24" s="26">
        <v>77056.149999999994</v>
      </c>
      <c r="N24" s="26">
        <v>2</v>
      </c>
      <c r="O24" s="26">
        <v>77056.149999999994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2</v>
      </c>
      <c r="AG24" s="26">
        <v>60051.63</v>
      </c>
      <c r="AH24" s="26">
        <v>2</v>
      </c>
      <c r="AI24" s="26">
        <v>60051.63</v>
      </c>
      <c r="AJ24" s="25" t="s">
        <v>88</v>
      </c>
    </row>
    <row r="25" spans="1:36" x14ac:dyDescent="0.25">
      <c r="A25" s="26">
        <v>25</v>
      </c>
      <c r="B25" s="26">
        <v>2</v>
      </c>
      <c r="C25" s="26" t="s">
        <v>40</v>
      </c>
      <c r="D25" s="26">
        <v>32</v>
      </c>
      <c r="E25" s="26" t="s">
        <v>92</v>
      </c>
      <c r="F25" s="26">
        <v>0</v>
      </c>
      <c r="G25" s="26">
        <v>0</v>
      </c>
      <c r="H25" s="26">
        <v>23</v>
      </c>
      <c r="I25" s="26">
        <v>343994.07</v>
      </c>
      <c r="J25" s="26">
        <v>0</v>
      </c>
      <c r="K25" s="26">
        <v>0</v>
      </c>
      <c r="L25" s="26">
        <v>22</v>
      </c>
      <c r="M25" s="26">
        <v>318023.07</v>
      </c>
      <c r="N25" s="26">
        <v>22</v>
      </c>
      <c r="O25" s="26">
        <v>318023.07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22</v>
      </c>
      <c r="AG25" s="26">
        <v>286293.86</v>
      </c>
      <c r="AH25" s="26">
        <v>22</v>
      </c>
      <c r="AI25" s="26">
        <v>286293.86</v>
      </c>
    </row>
    <row r="26" spans="1:36" x14ac:dyDescent="0.25">
      <c r="A26" s="26">
        <v>26</v>
      </c>
      <c r="B26" s="26">
        <v>5</v>
      </c>
      <c r="C26" s="26" t="s">
        <v>42</v>
      </c>
      <c r="D26" s="26">
        <v>32</v>
      </c>
      <c r="E26" s="26" t="s">
        <v>92</v>
      </c>
      <c r="F26" s="26">
        <v>3</v>
      </c>
      <c r="G26" s="26">
        <v>110393.26</v>
      </c>
      <c r="H26" s="26">
        <v>3</v>
      </c>
      <c r="I26" s="26">
        <v>128746.16</v>
      </c>
      <c r="J26" s="26">
        <v>1</v>
      </c>
      <c r="K26" s="26">
        <v>53173.14</v>
      </c>
      <c r="L26" s="26">
        <v>3</v>
      </c>
      <c r="M26" s="26">
        <v>128746.16</v>
      </c>
      <c r="N26" s="26">
        <v>4</v>
      </c>
      <c r="O26" s="26">
        <v>181919.3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1</v>
      </c>
      <c r="AE26" s="26">
        <v>53173.14</v>
      </c>
      <c r="AF26" s="26">
        <v>3</v>
      </c>
      <c r="AG26" s="26">
        <v>117207.26</v>
      </c>
      <c r="AH26" s="26">
        <v>4</v>
      </c>
      <c r="AI26" s="26">
        <v>170380.4</v>
      </c>
    </row>
    <row r="27" spans="1:36" x14ac:dyDescent="0.25">
      <c r="A27" s="26">
        <v>27</v>
      </c>
      <c r="B27" s="26">
        <v>2</v>
      </c>
      <c r="C27" s="26" t="s">
        <v>40</v>
      </c>
      <c r="D27" s="26">
        <v>33</v>
      </c>
      <c r="E27" s="26" t="s">
        <v>96</v>
      </c>
      <c r="F27" s="26">
        <v>1</v>
      </c>
      <c r="G27" s="26">
        <v>18923.27</v>
      </c>
      <c r="H27" s="26">
        <v>14</v>
      </c>
      <c r="I27" s="26">
        <v>456374.52</v>
      </c>
      <c r="J27" s="26">
        <v>0</v>
      </c>
      <c r="K27" s="26">
        <v>0</v>
      </c>
      <c r="L27" s="26">
        <v>8</v>
      </c>
      <c r="M27" s="26">
        <v>375859.91</v>
      </c>
      <c r="N27" s="26">
        <v>8</v>
      </c>
      <c r="O27" s="26">
        <v>375859.91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8</v>
      </c>
      <c r="AG27" s="26">
        <v>361516.78</v>
      </c>
      <c r="AH27" s="26">
        <v>8</v>
      </c>
      <c r="AI27" s="26">
        <v>361516.78</v>
      </c>
    </row>
    <row r="28" spans="1:36" x14ac:dyDescent="0.25">
      <c r="A28" s="26">
        <v>28</v>
      </c>
      <c r="B28" s="26">
        <v>5</v>
      </c>
      <c r="C28" s="26" t="s">
        <v>42</v>
      </c>
      <c r="D28" s="26">
        <v>33</v>
      </c>
      <c r="E28" s="26" t="s">
        <v>96</v>
      </c>
      <c r="F28" s="26">
        <v>0</v>
      </c>
      <c r="G28" s="26">
        <v>0</v>
      </c>
      <c r="H28" s="26">
        <v>1</v>
      </c>
      <c r="I28" s="26">
        <v>60629.83</v>
      </c>
      <c r="J28" s="26">
        <v>0</v>
      </c>
      <c r="K28" s="26">
        <v>0</v>
      </c>
      <c r="L28" s="26">
        <v>1</v>
      </c>
      <c r="M28" s="26">
        <v>58629.83</v>
      </c>
      <c r="N28" s="26">
        <v>1</v>
      </c>
      <c r="O28" s="26">
        <v>58629.83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1</v>
      </c>
      <c r="AG28" s="26">
        <v>34900</v>
      </c>
      <c r="AH28" s="26">
        <v>1</v>
      </c>
      <c r="AI28" s="26">
        <v>34900</v>
      </c>
    </row>
    <row r="29" spans="1:36" x14ac:dyDescent="0.25">
      <c r="A29" s="26">
        <v>29</v>
      </c>
      <c r="B29" s="26">
        <v>2</v>
      </c>
      <c r="C29" s="26" t="s">
        <v>40</v>
      </c>
      <c r="D29" s="26">
        <v>34</v>
      </c>
      <c r="E29" s="26" t="s">
        <v>102</v>
      </c>
      <c r="F29" s="26">
        <v>0</v>
      </c>
      <c r="G29" s="26">
        <v>0</v>
      </c>
      <c r="H29" s="26">
        <v>10</v>
      </c>
      <c r="I29" s="26">
        <v>348763.13</v>
      </c>
      <c r="J29" s="26">
        <v>0</v>
      </c>
      <c r="K29" s="26">
        <v>0</v>
      </c>
      <c r="L29" s="26">
        <v>8</v>
      </c>
      <c r="M29" s="26">
        <v>298682.83</v>
      </c>
      <c r="N29" s="26">
        <v>8</v>
      </c>
      <c r="O29" s="26">
        <v>298682.83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8</v>
      </c>
      <c r="AG29" s="26">
        <v>265580.96999999997</v>
      </c>
      <c r="AH29" s="26">
        <v>8</v>
      </c>
      <c r="AI29" s="26">
        <v>265580.96999999997</v>
      </c>
    </row>
    <row r="30" spans="1:36" x14ac:dyDescent="0.25">
      <c r="A30" s="26">
        <v>30</v>
      </c>
      <c r="B30" s="26">
        <v>5</v>
      </c>
      <c r="C30" s="26" t="s">
        <v>42</v>
      </c>
      <c r="D30" s="26">
        <v>34</v>
      </c>
      <c r="E30" s="26" t="s">
        <v>102</v>
      </c>
      <c r="F30" s="26">
        <v>3</v>
      </c>
      <c r="G30" s="26">
        <v>270235.48</v>
      </c>
      <c r="H30" s="26">
        <v>1</v>
      </c>
      <c r="I30" s="26">
        <v>52533.59</v>
      </c>
      <c r="J30" s="26">
        <v>1</v>
      </c>
      <c r="K30" s="26">
        <v>78530.83</v>
      </c>
      <c r="L30" s="26">
        <v>1</v>
      </c>
      <c r="M30" s="26">
        <v>52533.59</v>
      </c>
      <c r="N30" s="26">
        <v>2</v>
      </c>
      <c r="O30" s="26">
        <v>131064.42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1</v>
      </c>
      <c r="AE30" s="26">
        <v>61051.45</v>
      </c>
      <c r="AF30" s="26">
        <v>1</v>
      </c>
      <c r="AG30" s="26">
        <v>44039.97</v>
      </c>
      <c r="AH30" s="26">
        <v>2</v>
      </c>
      <c r="AI30" s="26">
        <v>105091.42</v>
      </c>
    </row>
    <row r="31" spans="1:36" x14ac:dyDescent="0.25">
      <c r="A31" s="26">
        <v>31</v>
      </c>
      <c r="B31" s="26">
        <v>2</v>
      </c>
      <c r="C31" s="26" t="s">
        <v>40</v>
      </c>
      <c r="D31" s="26">
        <v>35</v>
      </c>
      <c r="E31" s="26" t="s">
        <v>107</v>
      </c>
      <c r="F31" s="26">
        <v>0</v>
      </c>
      <c r="G31" s="26">
        <v>0</v>
      </c>
      <c r="H31" s="26">
        <v>14</v>
      </c>
      <c r="I31" s="26">
        <v>241726.24</v>
      </c>
      <c r="J31" s="26">
        <v>0</v>
      </c>
      <c r="K31" s="26">
        <v>0</v>
      </c>
      <c r="L31" s="26">
        <v>14</v>
      </c>
      <c r="M31" s="26">
        <v>241726.24</v>
      </c>
      <c r="N31" s="26">
        <v>14</v>
      </c>
      <c r="O31" s="26">
        <v>241726.24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14</v>
      </c>
      <c r="AG31" s="26">
        <v>184832.5</v>
      </c>
      <c r="AH31" s="26">
        <v>14</v>
      </c>
      <c r="AI31" s="26">
        <v>184832.5</v>
      </c>
    </row>
    <row r="32" spans="1:36" x14ac:dyDescent="0.25">
      <c r="A32" s="26">
        <v>32</v>
      </c>
      <c r="B32" s="26">
        <v>5</v>
      </c>
      <c r="C32" s="26" t="s">
        <v>42</v>
      </c>
      <c r="D32" s="26">
        <v>35</v>
      </c>
      <c r="E32" s="26" t="s">
        <v>107</v>
      </c>
      <c r="F32" s="26">
        <v>2</v>
      </c>
      <c r="G32" s="26">
        <v>34301.730000000003</v>
      </c>
      <c r="H32" s="26">
        <v>5</v>
      </c>
      <c r="I32" s="26">
        <v>66538.53</v>
      </c>
      <c r="J32" s="26">
        <v>0</v>
      </c>
      <c r="K32" s="26">
        <v>0</v>
      </c>
      <c r="L32" s="26">
        <v>5</v>
      </c>
      <c r="M32" s="26">
        <v>66538.53</v>
      </c>
      <c r="N32" s="26">
        <v>5</v>
      </c>
      <c r="O32" s="26">
        <v>66538.53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5</v>
      </c>
      <c r="AG32" s="26">
        <v>51212.26</v>
      </c>
      <c r="AH32" s="26">
        <v>5</v>
      </c>
      <c r="AI32" s="26">
        <v>51212.26</v>
      </c>
    </row>
    <row r="33" spans="1:36" x14ac:dyDescent="0.25">
      <c r="A33" s="26">
        <v>33</v>
      </c>
      <c r="B33" s="26">
        <v>2</v>
      </c>
      <c r="C33" s="26" t="s">
        <v>40</v>
      </c>
      <c r="D33" s="26">
        <v>36</v>
      </c>
      <c r="E33" s="26" t="s">
        <v>110</v>
      </c>
      <c r="F33" s="26">
        <v>0</v>
      </c>
      <c r="G33" s="26">
        <v>0</v>
      </c>
      <c r="H33" s="26">
        <v>12</v>
      </c>
      <c r="I33" s="26">
        <v>184674.72</v>
      </c>
      <c r="J33" s="26">
        <v>0</v>
      </c>
      <c r="K33" s="26">
        <v>0</v>
      </c>
      <c r="L33" s="26">
        <v>12</v>
      </c>
      <c r="M33" s="26">
        <v>184674.72</v>
      </c>
      <c r="N33" s="26">
        <v>12</v>
      </c>
      <c r="O33" s="26">
        <v>184674.72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12</v>
      </c>
      <c r="AG33" s="26">
        <v>140612.26999999999</v>
      </c>
      <c r="AH33" s="26">
        <v>12</v>
      </c>
      <c r="AI33" s="26">
        <v>140612.26999999999</v>
      </c>
    </row>
    <row r="34" spans="1:36" x14ac:dyDescent="0.25">
      <c r="A34" s="26">
        <v>34</v>
      </c>
      <c r="B34" s="26">
        <v>5</v>
      </c>
      <c r="C34" s="26" t="s">
        <v>42</v>
      </c>
      <c r="D34" s="26">
        <v>36</v>
      </c>
      <c r="E34" s="26" t="s">
        <v>110</v>
      </c>
      <c r="F34" s="26">
        <v>1</v>
      </c>
      <c r="G34" s="26">
        <v>19449.82</v>
      </c>
      <c r="H34" s="26">
        <v>5</v>
      </c>
      <c r="I34" s="26">
        <v>104722.42</v>
      </c>
      <c r="J34" s="26">
        <v>0</v>
      </c>
      <c r="K34" s="26">
        <v>0</v>
      </c>
      <c r="L34" s="26">
        <v>4</v>
      </c>
      <c r="M34" s="26">
        <v>66119.88</v>
      </c>
      <c r="N34" s="26">
        <v>4</v>
      </c>
      <c r="O34" s="26">
        <v>66119.88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4</v>
      </c>
      <c r="AG34" s="26">
        <v>54272.3</v>
      </c>
      <c r="AH34" s="26">
        <v>4</v>
      </c>
      <c r="AI34" s="26">
        <v>54272.3</v>
      </c>
    </row>
    <row r="35" spans="1:36" x14ac:dyDescent="0.25">
      <c r="A35" s="26">
        <v>36</v>
      </c>
      <c r="B35" s="26">
        <v>4</v>
      </c>
      <c r="C35" s="26" t="s">
        <v>117</v>
      </c>
      <c r="D35" s="26">
        <v>1</v>
      </c>
      <c r="E35" s="26" t="s">
        <v>118</v>
      </c>
      <c r="F35" s="26">
        <v>4</v>
      </c>
      <c r="G35" s="26">
        <v>129178.27</v>
      </c>
      <c r="H35" s="26">
        <v>1</v>
      </c>
      <c r="I35" s="26">
        <v>31600</v>
      </c>
      <c r="J35" s="26">
        <v>1</v>
      </c>
      <c r="K35" s="26">
        <v>40000</v>
      </c>
      <c r="L35" s="26">
        <v>0</v>
      </c>
      <c r="M35" s="26">
        <v>0</v>
      </c>
      <c r="N35" s="26">
        <v>1</v>
      </c>
      <c r="O35" s="26">
        <v>40000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1</v>
      </c>
      <c r="AE35" s="26">
        <v>39999.269999999997</v>
      </c>
      <c r="AF35" s="26">
        <v>0</v>
      </c>
      <c r="AG35" s="26">
        <v>0</v>
      </c>
      <c r="AH35" s="26">
        <v>1</v>
      </c>
      <c r="AI35" s="26">
        <v>39999.269999999997</v>
      </c>
    </row>
    <row r="36" spans="1:36" x14ac:dyDescent="0.25">
      <c r="A36" s="26">
        <v>37</v>
      </c>
      <c r="B36" s="26">
        <v>6</v>
      </c>
      <c r="C36" s="26" t="s">
        <v>119</v>
      </c>
      <c r="D36" s="26">
        <v>1</v>
      </c>
      <c r="E36" s="26" t="s">
        <v>118</v>
      </c>
      <c r="F36" s="26">
        <v>12</v>
      </c>
      <c r="G36" s="26">
        <v>381659.86</v>
      </c>
      <c r="H36" s="26">
        <v>5</v>
      </c>
      <c r="I36" s="26">
        <v>131956.70000000001</v>
      </c>
      <c r="J36" s="26">
        <v>8</v>
      </c>
      <c r="K36" s="26">
        <v>300668.14</v>
      </c>
      <c r="L36" s="26">
        <v>3</v>
      </c>
      <c r="M36" s="26">
        <v>99618.7</v>
      </c>
      <c r="N36" s="26">
        <v>11</v>
      </c>
      <c r="O36" s="26">
        <v>400286.84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8</v>
      </c>
      <c r="AE36" s="26">
        <v>267968.85000000003</v>
      </c>
      <c r="AF36" s="26">
        <v>3</v>
      </c>
      <c r="AG36" s="26">
        <v>82563.33</v>
      </c>
      <c r="AH36" s="26">
        <v>11</v>
      </c>
      <c r="AI36" s="26">
        <v>350532.18</v>
      </c>
    </row>
    <row r="37" spans="1:36" x14ac:dyDescent="0.25">
      <c r="A37" s="26">
        <v>38</v>
      </c>
      <c r="B37" s="26">
        <v>8</v>
      </c>
      <c r="C37" s="26" t="s">
        <v>115</v>
      </c>
      <c r="D37" s="26">
        <v>1</v>
      </c>
      <c r="E37" s="26" t="s">
        <v>118</v>
      </c>
      <c r="F37" s="26">
        <v>0</v>
      </c>
      <c r="G37" s="26">
        <v>0</v>
      </c>
      <c r="H37" s="26">
        <v>18</v>
      </c>
      <c r="I37" s="26">
        <v>275134</v>
      </c>
      <c r="J37" s="26">
        <v>0</v>
      </c>
      <c r="K37" s="26">
        <v>0</v>
      </c>
      <c r="L37" s="26">
        <v>18</v>
      </c>
      <c r="M37" s="26">
        <v>275134</v>
      </c>
      <c r="N37" s="26">
        <v>18</v>
      </c>
      <c r="O37" s="26">
        <v>275134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18</v>
      </c>
      <c r="AG37" s="26">
        <v>232649.14</v>
      </c>
      <c r="AH37" s="26">
        <v>18</v>
      </c>
      <c r="AI37" s="26">
        <v>232649.14</v>
      </c>
    </row>
    <row r="38" spans="1:36" x14ac:dyDescent="0.25">
      <c r="A38" s="26">
        <v>39</v>
      </c>
      <c r="B38" s="26">
        <v>9</v>
      </c>
      <c r="C38" s="26" t="s">
        <v>120</v>
      </c>
      <c r="D38" s="26">
        <v>1</v>
      </c>
      <c r="E38" s="26" t="s">
        <v>118</v>
      </c>
      <c r="F38" s="26">
        <v>2</v>
      </c>
      <c r="G38" s="26">
        <v>65251.5</v>
      </c>
      <c r="H38" s="26">
        <v>0</v>
      </c>
      <c r="I38" s="26">
        <v>0</v>
      </c>
      <c r="J38" s="26">
        <v>2</v>
      </c>
      <c r="K38" s="26">
        <v>65251.5</v>
      </c>
      <c r="L38" s="26">
        <v>0</v>
      </c>
      <c r="M38" s="26">
        <v>0</v>
      </c>
      <c r="N38" s="26">
        <v>2</v>
      </c>
      <c r="O38" s="26">
        <v>65251.5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2</v>
      </c>
      <c r="AE38" s="26">
        <v>52343</v>
      </c>
      <c r="AF38" s="26">
        <v>0</v>
      </c>
      <c r="AG38" s="26">
        <v>0</v>
      </c>
      <c r="AH38" s="26">
        <v>2</v>
      </c>
      <c r="AI38" s="26">
        <v>52343</v>
      </c>
    </row>
    <row r="39" spans="1:36" x14ac:dyDescent="0.25">
      <c r="A39" s="26">
        <v>40</v>
      </c>
      <c r="B39" s="26">
        <v>10</v>
      </c>
      <c r="C39" s="26" t="s">
        <v>121</v>
      </c>
      <c r="D39" s="26">
        <v>1</v>
      </c>
      <c r="E39" s="26" t="s">
        <v>118</v>
      </c>
      <c r="F39" s="26">
        <v>9</v>
      </c>
      <c r="G39" s="26">
        <v>469377.42</v>
      </c>
      <c r="H39" s="26">
        <v>15</v>
      </c>
      <c r="I39" s="26">
        <v>518288.3</v>
      </c>
      <c r="J39" s="26">
        <v>8</v>
      </c>
      <c r="K39" s="26">
        <v>197585.42</v>
      </c>
      <c r="L39" s="26">
        <v>15</v>
      </c>
      <c r="M39" s="26">
        <v>518288.3</v>
      </c>
      <c r="N39" s="26">
        <v>23</v>
      </c>
      <c r="O39" s="26">
        <v>715873.72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8</v>
      </c>
      <c r="AE39" s="26">
        <v>177774.13</v>
      </c>
      <c r="AF39" s="26">
        <v>15</v>
      </c>
      <c r="AG39" s="26">
        <v>497003.21</v>
      </c>
      <c r="AH39" s="26">
        <v>23</v>
      </c>
      <c r="AI39" s="26">
        <v>674777.34</v>
      </c>
    </row>
    <row r="40" spans="1:36" x14ac:dyDescent="0.25">
      <c r="A40" s="26">
        <v>41</v>
      </c>
      <c r="B40" s="26">
        <v>11</v>
      </c>
      <c r="C40" s="26" t="s">
        <v>122</v>
      </c>
      <c r="D40" s="26">
        <v>1</v>
      </c>
      <c r="E40" s="26" t="s">
        <v>118</v>
      </c>
      <c r="F40" s="26">
        <v>1</v>
      </c>
      <c r="G40" s="26">
        <v>9838.77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</row>
    <row r="41" spans="1:36" x14ac:dyDescent="0.25">
      <c r="A41" s="26">
        <v>42</v>
      </c>
      <c r="B41" s="26">
        <v>12</v>
      </c>
      <c r="C41" s="26" t="s">
        <v>123</v>
      </c>
      <c r="D41" s="26">
        <v>1</v>
      </c>
      <c r="E41" s="26" t="s">
        <v>118</v>
      </c>
      <c r="F41" s="26">
        <v>2</v>
      </c>
      <c r="G41" s="26">
        <v>36922.5</v>
      </c>
      <c r="H41" s="26">
        <v>0</v>
      </c>
      <c r="I41" s="26">
        <v>0</v>
      </c>
      <c r="J41" s="26">
        <v>2</v>
      </c>
      <c r="K41" s="26">
        <v>36922.5</v>
      </c>
      <c r="L41" s="26">
        <v>0</v>
      </c>
      <c r="M41" s="26">
        <v>0</v>
      </c>
      <c r="N41" s="26">
        <v>2</v>
      </c>
      <c r="O41" s="26">
        <v>36922.5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2</v>
      </c>
      <c r="AE41" s="26">
        <v>33833.83</v>
      </c>
      <c r="AF41" s="26">
        <v>0</v>
      </c>
      <c r="AG41" s="26">
        <v>0</v>
      </c>
      <c r="AH41" s="26">
        <v>2</v>
      </c>
      <c r="AI41" s="26">
        <v>33833.83</v>
      </c>
    </row>
    <row r="42" spans="1:36" ht="360" x14ac:dyDescent="0.25">
      <c r="A42" s="26">
        <v>43</v>
      </c>
      <c r="B42" s="26">
        <v>13</v>
      </c>
      <c r="C42" s="26" t="s">
        <v>124</v>
      </c>
      <c r="D42" s="26">
        <v>1</v>
      </c>
      <c r="E42" s="26" t="s">
        <v>118</v>
      </c>
      <c r="F42" s="26">
        <v>15</v>
      </c>
      <c r="G42" s="26">
        <v>339946.86</v>
      </c>
      <c r="H42" s="26">
        <v>2</v>
      </c>
      <c r="I42" s="26">
        <v>137041</v>
      </c>
      <c r="J42" s="26">
        <v>9</v>
      </c>
      <c r="K42" s="26">
        <v>159720.66</v>
      </c>
      <c r="L42" s="26">
        <v>2</v>
      </c>
      <c r="M42" s="26">
        <v>137041</v>
      </c>
      <c r="N42" s="26">
        <v>11</v>
      </c>
      <c r="O42" s="26">
        <v>296761.65999999997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9</v>
      </c>
      <c r="AE42" s="26">
        <v>142237.84</v>
      </c>
      <c r="AF42" s="26">
        <v>2</v>
      </c>
      <c r="AG42" s="26">
        <v>129756.06</v>
      </c>
      <c r="AH42" s="26">
        <v>11</v>
      </c>
      <c r="AI42" s="26">
        <v>271993.90000000002</v>
      </c>
      <c r="AJ42" s="27" t="s">
        <v>125</v>
      </c>
    </row>
    <row r="43" spans="1:36" x14ac:dyDescent="0.25">
      <c r="A43" s="26">
        <v>44</v>
      </c>
      <c r="B43" s="26">
        <v>8</v>
      </c>
      <c r="C43" s="26" t="s">
        <v>115</v>
      </c>
      <c r="D43" s="26">
        <v>17</v>
      </c>
      <c r="E43" s="26" t="s">
        <v>134</v>
      </c>
      <c r="F43" s="26">
        <v>0</v>
      </c>
      <c r="G43" s="26">
        <v>0</v>
      </c>
      <c r="H43" s="26">
        <v>5</v>
      </c>
      <c r="I43" s="26">
        <v>242448.2</v>
      </c>
      <c r="J43" s="26">
        <v>0</v>
      </c>
      <c r="K43" s="26">
        <v>0</v>
      </c>
      <c r="L43" s="26">
        <v>5</v>
      </c>
      <c r="M43" s="26">
        <v>242448.2</v>
      </c>
      <c r="N43" s="26">
        <v>5</v>
      </c>
      <c r="O43" s="26">
        <v>242448.2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5</v>
      </c>
      <c r="AG43" s="26">
        <v>159240.48000000001</v>
      </c>
      <c r="AH43" s="26">
        <v>5</v>
      </c>
      <c r="AI43" s="26">
        <v>159240.48000000001</v>
      </c>
    </row>
    <row r="44" spans="1:36" x14ac:dyDescent="0.25">
      <c r="A44" s="26">
        <v>45</v>
      </c>
      <c r="B44" s="26">
        <v>3</v>
      </c>
      <c r="C44" s="26" t="s">
        <v>135</v>
      </c>
      <c r="D44" s="26">
        <v>2</v>
      </c>
      <c r="E44" s="26" t="s">
        <v>136</v>
      </c>
      <c r="F44" s="26">
        <v>0</v>
      </c>
      <c r="G44" s="26">
        <v>0</v>
      </c>
      <c r="H44" s="26">
        <v>1</v>
      </c>
      <c r="I44" s="26">
        <v>63000</v>
      </c>
      <c r="J44" s="26">
        <v>0</v>
      </c>
      <c r="K44" s="26">
        <v>0</v>
      </c>
      <c r="L44" s="26">
        <v>1</v>
      </c>
      <c r="M44" s="26">
        <v>63000</v>
      </c>
      <c r="N44" s="26">
        <v>1</v>
      </c>
      <c r="O44" s="26">
        <v>63000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1</v>
      </c>
      <c r="AG44" s="26">
        <v>62411.82</v>
      </c>
      <c r="AH44" s="26">
        <v>1</v>
      </c>
      <c r="AI44" s="26">
        <v>62411.82</v>
      </c>
    </row>
    <row r="45" spans="1:36" x14ac:dyDescent="0.25">
      <c r="A45" s="26">
        <v>46</v>
      </c>
      <c r="B45" s="26">
        <v>4</v>
      </c>
      <c r="C45" s="26" t="s">
        <v>117</v>
      </c>
      <c r="D45" s="26">
        <v>2</v>
      </c>
      <c r="E45" s="26" t="s">
        <v>136</v>
      </c>
      <c r="F45" s="26">
        <v>2</v>
      </c>
      <c r="G45" s="26">
        <v>94374.17</v>
      </c>
      <c r="H45" s="26">
        <v>1</v>
      </c>
      <c r="I45" s="26">
        <v>80000</v>
      </c>
      <c r="J45" s="26">
        <v>2</v>
      </c>
      <c r="K45" s="26">
        <v>82739.16</v>
      </c>
      <c r="L45" s="26">
        <v>1</v>
      </c>
      <c r="M45" s="26">
        <v>80000</v>
      </c>
      <c r="N45" s="26">
        <v>3</v>
      </c>
      <c r="O45" s="26">
        <v>162739.16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2</v>
      </c>
      <c r="AE45" s="26">
        <v>80992.3</v>
      </c>
      <c r="AF45" s="26">
        <v>1</v>
      </c>
      <c r="AG45" s="26">
        <v>79880</v>
      </c>
      <c r="AH45" s="26">
        <v>3</v>
      </c>
      <c r="AI45" s="26">
        <v>160872.29999999999</v>
      </c>
    </row>
    <row r="46" spans="1:36" x14ac:dyDescent="0.25">
      <c r="A46" s="26">
        <v>47</v>
      </c>
      <c r="B46" s="26">
        <v>6</v>
      </c>
      <c r="C46" s="26" t="s">
        <v>119</v>
      </c>
      <c r="D46" s="26">
        <v>2</v>
      </c>
      <c r="E46" s="26" t="s">
        <v>136</v>
      </c>
      <c r="F46" s="26">
        <v>14</v>
      </c>
      <c r="G46" s="26">
        <v>521274.38</v>
      </c>
      <c r="H46" s="26">
        <v>5</v>
      </c>
      <c r="I46" s="26">
        <v>108180</v>
      </c>
      <c r="J46" s="26">
        <v>8</v>
      </c>
      <c r="K46" s="26">
        <v>188309.03999999998</v>
      </c>
      <c r="L46" s="26">
        <v>5</v>
      </c>
      <c r="M46" s="26">
        <v>108180</v>
      </c>
      <c r="N46" s="26">
        <v>13</v>
      </c>
      <c r="O46" s="26">
        <v>296489.03999999998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8</v>
      </c>
      <c r="AE46" s="26">
        <v>185195.83000000002</v>
      </c>
      <c r="AF46" s="26">
        <v>5</v>
      </c>
      <c r="AG46" s="26">
        <v>108170.44</v>
      </c>
      <c r="AH46" s="26">
        <v>13</v>
      </c>
      <c r="AI46" s="26">
        <v>293366.27</v>
      </c>
    </row>
    <row r="47" spans="1:36" x14ac:dyDescent="0.25">
      <c r="A47" s="26">
        <v>48</v>
      </c>
      <c r="B47" s="26">
        <v>8</v>
      </c>
      <c r="C47" s="26" t="s">
        <v>115</v>
      </c>
      <c r="D47" s="26">
        <v>2</v>
      </c>
      <c r="E47" s="26" t="s">
        <v>136</v>
      </c>
      <c r="F47" s="26">
        <v>0</v>
      </c>
      <c r="G47" s="26">
        <v>0</v>
      </c>
      <c r="H47" s="26">
        <v>37</v>
      </c>
      <c r="I47" s="26">
        <v>442000</v>
      </c>
      <c r="J47" s="26">
        <v>0</v>
      </c>
      <c r="K47" s="26">
        <v>0</v>
      </c>
      <c r="L47" s="26">
        <v>32</v>
      </c>
      <c r="M47" s="26">
        <v>417229.1</v>
      </c>
      <c r="N47" s="26">
        <v>32</v>
      </c>
      <c r="O47" s="26">
        <v>417229.1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29</v>
      </c>
      <c r="AG47" s="26">
        <v>350134.73</v>
      </c>
      <c r="AH47" s="26">
        <v>29</v>
      </c>
      <c r="AI47" s="26">
        <v>350134.73</v>
      </c>
    </row>
    <row r="48" spans="1:36" x14ac:dyDescent="0.25">
      <c r="A48" s="26">
        <v>49</v>
      </c>
      <c r="B48" s="26">
        <v>9</v>
      </c>
      <c r="C48" s="26" t="s">
        <v>120</v>
      </c>
      <c r="D48" s="26">
        <v>2</v>
      </c>
      <c r="E48" s="26" t="s">
        <v>136</v>
      </c>
      <c r="F48" s="26">
        <v>3</v>
      </c>
      <c r="G48" s="26">
        <v>144821.51</v>
      </c>
      <c r="H48" s="26">
        <v>1</v>
      </c>
      <c r="I48" s="26">
        <v>47000</v>
      </c>
      <c r="J48" s="26">
        <v>2</v>
      </c>
      <c r="K48" s="26">
        <v>88356.56</v>
      </c>
      <c r="L48" s="26">
        <v>1</v>
      </c>
      <c r="M48" s="26">
        <v>47000</v>
      </c>
      <c r="N48" s="26">
        <v>3</v>
      </c>
      <c r="O48" s="26">
        <v>135356.56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2</v>
      </c>
      <c r="AE48" s="26">
        <v>84355.290000000008</v>
      </c>
      <c r="AF48" s="26">
        <v>1</v>
      </c>
      <c r="AG48" s="26">
        <v>42793</v>
      </c>
      <c r="AH48" s="26">
        <v>3</v>
      </c>
      <c r="AI48" s="26">
        <v>127148.29</v>
      </c>
    </row>
    <row r="49" spans="1:35" x14ac:dyDescent="0.25">
      <c r="A49" s="26">
        <v>50</v>
      </c>
      <c r="B49" s="26">
        <v>10</v>
      </c>
      <c r="C49" s="26" t="s">
        <v>121</v>
      </c>
      <c r="D49" s="26">
        <v>2</v>
      </c>
      <c r="E49" s="26" t="s">
        <v>136</v>
      </c>
      <c r="F49" s="26">
        <v>9</v>
      </c>
      <c r="G49" s="26">
        <v>331102.3</v>
      </c>
      <c r="H49" s="26">
        <v>6</v>
      </c>
      <c r="I49" s="26">
        <v>261189.56</v>
      </c>
      <c r="J49" s="26">
        <v>7</v>
      </c>
      <c r="K49" s="26">
        <v>239504.00999999998</v>
      </c>
      <c r="L49" s="26">
        <v>6</v>
      </c>
      <c r="M49" s="26">
        <v>261189.56</v>
      </c>
      <c r="N49" s="26">
        <v>13</v>
      </c>
      <c r="O49" s="26">
        <v>500693.57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7</v>
      </c>
      <c r="AE49" s="26">
        <v>211422.3</v>
      </c>
      <c r="AF49" s="26">
        <v>6</v>
      </c>
      <c r="AG49" s="26">
        <v>257653.70999999996</v>
      </c>
      <c r="AH49" s="26">
        <v>13</v>
      </c>
      <c r="AI49" s="26">
        <v>469076.01</v>
      </c>
    </row>
    <row r="50" spans="1:35" x14ac:dyDescent="0.25">
      <c r="A50" s="26">
        <v>51</v>
      </c>
      <c r="B50" s="26">
        <v>11</v>
      </c>
      <c r="C50" s="26" t="s">
        <v>122</v>
      </c>
      <c r="D50" s="26">
        <v>2</v>
      </c>
      <c r="E50" s="26" t="s">
        <v>136</v>
      </c>
      <c r="F50" s="26">
        <v>23</v>
      </c>
      <c r="G50" s="26">
        <v>644026.31000000006</v>
      </c>
      <c r="H50" s="26">
        <v>2</v>
      </c>
      <c r="I50" s="26">
        <v>207400</v>
      </c>
      <c r="J50" s="26">
        <v>7</v>
      </c>
      <c r="K50" s="26">
        <v>199905.53999999998</v>
      </c>
      <c r="L50" s="26">
        <v>2</v>
      </c>
      <c r="M50" s="26">
        <v>207400</v>
      </c>
      <c r="N50" s="26">
        <v>9</v>
      </c>
      <c r="O50" s="26">
        <v>407305.54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7</v>
      </c>
      <c r="AE50" s="26">
        <v>195885.28</v>
      </c>
      <c r="AF50" s="26">
        <v>2</v>
      </c>
      <c r="AG50" s="26">
        <v>197372.79</v>
      </c>
      <c r="AH50" s="26">
        <v>9</v>
      </c>
      <c r="AI50" s="26">
        <v>393258.07</v>
      </c>
    </row>
    <row r="51" spans="1:35" x14ac:dyDescent="0.25">
      <c r="A51" s="26">
        <v>52</v>
      </c>
      <c r="B51" s="26">
        <v>12</v>
      </c>
      <c r="C51" s="26" t="s">
        <v>123</v>
      </c>
      <c r="D51" s="26">
        <v>2</v>
      </c>
      <c r="E51" s="26" t="s">
        <v>136</v>
      </c>
      <c r="F51" s="26">
        <v>7</v>
      </c>
      <c r="G51" s="26">
        <v>158983.56</v>
      </c>
      <c r="H51" s="26">
        <v>1</v>
      </c>
      <c r="I51" s="26">
        <v>45500</v>
      </c>
      <c r="J51" s="26">
        <v>4</v>
      </c>
      <c r="K51" s="26">
        <v>72839.929999999993</v>
      </c>
      <c r="L51" s="26">
        <v>1</v>
      </c>
      <c r="M51" s="26">
        <v>45500</v>
      </c>
      <c r="N51" s="26">
        <v>5</v>
      </c>
      <c r="O51" s="26">
        <v>118339.93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4</v>
      </c>
      <c r="AE51" s="26">
        <v>72211.540000000008</v>
      </c>
      <c r="AF51" s="26">
        <v>1</v>
      </c>
      <c r="AG51" s="26">
        <v>45246.43</v>
      </c>
      <c r="AH51" s="26">
        <v>5</v>
      </c>
      <c r="AI51" s="26">
        <v>117457.97</v>
      </c>
    </row>
    <row r="52" spans="1:35" x14ac:dyDescent="0.25">
      <c r="A52" s="26">
        <v>53</v>
      </c>
      <c r="B52" s="26">
        <v>13</v>
      </c>
      <c r="C52" s="26" t="s">
        <v>124</v>
      </c>
      <c r="D52" s="26">
        <v>2</v>
      </c>
      <c r="E52" s="26" t="s">
        <v>136</v>
      </c>
      <c r="F52" s="26">
        <v>33</v>
      </c>
      <c r="G52" s="26">
        <v>757850.72000000009</v>
      </c>
      <c r="H52" s="26">
        <v>7</v>
      </c>
      <c r="I52" s="26">
        <v>313546.2</v>
      </c>
      <c r="J52" s="26">
        <v>15</v>
      </c>
      <c r="K52" s="26">
        <v>283818.01</v>
      </c>
      <c r="L52" s="26">
        <v>7</v>
      </c>
      <c r="M52" s="26">
        <v>313546.2</v>
      </c>
      <c r="N52" s="26">
        <v>22</v>
      </c>
      <c r="O52" s="26">
        <v>597364.21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15</v>
      </c>
      <c r="AE52" s="26">
        <v>276168.90000000002</v>
      </c>
      <c r="AF52" s="26">
        <v>7</v>
      </c>
      <c r="AG52" s="26">
        <v>310569.57</v>
      </c>
      <c r="AH52" s="26">
        <v>22</v>
      </c>
      <c r="AI52" s="26">
        <v>586738.47</v>
      </c>
    </row>
    <row r="53" spans="1:35" x14ac:dyDescent="0.25">
      <c r="A53" s="26">
        <v>54</v>
      </c>
      <c r="B53" s="26">
        <v>4</v>
      </c>
      <c r="C53" s="26" t="s">
        <v>117</v>
      </c>
      <c r="D53" s="26">
        <v>5</v>
      </c>
      <c r="E53" s="26" t="s">
        <v>140</v>
      </c>
      <c r="F53" s="26">
        <v>0</v>
      </c>
      <c r="G53" s="26">
        <v>0</v>
      </c>
      <c r="H53" s="26">
        <v>2</v>
      </c>
      <c r="I53" s="26">
        <v>120000</v>
      </c>
      <c r="J53" s="26">
        <v>0</v>
      </c>
      <c r="K53" s="26">
        <v>0</v>
      </c>
      <c r="L53" s="26">
        <v>1</v>
      </c>
      <c r="M53" s="26">
        <v>18210</v>
      </c>
      <c r="N53" s="26">
        <v>1</v>
      </c>
      <c r="O53" s="26">
        <v>18210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1</v>
      </c>
      <c r="AG53" s="26">
        <v>18210</v>
      </c>
      <c r="AH53" s="26">
        <v>1</v>
      </c>
      <c r="AI53" s="26">
        <v>18210</v>
      </c>
    </row>
    <row r="54" spans="1:35" x14ac:dyDescent="0.25">
      <c r="A54" s="26">
        <v>55</v>
      </c>
      <c r="B54" s="26">
        <v>6</v>
      </c>
      <c r="C54" s="26" t="s">
        <v>119</v>
      </c>
      <c r="D54" s="26">
        <v>5</v>
      </c>
      <c r="E54" s="26" t="s">
        <v>140</v>
      </c>
      <c r="F54" s="26">
        <v>12</v>
      </c>
      <c r="G54" s="26">
        <v>1128127.3</v>
      </c>
      <c r="H54" s="26">
        <v>1</v>
      </c>
      <c r="I54" s="26">
        <v>20000</v>
      </c>
      <c r="J54" s="26">
        <v>5</v>
      </c>
      <c r="K54" s="26">
        <v>117048.5</v>
      </c>
      <c r="L54" s="26">
        <v>1</v>
      </c>
      <c r="M54" s="26">
        <v>11400</v>
      </c>
      <c r="N54" s="26">
        <v>6</v>
      </c>
      <c r="O54" s="26">
        <v>128448.5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5</v>
      </c>
      <c r="AE54" s="26">
        <v>111029.19</v>
      </c>
      <c r="AF54" s="26">
        <v>1</v>
      </c>
      <c r="AG54" s="26">
        <v>11400</v>
      </c>
      <c r="AH54" s="26">
        <v>6</v>
      </c>
      <c r="AI54" s="26">
        <v>122429.19</v>
      </c>
    </row>
    <row r="55" spans="1:35" x14ac:dyDescent="0.25">
      <c r="A55" s="26">
        <v>56</v>
      </c>
      <c r="B55" s="26">
        <v>8</v>
      </c>
      <c r="C55" s="26" t="s">
        <v>115</v>
      </c>
      <c r="D55" s="26">
        <v>5</v>
      </c>
      <c r="E55" s="26" t="s">
        <v>140</v>
      </c>
      <c r="F55" s="26">
        <v>0</v>
      </c>
      <c r="G55" s="26">
        <v>0</v>
      </c>
      <c r="H55" s="26">
        <v>26</v>
      </c>
      <c r="I55" s="26">
        <v>547150</v>
      </c>
      <c r="J55" s="26">
        <v>0</v>
      </c>
      <c r="K55" s="26">
        <v>0</v>
      </c>
      <c r="L55" s="26">
        <v>21</v>
      </c>
      <c r="M55" s="26">
        <v>382032.44</v>
      </c>
      <c r="N55" s="26">
        <v>21</v>
      </c>
      <c r="O55" s="26">
        <v>382032.44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26">
        <v>21</v>
      </c>
      <c r="AG55" s="26">
        <v>345246.39</v>
      </c>
      <c r="AH55" s="26">
        <v>21</v>
      </c>
      <c r="AI55" s="26">
        <v>345246.39</v>
      </c>
    </row>
    <row r="56" spans="1:35" x14ac:dyDescent="0.25">
      <c r="A56" s="26">
        <v>57</v>
      </c>
      <c r="B56" s="26">
        <v>9</v>
      </c>
      <c r="C56" s="26" t="s">
        <v>120</v>
      </c>
      <c r="D56" s="26">
        <v>5</v>
      </c>
      <c r="E56" s="26" t="s">
        <v>140</v>
      </c>
      <c r="F56" s="26">
        <v>4</v>
      </c>
      <c r="G56" s="26">
        <v>136708.62</v>
      </c>
      <c r="H56" s="26">
        <v>1</v>
      </c>
      <c r="I56" s="26">
        <v>195000</v>
      </c>
      <c r="J56" s="26">
        <v>1</v>
      </c>
      <c r="K56" s="26">
        <v>38705.15</v>
      </c>
      <c r="L56" s="26">
        <v>0</v>
      </c>
      <c r="M56" s="26">
        <v>0</v>
      </c>
      <c r="N56" s="26">
        <v>1</v>
      </c>
      <c r="O56" s="26">
        <v>38705.15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  <c r="AD56" s="26">
        <v>1</v>
      </c>
      <c r="AE56" s="26">
        <v>38000</v>
      </c>
      <c r="AF56" s="26">
        <v>0</v>
      </c>
      <c r="AG56" s="26">
        <v>0</v>
      </c>
      <c r="AH56" s="26">
        <v>1</v>
      </c>
      <c r="AI56" s="26">
        <v>38000</v>
      </c>
    </row>
    <row r="57" spans="1:35" x14ac:dyDescent="0.25">
      <c r="A57" s="26">
        <v>58</v>
      </c>
      <c r="B57" s="26">
        <v>10</v>
      </c>
      <c r="C57" s="26" t="s">
        <v>121</v>
      </c>
      <c r="D57" s="26">
        <v>5</v>
      </c>
      <c r="E57" s="26" t="s">
        <v>140</v>
      </c>
      <c r="F57" s="26">
        <v>9</v>
      </c>
      <c r="G57" s="26">
        <v>511588.68</v>
      </c>
      <c r="H57" s="26">
        <v>2</v>
      </c>
      <c r="I57" s="26">
        <v>224500</v>
      </c>
      <c r="J57" s="26">
        <v>2</v>
      </c>
      <c r="K57" s="26">
        <v>128169.37</v>
      </c>
      <c r="L57" s="26">
        <v>2</v>
      </c>
      <c r="M57" s="26">
        <v>215743.38</v>
      </c>
      <c r="N57" s="26">
        <v>4</v>
      </c>
      <c r="O57" s="26">
        <v>343912.75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1</v>
      </c>
      <c r="AE57" s="26">
        <v>93849</v>
      </c>
      <c r="AF57" s="26">
        <v>2</v>
      </c>
      <c r="AG57" s="26">
        <v>215743.38</v>
      </c>
      <c r="AH57" s="26">
        <v>3</v>
      </c>
      <c r="AI57" s="26">
        <v>309592.38</v>
      </c>
    </row>
    <row r="58" spans="1:35" x14ac:dyDescent="0.25">
      <c r="A58" s="26">
        <v>59</v>
      </c>
      <c r="B58" s="26">
        <v>11</v>
      </c>
      <c r="C58" s="26" t="s">
        <v>122</v>
      </c>
      <c r="D58" s="26">
        <v>5</v>
      </c>
      <c r="E58" s="26" t="s">
        <v>140</v>
      </c>
      <c r="F58" s="26">
        <v>12</v>
      </c>
      <c r="G58" s="26">
        <v>594791.93000000005</v>
      </c>
      <c r="H58" s="26">
        <v>0</v>
      </c>
      <c r="I58" s="26">
        <v>0</v>
      </c>
      <c r="J58" s="26">
        <v>8</v>
      </c>
      <c r="K58" s="26">
        <v>423526.27</v>
      </c>
      <c r="L58" s="26">
        <v>0</v>
      </c>
      <c r="M58" s="26">
        <v>0</v>
      </c>
      <c r="N58" s="26">
        <v>8</v>
      </c>
      <c r="O58" s="26">
        <v>423526.27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8</v>
      </c>
      <c r="AE58" s="26">
        <v>419794.03</v>
      </c>
      <c r="AF58" s="26">
        <v>0</v>
      </c>
      <c r="AG58" s="26">
        <v>0</v>
      </c>
      <c r="AH58" s="26">
        <v>8</v>
      </c>
      <c r="AI58" s="26">
        <v>419794.03</v>
      </c>
    </row>
    <row r="59" spans="1:35" x14ac:dyDescent="0.25">
      <c r="A59" s="26">
        <v>60</v>
      </c>
      <c r="B59" s="26">
        <v>12</v>
      </c>
      <c r="C59" s="26" t="s">
        <v>123</v>
      </c>
      <c r="D59" s="26">
        <v>5</v>
      </c>
      <c r="E59" s="26" t="s">
        <v>140</v>
      </c>
      <c r="F59" s="26">
        <v>12</v>
      </c>
      <c r="G59" s="26">
        <v>323351.64</v>
      </c>
      <c r="H59" s="26">
        <v>0</v>
      </c>
      <c r="I59" s="26">
        <v>0</v>
      </c>
      <c r="J59" s="26">
        <v>6</v>
      </c>
      <c r="K59" s="26">
        <v>61220.18</v>
      </c>
      <c r="L59" s="26">
        <v>0</v>
      </c>
      <c r="M59" s="26">
        <v>0</v>
      </c>
      <c r="N59" s="26">
        <v>6</v>
      </c>
      <c r="O59" s="26">
        <v>61220.18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6</v>
      </c>
      <c r="AE59" s="26">
        <v>61220.18</v>
      </c>
      <c r="AF59" s="26">
        <v>0</v>
      </c>
      <c r="AG59" s="26">
        <v>0</v>
      </c>
      <c r="AH59" s="26">
        <v>6</v>
      </c>
      <c r="AI59" s="26">
        <v>61220.18</v>
      </c>
    </row>
    <row r="60" spans="1:35" x14ac:dyDescent="0.25">
      <c r="A60" s="26">
        <v>61</v>
      </c>
      <c r="B60" s="26">
        <v>13</v>
      </c>
      <c r="C60" s="26" t="s">
        <v>124</v>
      </c>
      <c r="D60" s="26">
        <v>5</v>
      </c>
      <c r="E60" s="26" t="s">
        <v>140</v>
      </c>
      <c r="F60" s="26">
        <v>14</v>
      </c>
      <c r="G60" s="26">
        <v>404572.67</v>
      </c>
      <c r="H60" s="26">
        <v>2</v>
      </c>
      <c r="I60" s="26">
        <v>115000</v>
      </c>
      <c r="J60" s="26">
        <v>8</v>
      </c>
      <c r="K60" s="26">
        <v>100257.88</v>
      </c>
      <c r="L60" s="26">
        <v>2</v>
      </c>
      <c r="M60" s="26">
        <v>103210.3</v>
      </c>
      <c r="N60" s="26">
        <v>10</v>
      </c>
      <c r="O60" s="26">
        <v>203468.18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8</v>
      </c>
      <c r="AE60" s="26">
        <v>98643.88</v>
      </c>
      <c r="AF60" s="26">
        <v>2</v>
      </c>
      <c r="AG60" s="26">
        <v>79030.3</v>
      </c>
      <c r="AH60" s="26">
        <v>10</v>
      </c>
      <c r="AI60" s="26">
        <v>177674.18</v>
      </c>
    </row>
    <row r="61" spans="1:35" x14ac:dyDescent="0.25">
      <c r="A61" s="26">
        <v>62</v>
      </c>
      <c r="B61" s="26">
        <v>4</v>
      </c>
      <c r="C61" s="26" t="s">
        <v>117</v>
      </c>
      <c r="D61" s="26">
        <v>3</v>
      </c>
      <c r="E61" s="26" t="s">
        <v>141</v>
      </c>
      <c r="F61" s="26">
        <v>2</v>
      </c>
      <c r="G61" s="26">
        <v>71885</v>
      </c>
      <c r="H61" s="26">
        <v>1</v>
      </c>
      <c r="I61" s="26">
        <v>120000</v>
      </c>
      <c r="J61" s="26">
        <v>2</v>
      </c>
      <c r="K61" s="26">
        <v>71885</v>
      </c>
      <c r="L61" s="26">
        <v>1</v>
      </c>
      <c r="M61" s="26">
        <v>108000</v>
      </c>
      <c r="N61" s="26">
        <v>3</v>
      </c>
      <c r="O61" s="26">
        <v>179885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2</v>
      </c>
      <c r="AE61" s="26">
        <v>71879.989999999991</v>
      </c>
      <c r="AF61" s="26">
        <v>1</v>
      </c>
      <c r="AG61" s="26">
        <v>108000</v>
      </c>
      <c r="AH61" s="26">
        <v>3</v>
      </c>
      <c r="AI61" s="26">
        <v>179879.99</v>
      </c>
    </row>
    <row r="62" spans="1:35" x14ac:dyDescent="0.25">
      <c r="A62" s="26">
        <v>63</v>
      </c>
      <c r="B62" s="26">
        <v>6</v>
      </c>
      <c r="C62" s="26" t="s">
        <v>119</v>
      </c>
      <c r="D62" s="26">
        <v>3</v>
      </c>
      <c r="E62" s="26" t="s">
        <v>141</v>
      </c>
      <c r="F62" s="26">
        <v>14</v>
      </c>
      <c r="G62" s="26">
        <v>1386195.71</v>
      </c>
      <c r="H62" s="26">
        <v>4</v>
      </c>
      <c r="I62" s="26">
        <v>240000</v>
      </c>
      <c r="J62" s="26">
        <v>2</v>
      </c>
      <c r="K62" s="26">
        <v>29785</v>
      </c>
      <c r="L62" s="26">
        <v>4</v>
      </c>
      <c r="M62" s="26">
        <v>240000</v>
      </c>
      <c r="N62" s="26">
        <v>6</v>
      </c>
      <c r="O62" s="26">
        <v>269785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2</v>
      </c>
      <c r="AE62" s="26">
        <v>29235.02</v>
      </c>
      <c r="AF62" s="26">
        <v>4</v>
      </c>
      <c r="AG62" s="26">
        <v>167599</v>
      </c>
      <c r="AH62" s="26">
        <v>6</v>
      </c>
      <c r="AI62" s="26">
        <v>196834.02</v>
      </c>
    </row>
    <row r="63" spans="1:35" x14ac:dyDescent="0.25">
      <c r="A63" s="26">
        <v>64</v>
      </c>
      <c r="B63" s="26">
        <v>8</v>
      </c>
      <c r="C63" s="26" t="s">
        <v>115</v>
      </c>
      <c r="D63" s="26">
        <v>3</v>
      </c>
      <c r="E63" s="26" t="s">
        <v>141</v>
      </c>
      <c r="F63" s="26">
        <v>0</v>
      </c>
      <c r="G63" s="26">
        <v>0</v>
      </c>
      <c r="H63" s="26">
        <v>15</v>
      </c>
      <c r="I63" s="26">
        <v>346315</v>
      </c>
      <c r="J63" s="26">
        <v>0</v>
      </c>
      <c r="K63" s="26">
        <v>0</v>
      </c>
      <c r="L63" s="26">
        <v>15</v>
      </c>
      <c r="M63" s="26">
        <v>346315</v>
      </c>
      <c r="N63" s="26">
        <v>15</v>
      </c>
      <c r="O63" s="26">
        <v>346315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1</v>
      </c>
      <c r="Z63" s="26">
        <v>9690</v>
      </c>
      <c r="AA63" s="26">
        <v>19037</v>
      </c>
      <c r="AB63" s="26">
        <v>1</v>
      </c>
      <c r="AC63" s="26">
        <v>19037</v>
      </c>
      <c r="AD63" s="26">
        <v>0</v>
      </c>
      <c r="AE63" s="26">
        <v>0</v>
      </c>
      <c r="AF63" s="26">
        <v>11</v>
      </c>
      <c r="AG63" s="26">
        <v>162263.04000000001</v>
      </c>
      <c r="AH63" s="26">
        <v>11</v>
      </c>
      <c r="AI63" s="26">
        <v>181300.04</v>
      </c>
    </row>
    <row r="64" spans="1:35" x14ac:dyDescent="0.25">
      <c r="A64" s="26">
        <v>65</v>
      </c>
      <c r="B64" s="26">
        <v>9</v>
      </c>
      <c r="C64" s="26" t="s">
        <v>120</v>
      </c>
      <c r="D64" s="26">
        <v>3</v>
      </c>
      <c r="E64" s="26" t="s">
        <v>141</v>
      </c>
      <c r="F64" s="26">
        <v>8</v>
      </c>
      <c r="G64" s="26">
        <v>345430.67</v>
      </c>
      <c r="H64" s="26">
        <v>1</v>
      </c>
      <c r="I64" s="26">
        <v>135000</v>
      </c>
      <c r="J64" s="26">
        <v>3</v>
      </c>
      <c r="K64" s="26">
        <v>69873.39</v>
      </c>
      <c r="L64" s="26">
        <v>1</v>
      </c>
      <c r="M64" s="26">
        <v>135000</v>
      </c>
      <c r="N64" s="26">
        <v>4</v>
      </c>
      <c r="O64" s="26">
        <v>204873.39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3</v>
      </c>
      <c r="AE64" s="26">
        <v>66165.149999999994</v>
      </c>
      <c r="AF64" s="26">
        <v>1</v>
      </c>
      <c r="AG64" s="26">
        <v>124973.24</v>
      </c>
      <c r="AH64" s="26">
        <v>4</v>
      </c>
      <c r="AI64" s="26">
        <v>191138.39</v>
      </c>
    </row>
    <row r="65" spans="1:36" x14ac:dyDescent="0.25">
      <c r="A65" s="26">
        <v>66</v>
      </c>
      <c r="B65" s="26">
        <v>10</v>
      </c>
      <c r="C65" s="26" t="s">
        <v>121</v>
      </c>
      <c r="D65" s="26">
        <v>3</v>
      </c>
      <c r="E65" s="26" t="s">
        <v>141</v>
      </c>
      <c r="F65" s="26">
        <v>10</v>
      </c>
      <c r="G65" s="26">
        <v>589064.04999999993</v>
      </c>
      <c r="H65" s="26">
        <v>9</v>
      </c>
      <c r="I65" s="26">
        <v>399468</v>
      </c>
      <c r="J65" s="26">
        <v>3</v>
      </c>
      <c r="K65" s="26">
        <v>308538</v>
      </c>
      <c r="L65" s="26">
        <v>9</v>
      </c>
      <c r="M65" s="26">
        <v>399468</v>
      </c>
      <c r="N65" s="26">
        <v>12</v>
      </c>
      <c r="O65" s="26">
        <v>708006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v>3</v>
      </c>
      <c r="AE65" s="26">
        <v>227517.17</v>
      </c>
      <c r="AF65" s="26">
        <v>9</v>
      </c>
      <c r="AG65" s="26">
        <v>354316.72000000003</v>
      </c>
      <c r="AH65" s="26">
        <v>12</v>
      </c>
      <c r="AI65" s="26">
        <v>581833.89</v>
      </c>
    </row>
    <row r="66" spans="1:36" x14ac:dyDescent="0.25">
      <c r="A66" s="26">
        <v>67</v>
      </c>
      <c r="B66" s="26">
        <v>11</v>
      </c>
      <c r="C66" s="26" t="s">
        <v>122</v>
      </c>
      <c r="D66" s="26">
        <v>3</v>
      </c>
      <c r="E66" s="26" t="s">
        <v>141</v>
      </c>
      <c r="F66" s="26">
        <v>19</v>
      </c>
      <c r="G66" s="26">
        <v>1223272.92</v>
      </c>
      <c r="H66" s="26">
        <v>3</v>
      </c>
      <c r="I66" s="26">
        <v>45000</v>
      </c>
      <c r="J66" s="26">
        <v>5</v>
      </c>
      <c r="K66" s="26">
        <v>180868.93</v>
      </c>
      <c r="L66" s="26">
        <v>3</v>
      </c>
      <c r="M66" s="26">
        <v>45000</v>
      </c>
      <c r="N66" s="26">
        <v>8</v>
      </c>
      <c r="O66" s="26">
        <v>225868.93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4</v>
      </c>
      <c r="AE66" s="26">
        <v>99168.320000000007</v>
      </c>
      <c r="AF66" s="26">
        <v>3</v>
      </c>
      <c r="AG66" s="26">
        <v>25920</v>
      </c>
      <c r="AH66" s="26">
        <v>7</v>
      </c>
      <c r="AI66" s="26">
        <v>125088.32000000001</v>
      </c>
    </row>
    <row r="67" spans="1:36" x14ac:dyDescent="0.25">
      <c r="A67" s="26">
        <v>68</v>
      </c>
      <c r="B67" s="26">
        <v>12</v>
      </c>
      <c r="C67" s="26" t="s">
        <v>123</v>
      </c>
      <c r="D67" s="26">
        <v>3</v>
      </c>
      <c r="E67" s="26" t="s">
        <v>141</v>
      </c>
      <c r="F67" s="26">
        <v>5</v>
      </c>
      <c r="G67" s="26">
        <v>361568.55</v>
      </c>
      <c r="H67" s="26">
        <v>1</v>
      </c>
      <c r="I67" s="26">
        <v>35000</v>
      </c>
      <c r="J67" s="26">
        <v>0</v>
      </c>
      <c r="K67" s="26">
        <v>0</v>
      </c>
      <c r="L67" s="26">
        <v>1</v>
      </c>
      <c r="M67" s="26">
        <v>35000</v>
      </c>
      <c r="N67" s="26">
        <v>1</v>
      </c>
      <c r="O67" s="26">
        <v>35000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26">
        <v>0</v>
      </c>
      <c r="AE67" s="26">
        <v>0</v>
      </c>
      <c r="AF67" s="26">
        <v>1</v>
      </c>
      <c r="AG67" s="26">
        <v>28481.25</v>
      </c>
      <c r="AH67" s="26">
        <v>1</v>
      </c>
      <c r="AI67" s="26">
        <v>28481.25</v>
      </c>
    </row>
    <row r="68" spans="1:36" x14ac:dyDescent="0.25">
      <c r="A68" s="26">
        <v>69</v>
      </c>
      <c r="B68" s="26">
        <v>13</v>
      </c>
      <c r="C68" s="26" t="s">
        <v>124</v>
      </c>
      <c r="D68" s="26">
        <v>3</v>
      </c>
      <c r="E68" s="26" t="s">
        <v>141</v>
      </c>
      <c r="F68" s="26">
        <v>30</v>
      </c>
      <c r="G68" s="26">
        <v>1619570.07</v>
      </c>
      <c r="H68" s="26">
        <v>10</v>
      </c>
      <c r="I68" s="26">
        <v>386984.61</v>
      </c>
      <c r="J68" s="26">
        <v>17</v>
      </c>
      <c r="K68" s="26">
        <v>741814.52</v>
      </c>
      <c r="L68" s="26">
        <v>9</v>
      </c>
      <c r="M68" s="26">
        <v>386984.61</v>
      </c>
      <c r="N68" s="26">
        <v>26</v>
      </c>
      <c r="O68" s="26">
        <v>1128799.1299999999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16</v>
      </c>
      <c r="AE68" s="26">
        <v>653353.49</v>
      </c>
      <c r="AF68" s="26">
        <v>9</v>
      </c>
      <c r="AG68" s="26">
        <v>346950.61</v>
      </c>
      <c r="AH68" s="26">
        <v>25</v>
      </c>
      <c r="AI68" s="26">
        <v>1000304.1</v>
      </c>
      <c r="AJ68" s="25" t="s">
        <v>142</v>
      </c>
    </row>
    <row r="69" spans="1:36" x14ac:dyDescent="0.25">
      <c r="A69" s="26">
        <v>70</v>
      </c>
      <c r="B69" s="26">
        <v>4</v>
      </c>
      <c r="C69" s="26" t="s">
        <v>117</v>
      </c>
      <c r="D69" s="26">
        <v>4</v>
      </c>
      <c r="E69" s="26" t="s">
        <v>153</v>
      </c>
      <c r="F69" s="26">
        <v>2</v>
      </c>
      <c r="G69" s="26">
        <v>79701.760000000009</v>
      </c>
      <c r="H69" s="26">
        <v>1</v>
      </c>
      <c r="I69" s="26">
        <v>7016</v>
      </c>
      <c r="J69" s="26">
        <v>2</v>
      </c>
      <c r="K69" s="26">
        <v>79701.759999999995</v>
      </c>
      <c r="L69" s="26">
        <v>1</v>
      </c>
      <c r="M69" s="26">
        <v>7016</v>
      </c>
      <c r="N69" s="26">
        <v>3</v>
      </c>
      <c r="O69" s="26">
        <v>86717.759999999995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26">
        <v>2</v>
      </c>
      <c r="AE69" s="26">
        <v>78900</v>
      </c>
      <c r="AF69" s="26">
        <v>1</v>
      </c>
      <c r="AG69" s="26">
        <v>7016</v>
      </c>
      <c r="AH69" s="26">
        <v>3</v>
      </c>
      <c r="AI69" s="26">
        <v>85916</v>
      </c>
    </row>
    <row r="70" spans="1:36" x14ac:dyDescent="0.25">
      <c r="A70" s="26">
        <v>71</v>
      </c>
      <c r="B70" s="26">
        <v>6</v>
      </c>
      <c r="C70" s="26" t="s">
        <v>119</v>
      </c>
      <c r="D70" s="26">
        <v>4</v>
      </c>
      <c r="E70" s="26" t="s">
        <v>153</v>
      </c>
      <c r="F70" s="26">
        <v>6</v>
      </c>
      <c r="G70" s="26">
        <v>120885.75</v>
      </c>
      <c r="H70" s="26">
        <v>2</v>
      </c>
      <c r="I70" s="26">
        <v>47400</v>
      </c>
      <c r="J70" s="26">
        <v>6</v>
      </c>
      <c r="K70" s="26">
        <v>97845.24</v>
      </c>
      <c r="L70" s="26">
        <v>2</v>
      </c>
      <c r="M70" s="26">
        <v>47400</v>
      </c>
      <c r="N70" s="26">
        <v>8</v>
      </c>
      <c r="O70" s="26">
        <v>145245.24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6</v>
      </c>
      <c r="AE70" s="26">
        <v>97835.24</v>
      </c>
      <c r="AF70" s="26">
        <v>2</v>
      </c>
      <c r="AG70" s="26">
        <v>47379.9</v>
      </c>
      <c r="AH70" s="26">
        <v>8</v>
      </c>
      <c r="AI70" s="26">
        <v>145215.14000000001</v>
      </c>
    </row>
    <row r="71" spans="1:36" x14ac:dyDescent="0.25">
      <c r="A71" s="26">
        <v>72</v>
      </c>
      <c r="B71" s="26">
        <v>8</v>
      </c>
      <c r="C71" s="26" t="s">
        <v>115</v>
      </c>
      <c r="D71" s="26">
        <v>4</v>
      </c>
      <c r="E71" s="26" t="s">
        <v>153</v>
      </c>
      <c r="F71" s="26">
        <v>0</v>
      </c>
      <c r="G71" s="26">
        <v>0</v>
      </c>
      <c r="H71" s="26">
        <v>23</v>
      </c>
      <c r="I71" s="26">
        <v>252233.73</v>
      </c>
      <c r="J71" s="26">
        <v>0</v>
      </c>
      <c r="K71" s="26">
        <v>0</v>
      </c>
      <c r="L71" s="26">
        <v>23</v>
      </c>
      <c r="M71" s="26">
        <v>252233.73</v>
      </c>
      <c r="N71" s="26">
        <v>23</v>
      </c>
      <c r="O71" s="26">
        <v>252233.73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0</v>
      </c>
      <c r="AC71" s="26">
        <v>0</v>
      </c>
      <c r="AD71" s="26">
        <v>0</v>
      </c>
      <c r="AE71" s="26">
        <v>0</v>
      </c>
      <c r="AF71" s="26">
        <v>22</v>
      </c>
      <c r="AG71" s="26">
        <v>241423.46</v>
      </c>
      <c r="AH71" s="26">
        <v>22</v>
      </c>
      <c r="AI71" s="26">
        <v>241423.46</v>
      </c>
    </row>
    <row r="72" spans="1:36" x14ac:dyDescent="0.25">
      <c r="A72" s="26">
        <v>73</v>
      </c>
      <c r="B72" s="26">
        <v>9</v>
      </c>
      <c r="C72" s="26" t="s">
        <v>120</v>
      </c>
      <c r="D72" s="26">
        <v>4</v>
      </c>
      <c r="E72" s="26" t="s">
        <v>153</v>
      </c>
      <c r="F72" s="26">
        <v>4</v>
      </c>
      <c r="G72" s="26">
        <v>103489.42</v>
      </c>
      <c r="H72" s="26">
        <v>1</v>
      </c>
      <c r="I72" s="26">
        <v>20000</v>
      </c>
      <c r="J72" s="26">
        <v>4</v>
      </c>
      <c r="K72" s="26">
        <v>92989.42</v>
      </c>
      <c r="L72" s="26">
        <v>1</v>
      </c>
      <c r="M72" s="26">
        <v>20000</v>
      </c>
      <c r="N72" s="26">
        <v>5</v>
      </c>
      <c r="O72" s="26">
        <v>112989.42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  <c r="AD72" s="26">
        <v>4</v>
      </c>
      <c r="AE72" s="26">
        <v>92989.42</v>
      </c>
      <c r="AF72" s="26">
        <v>1</v>
      </c>
      <c r="AG72" s="26">
        <v>16420.29</v>
      </c>
      <c r="AH72" s="26">
        <v>5</v>
      </c>
      <c r="AI72" s="26">
        <v>109409.71</v>
      </c>
    </row>
    <row r="73" spans="1:36" x14ac:dyDescent="0.25">
      <c r="A73" s="26">
        <v>74</v>
      </c>
      <c r="B73" s="26">
        <v>10</v>
      </c>
      <c r="C73" s="26" t="s">
        <v>121</v>
      </c>
      <c r="D73" s="26">
        <v>4</v>
      </c>
      <c r="E73" s="26" t="s">
        <v>153</v>
      </c>
      <c r="F73" s="26">
        <v>11</v>
      </c>
      <c r="G73" s="26">
        <v>277507.25</v>
      </c>
      <c r="H73" s="26">
        <v>8</v>
      </c>
      <c r="I73" s="26">
        <v>343000</v>
      </c>
      <c r="J73" s="26">
        <v>8</v>
      </c>
      <c r="K73" s="26">
        <v>167883.86</v>
      </c>
      <c r="L73" s="26">
        <v>8</v>
      </c>
      <c r="M73" s="26">
        <v>343000</v>
      </c>
      <c r="N73" s="26">
        <v>16</v>
      </c>
      <c r="O73" s="26">
        <v>510883.86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6">
        <v>0</v>
      </c>
      <c r="AD73" s="26">
        <v>8</v>
      </c>
      <c r="AE73" s="26">
        <v>166420.26999999999</v>
      </c>
      <c r="AF73" s="26">
        <v>8</v>
      </c>
      <c r="AG73" s="26">
        <v>328232.65000000002</v>
      </c>
      <c r="AH73" s="26">
        <v>16</v>
      </c>
      <c r="AI73" s="26">
        <v>494652.92</v>
      </c>
    </row>
    <row r="74" spans="1:36" x14ac:dyDescent="0.25">
      <c r="A74" s="26">
        <v>75</v>
      </c>
      <c r="B74" s="26">
        <v>11</v>
      </c>
      <c r="C74" s="26" t="s">
        <v>122</v>
      </c>
      <c r="D74" s="26">
        <v>4</v>
      </c>
      <c r="E74" s="26" t="s">
        <v>153</v>
      </c>
      <c r="F74" s="26">
        <v>4</v>
      </c>
      <c r="G74" s="26">
        <v>43696.97</v>
      </c>
      <c r="H74" s="26">
        <v>3</v>
      </c>
      <c r="I74" s="26">
        <v>132000</v>
      </c>
      <c r="J74" s="26">
        <v>3</v>
      </c>
      <c r="K74" s="26">
        <v>37013.17</v>
      </c>
      <c r="L74" s="26">
        <v>3</v>
      </c>
      <c r="M74" s="26">
        <v>132000</v>
      </c>
      <c r="N74" s="26">
        <v>6</v>
      </c>
      <c r="O74" s="26">
        <v>169013.17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>
        <v>0</v>
      </c>
      <c r="AB74" s="26">
        <v>0</v>
      </c>
      <c r="AC74" s="26">
        <v>0</v>
      </c>
      <c r="AD74" s="26">
        <v>2</v>
      </c>
      <c r="AE74" s="26">
        <v>11916.59</v>
      </c>
      <c r="AF74" s="26">
        <v>3</v>
      </c>
      <c r="AG74" s="26">
        <v>126338.03</v>
      </c>
      <c r="AH74" s="26">
        <v>5</v>
      </c>
      <c r="AI74" s="26">
        <v>138254.62</v>
      </c>
    </row>
    <row r="75" spans="1:36" x14ac:dyDescent="0.25">
      <c r="A75" s="26">
        <v>76</v>
      </c>
      <c r="B75" s="26">
        <v>12</v>
      </c>
      <c r="C75" s="26" t="s">
        <v>123</v>
      </c>
      <c r="D75" s="26">
        <v>4</v>
      </c>
      <c r="E75" s="26" t="s">
        <v>153</v>
      </c>
      <c r="F75" s="26">
        <v>11</v>
      </c>
      <c r="G75" s="26">
        <v>149002.79999999999</v>
      </c>
      <c r="H75" s="26">
        <v>3</v>
      </c>
      <c r="I75" s="26">
        <v>53750</v>
      </c>
      <c r="J75" s="26">
        <v>5</v>
      </c>
      <c r="K75" s="26">
        <v>63288.76</v>
      </c>
      <c r="L75" s="26">
        <v>3</v>
      </c>
      <c r="M75" s="26">
        <v>53750</v>
      </c>
      <c r="N75" s="26">
        <v>8</v>
      </c>
      <c r="O75" s="26">
        <v>117038.76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26">
        <v>0</v>
      </c>
      <c r="AB75" s="26">
        <v>0</v>
      </c>
      <c r="AC75" s="26">
        <v>0</v>
      </c>
      <c r="AD75" s="26">
        <v>5</v>
      </c>
      <c r="AE75" s="26">
        <v>56645.93</v>
      </c>
      <c r="AF75" s="26">
        <v>3</v>
      </c>
      <c r="AG75" s="26">
        <v>53255.44</v>
      </c>
      <c r="AH75" s="26">
        <v>8</v>
      </c>
      <c r="AI75" s="26">
        <v>109901.37</v>
      </c>
    </row>
    <row r="76" spans="1:36" x14ac:dyDescent="0.25">
      <c r="A76" s="26">
        <v>77</v>
      </c>
      <c r="B76" s="26">
        <v>13</v>
      </c>
      <c r="C76" s="26" t="s">
        <v>124</v>
      </c>
      <c r="D76" s="26">
        <v>4</v>
      </c>
      <c r="E76" s="26" t="s">
        <v>153</v>
      </c>
      <c r="F76" s="26">
        <v>25</v>
      </c>
      <c r="G76" s="26">
        <v>385020.38</v>
      </c>
      <c r="H76" s="26">
        <v>10</v>
      </c>
      <c r="I76" s="26">
        <v>170179.3</v>
      </c>
      <c r="J76" s="26">
        <v>14</v>
      </c>
      <c r="K76" s="26">
        <v>189149.44</v>
      </c>
      <c r="L76" s="26">
        <v>10</v>
      </c>
      <c r="M76" s="26">
        <v>170179.3</v>
      </c>
      <c r="N76" s="26">
        <v>24</v>
      </c>
      <c r="O76" s="26">
        <v>359328.74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6">
        <v>0</v>
      </c>
      <c r="AD76" s="26">
        <v>14</v>
      </c>
      <c r="AE76" s="26">
        <v>184411.03</v>
      </c>
      <c r="AF76" s="26">
        <v>10</v>
      </c>
      <c r="AG76" s="26">
        <v>169973.5</v>
      </c>
      <c r="AH76" s="26">
        <v>24</v>
      </c>
      <c r="AI76" s="26">
        <v>354384.53</v>
      </c>
    </row>
    <row r="77" spans="1:36" x14ac:dyDescent="0.25">
      <c r="A77" s="26">
        <v>78</v>
      </c>
      <c r="B77" s="26">
        <v>4</v>
      </c>
      <c r="C77" s="26" t="s">
        <v>117</v>
      </c>
      <c r="D77" s="26">
        <v>6</v>
      </c>
      <c r="E77" s="26" t="s">
        <v>154</v>
      </c>
      <c r="F77" s="26">
        <v>2</v>
      </c>
      <c r="G77" s="26">
        <v>166889.08000000002</v>
      </c>
      <c r="H77" s="26">
        <v>1</v>
      </c>
      <c r="I77" s="26">
        <v>41000</v>
      </c>
      <c r="J77" s="26">
        <v>0</v>
      </c>
      <c r="K77" s="26">
        <v>0</v>
      </c>
      <c r="L77" s="26">
        <v>1</v>
      </c>
      <c r="M77" s="26">
        <v>41000</v>
      </c>
      <c r="N77" s="26">
        <v>1</v>
      </c>
      <c r="O77" s="26">
        <v>41000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6">
        <v>0</v>
      </c>
      <c r="AF77" s="26">
        <v>1</v>
      </c>
      <c r="AG77" s="26">
        <v>38548.300000000003</v>
      </c>
      <c r="AH77" s="26">
        <v>1</v>
      </c>
      <c r="AI77" s="26">
        <v>38548.300000000003</v>
      </c>
    </row>
    <row r="78" spans="1:36" x14ac:dyDescent="0.25">
      <c r="A78" s="26">
        <v>79</v>
      </c>
      <c r="B78" s="26">
        <v>6</v>
      </c>
      <c r="C78" s="26" t="s">
        <v>119</v>
      </c>
      <c r="D78" s="26">
        <v>6</v>
      </c>
      <c r="E78" s="26" t="s">
        <v>154</v>
      </c>
      <c r="F78" s="26">
        <v>15</v>
      </c>
      <c r="G78" s="26">
        <v>672381.62000000011</v>
      </c>
      <c r="H78" s="26">
        <v>1</v>
      </c>
      <c r="I78" s="26">
        <v>20000</v>
      </c>
      <c r="J78" s="26">
        <v>6</v>
      </c>
      <c r="K78" s="26">
        <v>114235.14</v>
      </c>
      <c r="L78" s="26">
        <v>0</v>
      </c>
      <c r="M78" s="26">
        <v>0</v>
      </c>
      <c r="N78" s="26">
        <v>6</v>
      </c>
      <c r="O78" s="26">
        <v>114235.14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6">
        <v>6</v>
      </c>
      <c r="AE78" s="26">
        <v>110516.18000000001</v>
      </c>
      <c r="AF78" s="26">
        <v>0</v>
      </c>
      <c r="AG78" s="26">
        <v>0</v>
      </c>
      <c r="AH78" s="26">
        <v>6</v>
      </c>
      <c r="AI78" s="26">
        <v>110516.18</v>
      </c>
    </row>
    <row r="79" spans="1:36" x14ac:dyDescent="0.25">
      <c r="A79" s="26">
        <v>80</v>
      </c>
      <c r="B79" s="26">
        <v>8</v>
      </c>
      <c r="C79" s="26" t="s">
        <v>115</v>
      </c>
      <c r="D79" s="26">
        <v>6</v>
      </c>
      <c r="E79" s="26" t="s">
        <v>154</v>
      </c>
      <c r="F79" s="26">
        <v>0</v>
      </c>
      <c r="G79" s="26">
        <v>0</v>
      </c>
      <c r="H79" s="26">
        <v>15</v>
      </c>
      <c r="I79" s="26">
        <v>242700</v>
      </c>
      <c r="J79" s="26">
        <v>0</v>
      </c>
      <c r="K79" s="26">
        <v>0</v>
      </c>
      <c r="L79" s="26">
        <v>15</v>
      </c>
      <c r="M79" s="26">
        <v>242700</v>
      </c>
      <c r="N79" s="26">
        <v>15</v>
      </c>
      <c r="O79" s="26">
        <v>242700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26">
        <v>0</v>
      </c>
      <c r="AB79" s="26">
        <v>0</v>
      </c>
      <c r="AC79" s="26">
        <v>0</v>
      </c>
      <c r="AD79" s="26">
        <v>0</v>
      </c>
      <c r="AE79" s="26">
        <v>0</v>
      </c>
      <c r="AF79" s="26">
        <v>15</v>
      </c>
      <c r="AG79" s="26">
        <v>218157.01</v>
      </c>
      <c r="AH79" s="26">
        <v>15</v>
      </c>
      <c r="AI79" s="26">
        <v>218157.01</v>
      </c>
    </row>
    <row r="80" spans="1:36" x14ac:dyDescent="0.25">
      <c r="A80" s="26">
        <v>81</v>
      </c>
      <c r="B80" s="26">
        <v>9</v>
      </c>
      <c r="C80" s="26" t="s">
        <v>120</v>
      </c>
      <c r="D80" s="26">
        <v>6</v>
      </c>
      <c r="E80" s="26" t="s">
        <v>154</v>
      </c>
      <c r="F80" s="26">
        <v>3</v>
      </c>
      <c r="G80" s="26">
        <v>66022.490000000005</v>
      </c>
      <c r="H80" s="26">
        <v>0</v>
      </c>
      <c r="I80" s="26">
        <v>0</v>
      </c>
      <c r="J80" s="26">
        <v>2</v>
      </c>
      <c r="K80" s="26">
        <v>17856.190000000002</v>
      </c>
      <c r="L80" s="26">
        <v>0</v>
      </c>
      <c r="M80" s="26">
        <v>0</v>
      </c>
      <c r="N80" s="26">
        <v>2</v>
      </c>
      <c r="O80" s="26">
        <v>17856.189999999999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>
        <v>2</v>
      </c>
      <c r="AE80" s="26">
        <v>17855.519999999997</v>
      </c>
      <c r="AF80" s="26">
        <v>0</v>
      </c>
      <c r="AG80" s="26">
        <v>0</v>
      </c>
      <c r="AH80" s="26">
        <v>2</v>
      </c>
      <c r="AI80" s="26">
        <v>17855.52</v>
      </c>
    </row>
    <row r="81" spans="1:36" x14ac:dyDescent="0.25">
      <c r="A81" s="26">
        <v>82</v>
      </c>
      <c r="B81" s="26">
        <v>10</v>
      </c>
      <c r="C81" s="26" t="s">
        <v>121</v>
      </c>
      <c r="D81" s="26">
        <v>6</v>
      </c>
      <c r="E81" s="26" t="s">
        <v>154</v>
      </c>
      <c r="F81" s="26">
        <v>9</v>
      </c>
      <c r="G81" s="26">
        <v>308830.83</v>
      </c>
      <c r="H81" s="26">
        <v>9</v>
      </c>
      <c r="I81" s="26">
        <v>1276260</v>
      </c>
      <c r="J81" s="26">
        <v>3</v>
      </c>
      <c r="K81" s="26">
        <v>174246.6</v>
      </c>
      <c r="L81" s="26">
        <v>9</v>
      </c>
      <c r="M81" s="26">
        <v>1277060</v>
      </c>
      <c r="N81" s="26">
        <v>12</v>
      </c>
      <c r="O81" s="26">
        <v>1451306.6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0</v>
      </c>
      <c r="AC81" s="26">
        <v>0</v>
      </c>
      <c r="AD81" s="26">
        <v>3</v>
      </c>
      <c r="AE81" s="26">
        <v>174168.25</v>
      </c>
      <c r="AF81" s="26">
        <v>9</v>
      </c>
      <c r="AG81" s="26">
        <v>1273775.27</v>
      </c>
      <c r="AH81" s="26">
        <v>12</v>
      </c>
      <c r="AI81" s="26">
        <v>1447943.52</v>
      </c>
    </row>
    <row r="82" spans="1:36" x14ac:dyDescent="0.25">
      <c r="A82" s="26">
        <v>83</v>
      </c>
      <c r="B82" s="26">
        <v>11</v>
      </c>
      <c r="C82" s="26" t="s">
        <v>122</v>
      </c>
      <c r="D82" s="26">
        <v>6</v>
      </c>
      <c r="E82" s="26" t="s">
        <v>154</v>
      </c>
      <c r="F82" s="26">
        <v>5</v>
      </c>
      <c r="G82" s="26">
        <v>402841.37</v>
      </c>
      <c r="H82" s="26">
        <v>0</v>
      </c>
      <c r="I82" s="26">
        <v>0</v>
      </c>
      <c r="J82" s="26">
        <v>1</v>
      </c>
      <c r="K82" s="26">
        <v>10591</v>
      </c>
      <c r="L82" s="26">
        <v>0</v>
      </c>
      <c r="M82" s="26">
        <v>0</v>
      </c>
      <c r="N82" s="26">
        <v>1</v>
      </c>
      <c r="O82" s="26">
        <v>10591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26">
        <v>0</v>
      </c>
      <c r="AD82" s="26">
        <v>1</v>
      </c>
      <c r="AE82" s="26">
        <v>10591</v>
      </c>
      <c r="AF82" s="26">
        <v>0</v>
      </c>
      <c r="AG82" s="26">
        <v>0</v>
      </c>
      <c r="AH82" s="26">
        <v>1</v>
      </c>
      <c r="AI82" s="26">
        <v>10591</v>
      </c>
    </row>
    <row r="83" spans="1:36" x14ac:dyDescent="0.25">
      <c r="A83" s="26">
        <v>84</v>
      </c>
      <c r="B83" s="26">
        <v>12</v>
      </c>
      <c r="C83" s="26" t="s">
        <v>123</v>
      </c>
      <c r="D83" s="26">
        <v>6</v>
      </c>
      <c r="E83" s="26" t="s">
        <v>154</v>
      </c>
      <c r="F83" s="26">
        <v>7</v>
      </c>
      <c r="G83" s="26">
        <v>349536.74</v>
      </c>
      <c r="H83" s="26">
        <v>2</v>
      </c>
      <c r="I83" s="26">
        <v>50000</v>
      </c>
      <c r="J83" s="26">
        <v>2</v>
      </c>
      <c r="K83" s="26">
        <v>98300</v>
      </c>
      <c r="L83" s="26">
        <v>2</v>
      </c>
      <c r="M83" s="26">
        <v>46000</v>
      </c>
      <c r="N83" s="26">
        <v>4</v>
      </c>
      <c r="O83" s="26">
        <v>144300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0</v>
      </c>
      <c r="AC83" s="26">
        <v>0</v>
      </c>
      <c r="AD83" s="26">
        <v>2</v>
      </c>
      <c r="AE83" s="26">
        <v>96049.85</v>
      </c>
      <c r="AF83" s="26">
        <v>2</v>
      </c>
      <c r="AG83" s="26">
        <v>40987.5</v>
      </c>
      <c r="AH83" s="26">
        <v>4</v>
      </c>
      <c r="AI83" s="26">
        <v>137037.35</v>
      </c>
    </row>
    <row r="84" spans="1:36" x14ac:dyDescent="0.25">
      <c r="A84" s="26">
        <v>85</v>
      </c>
      <c r="B84" s="26">
        <v>13</v>
      </c>
      <c r="C84" s="26" t="s">
        <v>124</v>
      </c>
      <c r="D84" s="26">
        <v>6</v>
      </c>
      <c r="E84" s="26" t="s">
        <v>154</v>
      </c>
      <c r="F84" s="26">
        <v>9</v>
      </c>
      <c r="G84" s="26">
        <v>692495.66</v>
      </c>
      <c r="H84" s="26">
        <v>4</v>
      </c>
      <c r="I84" s="26">
        <v>90150</v>
      </c>
      <c r="J84" s="26">
        <v>3</v>
      </c>
      <c r="K84" s="26">
        <v>307200</v>
      </c>
      <c r="L84" s="26">
        <v>4</v>
      </c>
      <c r="M84" s="26">
        <v>90150</v>
      </c>
      <c r="N84" s="26">
        <v>7</v>
      </c>
      <c r="O84" s="26">
        <v>397350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0</v>
      </c>
      <c r="AB84" s="26">
        <v>0</v>
      </c>
      <c r="AC84" s="26">
        <v>0</v>
      </c>
      <c r="AD84" s="26">
        <v>3</v>
      </c>
      <c r="AE84" s="26">
        <v>305103.55</v>
      </c>
      <c r="AF84" s="26">
        <v>4</v>
      </c>
      <c r="AG84" s="26">
        <v>89955.7</v>
      </c>
      <c r="AH84" s="26">
        <v>7</v>
      </c>
      <c r="AI84" s="26">
        <v>395059.25</v>
      </c>
    </row>
    <row r="85" spans="1:36" x14ac:dyDescent="0.25">
      <c r="A85" s="26">
        <v>86</v>
      </c>
      <c r="B85" s="26">
        <v>4</v>
      </c>
      <c r="C85" s="26" t="s">
        <v>117</v>
      </c>
      <c r="D85" s="26">
        <v>7</v>
      </c>
      <c r="E85" s="26" t="s">
        <v>158</v>
      </c>
      <c r="F85" s="26">
        <v>7</v>
      </c>
      <c r="G85" s="26">
        <v>501581.68999999994</v>
      </c>
      <c r="H85" s="26">
        <v>0</v>
      </c>
      <c r="I85" s="26">
        <v>0</v>
      </c>
      <c r="J85" s="26">
        <v>3</v>
      </c>
      <c r="K85" s="26">
        <v>198736.25</v>
      </c>
      <c r="L85" s="26">
        <v>0</v>
      </c>
      <c r="M85" s="26">
        <v>0</v>
      </c>
      <c r="N85" s="26">
        <v>3</v>
      </c>
      <c r="O85" s="26">
        <v>198736.25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6">
        <v>0</v>
      </c>
      <c r="AB85" s="26">
        <v>0</v>
      </c>
      <c r="AC85" s="26">
        <v>0</v>
      </c>
      <c r="AD85" s="26">
        <v>3</v>
      </c>
      <c r="AE85" s="26">
        <v>182489.55</v>
      </c>
      <c r="AF85" s="26">
        <v>0</v>
      </c>
      <c r="AG85" s="26">
        <v>0</v>
      </c>
      <c r="AH85" s="26">
        <v>3</v>
      </c>
      <c r="AI85" s="26">
        <v>182489.55</v>
      </c>
    </row>
    <row r="86" spans="1:36" x14ac:dyDescent="0.25">
      <c r="A86" s="26">
        <v>87</v>
      </c>
      <c r="B86" s="26">
        <v>6</v>
      </c>
      <c r="C86" s="26" t="s">
        <v>119</v>
      </c>
      <c r="D86" s="26">
        <v>7</v>
      </c>
      <c r="E86" s="26" t="s">
        <v>158</v>
      </c>
      <c r="F86" s="26">
        <v>34</v>
      </c>
      <c r="G86" s="26">
        <v>763151.65</v>
      </c>
      <c r="H86" s="26">
        <v>0</v>
      </c>
      <c r="I86" s="26">
        <v>0</v>
      </c>
      <c r="J86" s="26">
        <v>13</v>
      </c>
      <c r="K86" s="26">
        <v>268914.83999999997</v>
      </c>
      <c r="L86" s="26">
        <v>0</v>
      </c>
      <c r="M86" s="26">
        <v>0</v>
      </c>
      <c r="N86" s="26">
        <v>13</v>
      </c>
      <c r="O86" s="26">
        <v>268914.84000000003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26">
        <v>0</v>
      </c>
      <c r="AA86" s="26">
        <v>0</v>
      </c>
      <c r="AB86" s="26">
        <v>0</v>
      </c>
      <c r="AC86" s="26">
        <v>0</v>
      </c>
      <c r="AD86" s="26">
        <v>13</v>
      </c>
      <c r="AE86" s="26">
        <v>168186.43</v>
      </c>
      <c r="AF86" s="26">
        <v>0</v>
      </c>
      <c r="AG86" s="26">
        <v>0</v>
      </c>
      <c r="AH86" s="26">
        <v>13</v>
      </c>
      <c r="AI86" s="26">
        <v>168186.43</v>
      </c>
    </row>
    <row r="87" spans="1:36" x14ac:dyDescent="0.25">
      <c r="A87" s="26">
        <v>88</v>
      </c>
      <c r="B87" s="26">
        <v>8</v>
      </c>
      <c r="C87" s="26" t="s">
        <v>115</v>
      </c>
      <c r="D87" s="26">
        <v>7</v>
      </c>
      <c r="E87" s="26" t="s">
        <v>158</v>
      </c>
      <c r="F87" s="26">
        <v>0</v>
      </c>
      <c r="G87" s="26">
        <v>0</v>
      </c>
      <c r="H87" s="26">
        <v>33</v>
      </c>
      <c r="I87" s="26">
        <v>1932852.84</v>
      </c>
      <c r="J87" s="26">
        <v>0</v>
      </c>
      <c r="K87" s="26">
        <v>0</v>
      </c>
      <c r="L87" s="26">
        <v>33</v>
      </c>
      <c r="M87" s="26">
        <v>1932852.84</v>
      </c>
      <c r="N87" s="26">
        <v>33</v>
      </c>
      <c r="O87" s="26">
        <v>1932852.84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26">
        <v>0</v>
      </c>
      <c r="AD87" s="26">
        <v>0</v>
      </c>
      <c r="AE87" s="26">
        <v>0</v>
      </c>
      <c r="AF87" s="26">
        <v>29</v>
      </c>
      <c r="AG87" s="26">
        <v>1180279.1000000001</v>
      </c>
      <c r="AH87" s="26">
        <v>29</v>
      </c>
      <c r="AI87" s="26">
        <v>1180279.1000000001</v>
      </c>
    </row>
    <row r="88" spans="1:36" x14ac:dyDescent="0.25">
      <c r="A88" s="26">
        <v>89</v>
      </c>
      <c r="B88" s="26">
        <v>9</v>
      </c>
      <c r="C88" s="26" t="s">
        <v>120</v>
      </c>
      <c r="D88" s="26">
        <v>7</v>
      </c>
      <c r="E88" s="26" t="s">
        <v>158</v>
      </c>
      <c r="F88" s="26">
        <v>2</v>
      </c>
      <c r="G88" s="26">
        <v>26947.119999999999</v>
      </c>
      <c r="H88" s="26">
        <v>1</v>
      </c>
      <c r="I88" s="26">
        <v>20000</v>
      </c>
      <c r="J88" s="26">
        <v>0</v>
      </c>
      <c r="K88" s="26">
        <v>0</v>
      </c>
      <c r="L88" s="26">
        <v>1</v>
      </c>
      <c r="M88" s="26">
        <v>20000</v>
      </c>
      <c r="N88" s="26">
        <v>1</v>
      </c>
      <c r="O88" s="26">
        <v>20000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  <c r="Y88" s="26">
        <v>0</v>
      </c>
      <c r="Z88" s="26">
        <v>0</v>
      </c>
      <c r="AA88" s="26">
        <v>0</v>
      </c>
      <c r="AB88" s="26">
        <v>0</v>
      </c>
      <c r="AC88" s="26">
        <v>0</v>
      </c>
      <c r="AD88" s="26">
        <v>0</v>
      </c>
      <c r="AE88" s="26">
        <v>0</v>
      </c>
      <c r="AF88" s="26">
        <v>1</v>
      </c>
      <c r="AG88" s="26">
        <v>16840</v>
      </c>
      <c r="AH88" s="26">
        <v>1</v>
      </c>
      <c r="AI88" s="26">
        <v>16840</v>
      </c>
    </row>
    <row r="89" spans="1:36" x14ac:dyDescent="0.25">
      <c r="A89" s="26">
        <v>90</v>
      </c>
      <c r="B89" s="26">
        <v>10</v>
      </c>
      <c r="C89" s="26" t="s">
        <v>121</v>
      </c>
      <c r="D89" s="26">
        <v>7</v>
      </c>
      <c r="E89" s="26" t="s">
        <v>158</v>
      </c>
      <c r="F89" s="26">
        <v>13</v>
      </c>
      <c r="G89" s="26">
        <v>225656.71</v>
      </c>
      <c r="H89" s="26">
        <v>16</v>
      </c>
      <c r="I89" s="26">
        <v>654075.26</v>
      </c>
      <c r="J89" s="26">
        <v>4</v>
      </c>
      <c r="K89" s="26">
        <v>87511.41</v>
      </c>
      <c r="L89" s="26">
        <v>16</v>
      </c>
      <c r="M89" s="26">
        <v>564274.67999999993</v>
      </c>
      <c r="N89" s="26">
        <v>20</v>
      </c>
      <c r="O89" s="26">
        <v>651786.09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>
        <v>0</v>
      </c>
      <c r="AB89" s="26">
        <v>0</v>
      </c>
      <c r="AC89" s="26">
        <v>0</v>
      </c>
      <c r="AD89" s="26">
        <v>4</v>
      </c>
      <c r="AE89" s="26">
        <v>77664.210000000006</v>
      </c>
      <c r="AF89" s="26">
        <v>16</v>
      </c>
      <c r="AG89" s="26">
        <v>557844.31000000006</v>
      </c>
      <c r="AH89" s="26">
        <v>20</v>
      </c>
      <c r="AI89" s="26">
        <v>635508.52</v>
      </c>
    </row>
    <row r="90" spans="1:36" x14ac:dyDescent="0.25">
      <c r="A90" s="26">
        <v>91</v>
      </c>
      <c r="B90" s="26">
        <v>11</v>
      </c>
      <c r="C90" s="26" t="s">
        <v>122</v>
      </c>
      <c r="D90" s="26">
        <v>7</v>
      </c>
      <c r="E90" s="26" t="s">
        <v>158</v>
      </c>
      <c r="F90" s="26">
        <v>40</v>
      </c>
      <c r="G90" s="26">
        <v>1582871.6400000001</v>
      </c>
      <c r="H90" s="26">
        <v>5</v>
      </c>
      <c r="I90" s="26">
        <v>120000</v>
      </c>
      <c r="J90" s="26">
        <v>9</v>
      </c>
      <c r="K90" s="26">
        <v>194070.26</v>
      </c>
      <c r="L90" s="26">
        <v>5</v>
      </c>
      <c r="M90" s="26">
        <v>115794.95999999999</v>
      </c>
      <c r="N90" s="26">
        <v>14</v>
      </c>
      <c r="O90" s="26">
        <v>309865.21999999997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  <c r="AD90" s="26">
        <v>9</v>
      </c>
      <c r="AE90" s="26">
        <v>183067.16</v>
      </c>
      <c r="AF90" s="26">
        <v>5</v>
      </c>
      <c r="AG90" s="26">
        <v>104336.45999999999</v>
      </c>
      <c r="AH90" s="26">
        <v>14</v>
      </c>
      <c r="AI90" s="26">
        <v>287403.62</v>
      </c>
    </row>
    <row r="91" spans="1:36" x14ac:dyDescent="0.25">
      <c r="A91" s="26">
        <v>92</v>
      </c>
      <c r="B91" s="26">
        <v>12</v>
      </c>
      <c r="C91" s="26" t="s">
        <v>123</v>
      </c>
      <c r="D91" s="26">
        <v>7</v>
      </c>
      <c r="E91" s="26" t="s">
        <v>158</v>
      </c>
      <c r="F91" s="26">
        <v>15</v>
      </c>
      <c r="G91" s="26">
        <v>245280.97</v>
      </c>
      <c r="H91" s="26">
        <v>9</v>
      </c>
      <c r="I91" s="26">
        <v>520000</v>
      </c>
      <c r="J91" s="26">
        <v>7</v>
      </c>
      <c r="K91" s="26">
        <v>86349.94</v>
      </c>
      <c r="L91" s="26">
        <v>9</v>
      </c>
      <c r="M91" s="26">
        <v>396563.61</v>
      </c>
      <c r="N91" s="26">
        <v>16</v>
      </c>
      <c r="O91" s="26">
        <v>482913.55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0</v>
      </c>
      <c r="AB91" s="26">
        <v>0</v>
      </c>
      <c r="AC91" s="26">
        <v>0</v>
      </c>
      <c r="AD91" s="26">
        <v>7</v>
      </c>
      <c r="AE91" s="26">
        <v>82849.03</v>
      </c>
      <c r="AF91" s="26">
        <v>9</v>
      </c>
      <c r="AG91" s="26">
        <v>382865.14</v>
      </c>
      <c r="AH91" s="26">
        <v>16</v>
      </c>
      <c r="AI91" s="26">
        <v>465714.17</v>
      </c>
    </row>
    <row r="92" spans="1:36" x14ac:dyDescent="0.25">
      <c r="A92" s="26">
        <v>93</v>
      </c>
      <c r="B92" s="26">
        <v>13</v>
      </c>
      <c r="C92" s="26" t="s">
        <v>124</v>
      </c>
      <c r="D92" s="26">
        <v>7</v>
      </c>
      <c r="E92" s="26" t="s">
        <v>158</v>
      </c>
      <c r="F92" s="26">
        <v>54</v>
      </c>
      <c r="G92" s="26">
        <v>2594607.4399999995</v>
      </c>
      <c r="H92" s="26">
        <v>15</v>
      </c>
      <c r="I92" s="26">
        <v>539400.47</v>
      </c>
      <c r="J92" s="26">
        <v>28</v>
      </c>
      <c r="K92" s="26">
        <v>912558.33</v>
      </c>
      <c r="L92" s="26">
        <v>15</v>
      </c>
      <c r="M92" s="26">
        <v>525218.47</v>
      </c>
      <c r="N92" s="26">
        <v>43</v>
      </c>
      <c r="O92" s="26">
        <v>1437776.8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26">
        <v>0</v>
      </c>
      <c r="AC92" s="26">
        <v>0</v>
      </c>
      <c r="AD92" s="26">
        <v>28</v>
      </c>
      <c r="AE92" s="26">
        <v>906970.89999999991</v>
      </c>
      <c r="AF92" s="26">
        <v>15</v>
      </c>
      <c r="AG92" s="26">
        <v>488491.98</v>
      </c>
      <c r="AH92" s="26">
        <v>43</v>
      </c>
      <c r="AI92" s="26">
        <v>1395462.88</v>
      </c>
      <c r="AJ92" s="25" t="s">
        <v>159</v>
      </c>
    </row>
    <row r="93" spans="1:36" x14ac:dyDescent="0.25">
      <c r="A93" s="26">
        <v>94</v>
      </c>
      <c r="B93" s="26">
        <v>4</v>
      </c>
      <c r="C93" s="26" t="s">
        <v>117</v>
      </c>
      <c r="D93" s="26">
        <v>8</v>
      </c>
      <c r="E93" s="26" t="s">
        <v>166</v>
      </c>
      <c r="F93" s="26">
        <v>1</v>
      </c>
      <c r="G93" s="26">
        <v>50865.07</v>
      </c>
      <c r="H93" s="26">
        <v>2</v>
      </c>
      <c r="I93" s="26">
        <v>25000</v>
      </c>
      <c r="J93" s="26">
        <v>1</v>
      </c>
      <c r="K93" s="26">
        <v>50865.07</v>
      </c>
      <c r="L93" s="26">
        <v>2</v>
      </c>
      <c r="M93" s="26">
        <v>13000</v>
      </c>
      <c r="N93" s="26">
        <v>3</v>
      </c>
      <c r="O93" s="26">
        <v>63865.07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0</v>
      </c>
      <c r="Y93" s="26">
        <v>0</v>
      </c>
      <c r="Z93" s="26">
        <v>0</v>
      </c>
      <c r="AA93" s="26">
        <v>0</v>
      </c>
      <c r="AB93" s="26">
        <v>0</v>
      </c>
      <c r="AC93" s="26">
        <v>0</v>
      </c>
      <c r="AD93" s="26">
        <v>1</v>
      </c>
      <c r="AE93" s="26">
        <v>48645.62</v>
      </c>
      <c r="AF93" s="26">
        <v>2</v>
      </c>
      <c r="AG93" s="26">
        <v>10847.98</v>
      </c>
      <c r="AH93" s="26">
        <v>3</v>
      </c>
      <c r="AI93" s="26">
        <v>59493.599999999999</v>
      </c>
    </row>
    <row r="94" spans="1:36" x14ac:dyDescent="0.25">
      <c r="A94" s="26">
        <v>95</v>
      </c>
      <c r="B94" s="26">
        <v>6</v>
      </c>
      <c r="C94" s="26" t="s">
        <v>119</v>
      </c>
      <c r="D94" s="26">
        <v>8</v>
      </c>
      <c r="E94" s="26" t="s">
        <v>166</v>
      </c>
      <c r="F94" s="26">
        <v>12</v>
      </c>
      <c r="G94" s="26">
        <v>346148.85</v>
      </c>
      <c r="H94" s="26">
        <v>7</v>
      </c>
      <c r="I94" s="26">
        <v>135850</v>
      </c>
      <c r="J94" s="26">
        <v>4</v>
      </c>
      <c r="K94" s="26">
        <v>71464.210000000006</v>
      </c>
      <c r="L94" s="26">
        <v>6</v>
      </c>
      <c r="M94" s="26">
        <v>100850</v>
      </c>
      <c r="N94" s="26">
        <v>10</v>
      </c>
      <c r="O94" s="26">
        <v>172314.21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0</v>
      </c>
      <c r="AA94" s="26">
        <v>0</v>
      </c>
      <c r="AB94" s="26">
        <v>0</v>
      </c>
      <c r="AC94" s="26">
        <v>0</v>
      </c>
      <c r="AD94" s="26">
        <v>4</v>
      </c>
      <c r="AE94" s="26">
        <v>61986.85</v>
      </c>
      <c r="AF94" s="26">
        <v>6</v>
      </c>
      <c r="AG94" s="26">
        <v>79044</v>
      </c>
      <c r="AH94" s="26">
        <v>10</v>
      </c>
      <c r="AI94" s="26">
        <v>141030.85</v>
      </c>
    </row>
    <row r="95" spans="1:36" x14ac:dyDescent="0.25">
      <c r="A95" s="26">
        <v>96</v>
      </c>
      <c r="B95" s="26">
        <v>8</v>
      </c>
      <c r="C95" s="26" t="s">
        <v>115</v>
      </c>
      <c r="D95" s="26">
        <v>8</v>
      </c>
      <c r="E95" s="26" t="s">
        <v>166</v>
      </c>
      <c r="F95" s="26">
        <v>0</v>
      </c>
      <c r="G95" s="26">
        <v>0</v>
      </c>
      <c r="H95" s="26">
        <v>16</v>
      </c>
      <c r="I95" s="26">
        <v>146938</v>
      </c>
      <c r="J95" s="26">
        <v>0</v>
      </c>
      <c r="K95" s="26">
        <v>0</v>
      </c>
      <c r="L95" s="26">
        <v>16</v>
      </c>
      <c r="M95" s="26">
        <v>132304</v>
      </c>
      <c r="N95" s="26">
        <v>16</v>
      </c>
      <c r="O95" s="26">
        <v>132304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0</v>
      </c>
      <c r="Z95" s="26">
        <v>0</v>
      </c>
      <c r="AA95" s="26">
        <v>0</v>
      </c>
      <c r="AB95" s="26">
        <v>0</v>
      </c>
      <c r="AC95" s="26">
        <v>0</v>
      </c>
      <c r="AD95" s="26">
        <v>0</v>
      </c>
      <c r="AE95" s="26">
        <v>0</v>
      </c>
      <c r="AF95" s="26">
        <v>16</v>
      </c>
      <c r="AG95" s="26">
        <v>110087.76</v>
      </c>
      <c r="AH95" s="26">
        <v>16</v>
      </c>
      <c r="AI95" s="26">
        <v>110087.76</v>
      </c>
    </row>
    <row r="96" spans="1:36" x14ac:dyDescent="0.25">
      <c r="A96" s="26">
        <v>97</v>
      </c>
      <c r="B96" s="26">
        <v>10</v>
      </c>
      <c r="C96" s="26" t="s">
        <v>121</v>
      </c>
      <c r="D96" s="26">
        <v>8</v>
      </c>
      <c r="E96" s="26" t="s">
        <v>166</v>
      </c>
      <c r="F96" s="26">
        <v>8</v>
      </c>
      <c r="G96" s="26">
        <v>257939.62</v>
      </c>
      <c r="H96" s="26">
        <v>8</v>
      </c>
      <c r="I96" s="26">
        <v>281352</v>
      </c>
      <c r="J96" s="26">
        <v>5</v>
      </c>
      <c r="K96" s="26">
        <v>143265.54</v>
      </c>
      <c r="L96" s="26">
        <v>8</v>
      </c>
      <c r="M96" s="26">
        <v>278607</v>
      </c>
      <c r="N96" s="26">
        <v>13</v>
      </c>
      <c r="O96" s="26">
        <v>421872.54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0</v>
      </c>
      <c r="Y96" s="26">
        <v>0</v>
      </c>
      <c r="Z96" s="26">
        <v>0</v>
      </c>
      <c r="AA96" s="26">
        <v>0</v>
      </c>
      <c r="AB96" s="26">
        <v>0</v>
      </c>
      <c r="AC96" s="26">
        <v>0</v>
      </c>
      <c r="AD96" s="26">
        <v>5</v>
      </c>
      <c r="AE96" s="26">
        <v>141305.14000000001</v>
      </c>
      <c r="AF96" s="26">
        <v>8</v>
      </c>
      <c r="AG96" s="26">
        <v>256711.08</v>
      </c>
      <c r="AH96" s="26">
        <v>13</v>
      </c>
      <c r="AI96" s="26">
        <v>398016.22</v>
      </c>
    </row>
    <row r="97" spans="1:35" x14ac:dyDescent="0.25">
      <c r="A97" s="26">
        <v>98</v>
      </c>
      <c r="B97" s="26">
        <v>11</v>
      </c>
      <c r="C97" s="26" t="s">
        <v>122</v>
      </c>
      <c r="D97" s="26">
        <v>8</v>
      </c>
      <c r="E97" s="26" t="s">
        <v>166</v>
      </c>
      <c r="F97" s="26">
        <v>11</v>
      </c>
      <c r="G97" s="26">
        <v>366758.94</v>
      </c>
      <c r="H97" s="26">
        <v>1</v>
      </c>
      <c r="I97" s="26">
        <v>32000</v>
      </c>
      <c r="J97" s="26">
        <v>5</v>
      </c>
      <c r="K97" s="26">
        <v>109385.41</v>
      </c>
      <c r="L97" s="26">
        <v>1</v>
      </c>
      <c r="M97" s="26">
        <v>32000</v>
      </c>
      <c r="N97" s="26">
        <v>6</v>
      </c>
      <c r="O97" s="26">
        <v>141385.41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0</v>
      </c>
      <c r="AA97" s="26">
        <v>0</v>
      </c>
      <c r="AB97" s="26">
        <v>0</v>
      </c>
      <c r="AC97" s="26">
        <v>0</v>
      </c>
      <c r="AD97" s="26">
        <v>5</v>
      </c>
      <c r="AE97" s="26">
        <v>103716.27</v>
      </c>
      <c r="AF97" s="26">
        <v>1</v>
      </c>
      <c r="AG97" s="26">
        <v>29904.01</v>
      </c>
      <c r="AH97" s="26">
        <v>6</v>
      </c>
      <c r="AI97" s="26">
        <v>133620.28</v>
      </c>
    </row>
    <row r="98" spans="1:35" x14ac:dyDescent="0.25">
      <c r="A98" s="26">
        <v>99</v>
      </c>
      <c r="B98" s="26">
        <v>12</v>
      </c>
      <c r="C98" s="26" t="s">
        <v>123</v>
      </c>
      <c r="D98" s="26">
        <v>8</v>
      </c>
      <c r="E98" s="26" t="s">
        <v>166</v>
      </c>
      <c r="F98" s="26">
        <v>1</v>
      </c>
      <c r="G98" s="26">
        <v>12050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>
        <v>0</v>
      </c>
      <c r="AA98" s="26">
        <v>0</v>
      </c>
      <c r="AB98" s="26">
        <v>0</v>
      </c>
      <c r="AC98" s="26">
        <v>0</v>
      </c>
      <c r="AD98" s="26">
        <v>0</v>
      </c>
      <c r="AE98" s="26">
        <v>0</v>
      </c>
      <c r="AF98" s="26">
        <v>0</v>
      </c>
      <c r="AG98" s="26">
        <v>0</v>
      </c>
      <c r="AH98" s="26">
        <v>0</v>
      </c>
      <c r="AI98" s="26">
        <v>0</v>
      </c>
    </row>
    <row r="99" spans="1:35" x14ac:dyDescent="0.25">
      <c r="A99" s="26">
        <v>100</v>
      </c>
      <c r="B99" s="26">
        <v>13</v>
      </c>
      <c r="C99" s="26" t="s">
        <v>124</v>
      </c>
      <c r="D99" s="26">
        <v>8</v>
      </c>
      <c r="E99" s="26" t="s">
        <v>166</v>
      </c>
      <c r="F99" s="26">
        <v>19</v>
      </c>
      <c r="G99" s="26">
        <v>467428.51</v>
      </c>
      <c r="H99" s="26">
        <v>4</v>
      </c>
      <c r="I99" s="26">
        <v>102000</v>
      </c>
      <c r="J99" s="26">
        <v>10</v>
      </c>
      <c r="K99" s="26">
        <v>279749.67</v>
      </c>
      <c r="L99" s="26">
        <v>3</v>
      </c>
      <c r="M99" s="26">
        <v>95000</v>
      </c>
      <c r="N99" s="26">
        <v>13</v>
      </c>
      <c r="O99" s="26">
        <v>374749.67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26">
        <v>0</v>
      </c>
      <c r="AA99" s="26">
        <v>0</v>
      </c>
      <c r="AB99" s="26">
        <v>0</v>
      </c>
      <c r="AC99" s="26">
        <v>0</v>
      </c>
      <c r="AD99" s="26">
        <v>10</v>
      </c>
      <c r="AE99" s="26">
        <v>243674.52</v>
      </c>
      <c r="AF99" s="26">
        <v>3</v>
      </c>
      <c r="AG99" s="26">
        <v>84094</v>
      </c>
      <c r="AH99" s="26">
        <v>13</v>
      </c>
      <c r="AI99" s="26">
        <v>327768.52</v>
      </c>
    </row>
    <row r="100" spans="1:35" x14ac:dyDescent="0.25">
      <c r="A100" s="26">
        <v>109</v>
      </c>
      <c r="B100" s="26">
        <v>4</v>
      </c>
      <c r="C100" s="26" t="s">
        <v>117</v>
      </c>
      <c r="D100" s="26">
        <v>10</v>
      </c>
      <c r="E100" s="26" t="s">
        <v>170</v>
      </c>
      <c r="F100" s="26">
        <v>0</v>
      </c>
      <c r="G100" s="26">
        <v>0</v>
      </c>
      <c r="H100" s="26">
        <v>4</v>
      </c>
      <c r="I100" s="26">
        <v>181360</v>
      </c>
      <c r="J100" s="26">
        <v>0</v>
      </c>
      <c r="K100" s="26">
        <v>0</v>
      </c>
      <c r="L100" s="26">
        <v>4</v>
      </c>
      <c r="M100" s="26">
        <v>181360</v>
      </c>
      <c r="N100" s="26">
        <v>4</v>
      </c>
      <c r="O100" s="26">
        <v>181360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6">
        <v>0</v>
      </c>
      <c r="AB100" s="26">
        <v>0</v>
      </c>
      <c r="AC100" s="26">
        <v>0</v>
      </c>
      <c r="AD100" s="26">
        <v>0</v>
      </c>
      <c r="AE100" s="26">
        <v>0</v>
      </c>
      <c r="AF100" s="26">
        <v>4</v>
      </c>
      <c r="AG100" s="26">
        <v>160217.87</v>
      </c>
      <c r="AH100" s="26">
        <v>4</v>
      </c>
      <c r="AI100" s="26">
        <v>160217.87</v>
      </c>
    </row>
    <row r="101" spans="1:35" x14ac:dyDescent="0.25">
      <c r="A101" s="26">
        <v>110</v>
      </c>
      <c r="B101" s="26">
        <v>6</v>
      </c>
      <c r="C101" s="26" t="s">
        <v>119</v>
      </c>
      <c r="D101" s="26">
        <v>10</v>
      </c>
      <c r="E101" s="26" t="s">
        <v>170</v>
      </c>
      <c r="F101" s="26">
        <v>19</v>
      </c>
      <c r="G101" s="26">
        <v>405278.12</v>
      </c>
      <c r="H101" s="26">
        <v>7</v>
      </c>
      <c r="I101" s="26">
        <v>127330</v>
      </c>
      <c r="J101" s="26">
        <v>7</v>
      </c>
      <c r="K101" s="26">
        <v>79459.56</v>
      </c>
      <c r="L101" s="26">
        <v>7</v>
      </c>
      <c r="M101" s="26">
        <v>127330</v>
      </c>
      <c r="N101" s="26">
        <v>14</v>
      </c>
      <c r="O101" s="26">
        <v>206789.56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26">
        <v>0</v>
      </c>
      <c r="AA101" s="26">
        <v>0</v>
      </c>
      <c r="AB101" s="26">
        <v>0</v>
      </c>
      <c r="AC101" s="26">
        <v>0</v>
      </c>
      <c r="AD101" s="26">
        <v>7</v>
      </c>
      <c r="AE101" s="26">
        <v>77861.75</v>
      </c>
      <c r="AF101" s="26">
        <v>7</v>
      </c>
      <c r="AG101" s="26">
        <v>116626.09</v>
      </c>
      <c r="AH101" s="26">
        <v>14</v>
      </c>
      <c r="AI101" s="26">
        <v>194487.84</v>
      </c>
    </row>
    <row r="102" spans="1:35" x14ac:dyDescent="0.25">
      <c r="A102" s="26">
        <v>111</v>
      </c>
      <c r="B102" s="26">
        <v>8</v>
      </c>
      <c r="C102" s="26" t="s">
        <v>115</v>
      </c>
      <c r="D102" s="26">
        <v>10</v>
      </c>
      <c r="E102" s="26" t="s">
        <v>170</v>
      </c>
      <c r="F102" s="26">
        <v>0</v>
      </c>
      <c r="G102" s="26">
        <v>0</v>
      </c>
      <c r="H102" s="26">
        <v>19</v>
      </c>
      <c r="I102" s="26">
        <v>577453.76</v>
      </c>
      <c r="J102" s="26">
        <v>0</v>
      </c>
      <c r="K102" s="26">
        <v>0</v>
      </c>
      <c r="L102" s="26">
        <v>19</v>
      </c>
      <c r="M102" s="26">
        <v>577453.76</v>
      </c>
      <c r="N102" s="26">
        <v>19</v>
      </c>
      <c r="O102" s="26">
        <v>577453.76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</v>
      </c>
      <c r="Y102" s="26">
        <v>0</v>
      </c>
      <c r="Z102" s="26">
        <v>0</v>
      </c>
      <c r="AA102" s="26">
        <v>0</v>
      </c>
      <c r="AB102" s="26">
        <v>0</v>
      </c>
      <c r="AC102" s="26">
        <v>0</v>
      </c>
      <c r="AD102" s="26">
        <v>0</v>
      </c>
      <c r="AE102" s="26">
        <v>0</v>
      </c>
      <c r="AF102" s="26">
        <v>19</v>
      </c>
      <c r="AG102" s="26">
        <v>441133.11</v>
      </c>
      <c r="AH102" s="26">
        <v>19</v>
      </c>
      <c r="AI102" s="26">
        <v>441133.11</v>
      </c>
    </row>
    <row r="103" spans="1:35" x14ac:dyDescent="0.25">
      <c r="A103" s="26">
        <v>112</v>
      </c>
      <c r="B103" s="26">
        <v>9</v>
      </c>
      <c r="C103" s="26" t="s">
        <v>120</v>
      </c>
      <c r="D103" s="26">
        <v>10</v>
      </c>
      <c r="E103" s="26" t="s">
        <v>170</v>
      </c>
      <c r="F103" s="26">
        <v>5</v>
      </c>
      <c r="G103" s="26">
        <v>97191.44</v>
      </c>
      <c r="H103" s="26">
        <v>1</v>
      </c>
      <c r="I103" s="26">
        <v>55000</v>
      </c>
      <c r="J103" s="26">
        <v>3</v>
      </c>
      <c r="K103" s="26">
        <v>43780.56</v>
      </c>
      <c r="L103" s="26">
        <v>1</v>
      </c>
      <c r="M103" s="26">
        <v>55000</v>
      </c>
      <c r="N103" s="26">
        <v>4</v>
      </c>
      <c r="O103" s="26">
        <v>98780.56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  <c r="Z103" s="26">
        <v>0</v>
      </c>
      <c r="AA103" s="26">
        <v>0</v>
      </c>
      <c r="AB103" s="26">
        <v>0</v>
      </c>
      <c r="AC103" s="26">
        <v>0</v>
      </c>
      <c r="AD103" s="26">
        <v>3</v>
      </c>
      <c r="AE103" s="26">
        <v>37882.300000000003</v>
      </c>
      <c r="AF103" s="26">
        <v>1</v>
      </c>
      <c r="AG103" s="26">
        <v>21218</v>
      </c>
      <c r="AH103" s="26">
        <v>4</v>
      </c>
      <c r="AI103" s="26">
        <v>59100.3</v>
      </c>
    </row>
    <row r="104" spans="1:35" x14ac:dyDescent="0.25">
      <c r="A104" s="26">
        <v>113</v>
      </c>
      <c r="B104" s="26">
        <v>10</v>
      </c>
      <c r="C104" s="26" t="s">
        <v>121</v>
      </c>
      <c r="D104" s="26">
        <v>10</v>
      </c>
      <c r="E104" s="26" t="s">
        <v>170</v>
      </c>
      <c r="F104" s="26">
        <v>14</v>
      </c>
      <c r="G104" s="26">
        <v>383381.5</v>
      </c>
      <c r="H104" s="26">
        <v>5</v>
      </c>
      <c r="I104" s="26">
        <v>336648.2</v>
      </c>
      <c r="J104" s="26">
        <v>6</v>
      </c>
      <c r="K104" s="26">
        <v>82806.41</v>
      </c>
      <c r="L104" s="26">
        <v>5</v>
      </c>
      <c r="M104" s="26">
        <v>336648.2</v>
      </c>
      <c r="N104" s="26">
        <v>11</v>
      </c>
      <c r="O104" s="26">
        <v>419454.61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  <c r="Z104" s="26">
        <v>0</v>
      </c>
      <c r="AA104" s="26">
        <v>0</v>
      </c>
      <c r="AB104" s="26">
        <v>0</v>
      </c>
      <c r="AC104" s="26">
        <v>0</v>
      </c>
      <c r="AD104" s="26">
        <v>6</v>
      </c>
      <c r="AE104" s="26">
        <v>82553.41</v>
      </c>
      <c r="AF104" s="26">
        <v>5</v>
      </c>
      <c r="AG104" s="26">
        <v>246781.28</v>
      </c>
      <c r="AH104" s="26">
        <v>11</v>
      </c>
      <c r="AI104" s="26">
        <v>329334.69</v>
      </c>
    </row>
    <row r="105" spans="1:35" x14ac:dyDescent="0.25">
      <c r="A105" s="26">
        <v>114</v>
      </c>
      <c r="B105" s="26">
        <v>11</v>
      </c>
      <c r="C105" s="26" t="s">
        <v>122</v>
      </c>
      <c r="D105" s="26">
        <v>10</v>
      </c>
      <c r="E105" s="26" t="s">
        <v>170</v>
      </c>
      <c r="F105" s="26">
        <v>20</v>
      </c>
      <c r="G105" s="26">
        <v>322312.65999999997</v>
      </c>
      <c r="H105" s="26">
        <v>7</v>
      </c>
      <c r="I105" s="26">
        <v>172652</v>
      </c>
      <c r="J105" s="26">
        <v>9</v>
      </c>
      <c r="K105" s="26">
        <v>98008.75</v>
      </c>
      <c r="L105" s="26">
        <v>7</v>
      </c>
      <c r="M105" s="26">
        <v>172652</v>
      </c>
      <c r="N105" s="26">
        <v>16</v>
      </c>
      <c r="O105" s="26">
        <v>270660.75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0</v>
      </c>
      <c r="AA105" s="26">
        <v>0</v>
      </c>
      <c r="AB105" s="26">
        <v>0</v>
      </c>
      <c r="AC105" s="26">
        <v>0</v>
      </c>
      <c r="AD105" s="26">
        <v>9</v>
      </c>
      <c r="AE105" s="26">
        <v>94069.5</v>
      </c>
      <c r="AF105" s="26">
        <v>7</v>
      </c>
      <c r="AG105" s="26">
        <v>140688.53</v>
      </c>
      <c r="AH105" s="26">
        <v>16</v>
      </c>
      <c r="AI105" s="26">
        <v>234758.03</v>
      </c>
    </row>
    <row r="106" spans="1:35" x14ac:dyDescent="0.25">
      <c r="A106" s="26">
        <v>115</v>
      </c>
      <c r="B106" s="26">
        <v>12</v>
      </c>
      <c r="C106" s="26" t="s">
        <v>123</v>
      </c>
      <c r="D106" s="26">
        <v>10</v>
      </c>
      <c r="E106" s="26" t="s">
        <v>170</v>
      </c>
      <c r="F106" s="26">
        <v>20</v>
      </c>
      <c r="G106" s="26">
        <v>594978.69999999995</v>
      </c>
      <c r="H106" s="26">
        <v>5</v>
      </c>
      <c r="I106" s="26">
        <v>141600</v>
      </c>
      <c r="J106" s="26">
        <v>3</v>
      </c>
      <c r="K106" s="26">
        <v>81969.210000000006</v>
      </c>
      <c r="L106" s="26">
        <v>5</v>
      </c>
      <c r="M106" s="26">
        <v>141600</v>
      </c>
      <c r="N106" s="26">
        <v>8</v>
      </c>
      <c r="O106" s="26">
        <v>223569.21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6">
        <v>0</v>
      </c>
      <c r="X106" s="26">
        <v>0</v>
      </c>
      <c r="Y106" s="26">
        <v>0</v>
      </c>
      <c r="Z106" s="26">
        <v>0</v>
      </c>
      <c r="AA106" s="26">
        <v>0</v>
      </c>
      <c r="AB106" s="26">
        <v>0</v>
      </c>
      <c r="AC106" s="26">
        <v>0</v>
      </c>
      <c r="AD106" s="26">
        <v>3</v>
      </c>
      <c r="AE106" s="26">
        <v>78556</v>
      </c>
      <c r="AF106" s="26">
        <v>5</v>
      </c>
      <c r="AG106" s="26">
        <v>133680.15</v>
      </c>
      <c r="AH106" s="26">
        <v>8</v>
      </c>
      <c r="AI106" s="26">
        <v>212236.15</v>
      </c>
    </row>
    <row r="107" spans="1:35" x14ac:dyDescent="0.25">
      <c r="A107" s="26">
        <v>116</v>
      </c>
      <c r="B107" s="26">
        <v>13</v>
      </c>
      <c r="C107" s="26" t="s">
        <v>124</v>
      </c>
      <c r="D107" s="26">
        <v>10</v>
      </c>
      <c r="E107" s="26" t="s">
        <v>170</v>
      </c>
      <c r="F107" s="26">
        <v>34</v>
      </c>
      <c r="G107" s="26">
        <v>726931.42</v>
      </c>
      <c r="H107" s="26">
        <v>3</v>
      </c>
      <c r="I107" s="26">
        <v>40500</v>
      </c>
      <c r="J107" s="26">
        <v>16</v>
      </c>
      <c r="K107" s="26">
        <v>299375.2</v>
      </c>
      <c r="L107" s="26">
        <v>3</v>
      </c>
      <c r="M107" s="26">
        <v>40500</v>
      </c>
      <c r="N107" s="26">
        <v>19</v>
      </c>
      <c r="O107" s="26">
        <v>339875.2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0</v>
      </c>
      <c r="Y107" s="26">
        <v>0</v>
      </c>
      <c r="Z107" s="26">
        <v>0</v>
      </c>
      <c r="AA107" s="26">
        <v>0</v>
      </c>
      <c r="AB107" s="26">
        <v>0</v>
      </c>
      <c r="AC107" s="26">
        <v>0</v>
      </c>
      <c r="AD107" s="26">
        <v>16</v>
      </c>
      <c r="AE107" s="26">
        <v>294650.40000000002</v>
      </c>
      <c r="AF107" s="26">
        <v>3</v>
      </c>
      <c r="AG107" s="26">
        <v>33700</v>
      </c>
      <c r="AH107" s="26">
        <v>19</v>
      </c>
      <c r="AI107" s="26">
        <v>328350.40000000002</v>
      </c>
    </row>
    <row r="108" spans="1:35" x14ac:dyDescent="0.25">
      <c r="A108" s="26">
        <v>117</v>
      </c>
      <c r="B108" s="26">
        <v>4</v>
      </c>
      <c r="C108" s="26" t="s">
        <v>117</v>
      </c>
      <c r="D108" s="26">
        <v>11</v>
      </c>
      <c r="E108" s="26" t="s">
        <v>172</v>
      </c>
      <c r="F108" s="26">
        <v>1</v>
      </c>
      <c r="G108" s="26">
        <v>39559.19</v>
      </c>
      <c r="H108" s="26">
        <v>1</v>
      </c>
      <c r="I108" s="26">
        <v>60000</v>
      </c>
      <c r="J108" s="26">
        <v>1</v>
      </c>
      <c r="K108" s="26">
        <v>38279.199999999997</v>
      </c>
      <c r="L108" s="26">
        <v>1</v>
      </c>
      <c r="M108" s="26">
        <v>60000</v>
      </c>
      <c r="N108" s="26">
        <v>2</v>
      </c>
      <c r="O108" s="26">
        <v>98279.2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0</v>
      </c>
      <c r="Z108" s="26">
        <v>0</v>
      </c>
      <c r="AA108" s="26">
        <v>0</v>
      </c>
      <c r="AB108" s="26">
        <v>0</v>
      </c>
      <c r="AC108" s="26">
        <v>0</v>
      </c>
      <c r="AD108" s="26">
        <v>1</v>
      </c>
      <c r="AE108" s="26">
        <v>38276.839999999997</v>
      </c>
      <c r="AF108" s="26">
        <v>1</v>
      </c>
      <c r="AG108" s="26">
        <v>12297.64</v>
      </c>
      <c r="AH108" s="26">
        <v>2</v>
      </c>
      <c r="AI108" s="26">
        <v>50574.48</v>
      </c>
    </row>
    <row r="109" spans="1:35" x14ac:dyDescent="0.25">
      <c r="A109" s="26">
        <v>118</v>
      </c>
      <c r="B109" s="26">
        <v>6</v>
      </c>
      <c r="C109" s="26" t="s">
        <v>119</v>
      </c>
      <c r="D109" s="26">
        <v>11</v>
      </c>
      <c r="E109" s="26" t="s">
        <v>172</v>
      </c>
      <c r="F109" s="26">
        <v>15</v>
      </c>
      <c r="G109" s="26">
        <v>302556.90999999997</v>
      </c>
      <c r="H109" s="26">
        <v>2</v>
      </c>
      <c r="I109" s="26">
        <v>105000</v>
      </c>
      <c r="J109" s="26">
        <v>8</v>
      </c>
      <c r="K109" s="26">
        <v>183550.66</v>
      </c>
      <c r="L109" s="26">
        <v>2</v>
      </c>
      <c r="M109" s="26">
        <v>105000</v>
      </c>
      <c r="N109" s="26">
        <v>10</v>
      </c>
      <c r="O109" s="26">
        <v>288550.65999999997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  <c r="Y109" s="26">
        <v>0</v>
      </c>
      <c r="Z109" s="26">
        <v>0</v>
      </c>
      <c r="AA109" s="26">
        <v>0</v>
      </c>
      <c r="AB109" s="26">
        <v>0</v>
      </c>
      <c r="AC109" s="26">
        <v>0</v>
      </c>
      <c r="AD109" s="26">
        <v>8</v>
      </c>
      <c r="AE109" s="26">
        <v>161066.87</v>
      </c>
      <c r="AF109" s="26">
        <v>2</v>
      </c>
      <c r="AG109" s="26">
        <v>86551.38</v>
      </c>
      <c r="AH109" s="26">
        <v>10</v>
      </c>
      <c r="AI109" s="26">
        <v>247618.25</v>
      </c>
    </row>
    <row r="110" spans="1:35" x14ac:dyDescent="0.25">
      <c r="A110" s="26">
        <v>119</v>
      </c>
      <c r="B110" s="26">
        <v>8</v>
      </c>
      <c r="C110" s="26" t="s">
        <v>115</v>
      </c>
      <c r="D110" s="26">
        <v>11</v>
      </c>
      <c r="E110" s="26" t="s">
        <v>172</v>
      </c>
      <c r="F110" s="26">
        <v>0</v>
      </c>
      <c r="G110" s="26">
        <v>0</v>
      </c>
      <c r="H110" s="26">
        <v>18</v>
      </c>
      <c r="I110" s="26">
        <v>225712</v>
      </c>
      <c r="J110" s="26">
        <v>0</v>
      </c>
      <c r="K110" s="26">
        <v>0</v>
      </c>
      <c r="L110" s="26">
        <v>18</v>
      </c>
      <c r="M110" s="26">
        <v>225712</v>
      </c>
      <c r="N110" s="26">
        <v>18</v>
      </c>
      <c r="O110" s="26">
        <v>225712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  <c r="Z110" s="26">
        <v>0</v>
      </c>
      <c r="AA110" s="26">
        <v>0</v>
      </c>
      <c r="AB110" s="26">
        <v>0</v>
      </c>
      <c r="AC110" s="26">
        <v>0</v>
      </c>
      <c r="AD110" s="26">
        <v>0</v>
      </c>
      <c r="AE110" s="26">
        <v>0</v>
      </c>
      <c r="AF110" s="26">
        <v>15</v>
      </c>
      <c r="AG110" s="26">
        <v>132967.96999999997</v>
      </c>
      <c r="AH110" s="26">
        <v>15</v>
      </c>
      <c r="AI110" s="26">
        <v>132967.97</v>
      </c>
    </row>
    <row r="111" spans="1:35" x14ac:dyDescent="0.25">
      <c r="A111" s="26">
        <v>120</v>
      </c>
      <c r="B111" s="26">
        <v>10</v>
      </c>
      <c r="C111" s="26" t="s">
        <v>121</v>
      </c>
      <c r="D111" s="26">
        <v>11</v>
      </c>
      <c r="E111" s="26" t="s">
        <v>172</v>
      </c>
      <c r="F111" s="26">
        <v>16</v>
      </c>
      <c r="G111" s="26">
        <v>408636.22000000003</v>
      </c>
      <c r="H111" s="26">
        <v>3</v>
      </c>
      <c r="I111" s="26">
        <v>229380</v>
      </c>
      <c r="J111" s="26">
        <v>8</v>
      </c>
      <c r="K111" s="26">
        <v>144637.69</v>
      </c>
      <c r="L111" s="26">
        <v>3</v>
      </c>
      <c r="M111" s="26">
        <v>229380</v>
      </c>
      <c r="N111" s="26">
        <v>11</v>
      </c>
      <c r="O111" s="26">
        <v>374017.69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6">
        <v>0</v>
      </c>
      <c r="X111" s="26">
        <v>0</v>
      </c>
      <c r="Y111" s="26">
        <v>0</v>
      </c>
      <c r="Z111" s="26">
        <v>0</v>
      </c>
      <c r="AA111" s="26">
        <v>0</v>
      </c>
      <c r="AB111" s="26">
        <v>0</v>
      </c>
      <c r="AC111" s="26">
        <v>0</v>
      </c>
      <c r="AD111" s="26">
        <v>8</v>
      </c>
      <c r="AE111" s="26">
        <v>120539.57</v>
      </c>
      <c r="AF111" s="26">
        <v>3</v>
      </c>
      <c r="AG111" s="26">
        <v>217149.77</v>
      </c>
      <c r="AH111" s="26">
        <v>11</v>
      </c>
      <c r="AI111" s="26">
        <v>337689.34</v>
      </c>
    </row>
    <row r="112" spans="1:35" x14ac:dyDescent="0.25">
      <c r="A112" s="26">
        <v>121</v>
      </c>
      <c r="B112" s="26">
        <v>11</v>
      </c>
      <c r="C112" s="26" t="s">
        <v>122</v>
      </c>
      <c r="D112" s="26">
        <v>11</v>
      </c>
      <c r="E112" s="26" t="s">
        <v>172</v>
      </c>
      <c r="F112" s="26">
        <v>13</v>
      </c>
      <c r="G112" s="26">
        <v>332862.26</v>
      </c>
      <c r="H112" s="26">
        <v>1</v>
      </c>
      <c r="I112" s="26">
        <v>100000</v>
      </c>
      <c r="J112" s="26">
        <v>6</v>
      </c>
      <c r="K112" s="26">
        <v>98731.760000000009</v>
      </c>
      <c r="L112" s="26">
        <v>1</v>
      </c>
      <c r="M112" s="26">
        <v>100000</v>
      </c>
      <c r="N112" s="26">
        <v>7</v>
      </c>
      <c r="O112" s="26">
        <v>198731.76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26">
        <v>0</v>
      </c>
      <c r="Z112" s="26">
        <v>0</v>
      </c>
      <c r="AA112" s="26">
        <v>0</v>
      </c>
      <c r="AB112" s="26">
        <v>0</v>
      </c>
      <c r="AC112" s="26">
        <v>0</v>
      </c>
      <c r="AD112" s="26">
        <v>6</v>
      </c>
      <c r="AE112" s="26">
        <v>82494.98</v>
      </c>
      <c r="AF112" s="26">
        <v>0</v>
      </c>
      <c r="AG112" s="26">
        <v>0</v>
      </c>
      <c r="AH112" s="26">
        <v>6</v>
      </c>
      <c r="AI112" s="26">
        <v>82494.98</v>
      </c>
    </row>
    <row r="113" spans="1:36" x14ac:dyDescent="0.25">
      <c r="A113" s="26">
        <v>122</v>
      </c>
      <c r="B113" s="26">
        <v>12</v>
      </c>
      <c r="C113" s="26" t="s">
        <v>123</v>
      </c>
      <c r="D113" s="26">
        <v>11</v>
      </c>
      <c r="E113" s="26" t="s">
        <v>172</v>
      </c>
      <c r="F113" s="26">
        <v>8</v>
      </c>
      <c r="G113" s="26">
        <v>171945.72999999998</v>
      </c>
      <c r="H113" s="26">
        <v>0</v>
      </c>
      <c r="I113" s="26">
        <v>0</v>
      </c>
      <c r="J113" s="26">
        <v>2</v>
      </c>
      <c r="K113" s="26">
        <v>60919.9</v>
      </c>
      <c r="L113" s="26">
        <v>0</v>
      </c>
      <c r="M113" s="26">
        <v>0</v>
      </c>
      <c r="N113" s="26">
        <v>2</v>
      </c>
      <c r="O113" s="26">
        <v>60919.9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6">
        <v>0</v>
      </c>
      <c r="X113" s="26">
        <v>0</v>
      </c>
      <c r="Y113" s="26">
        <v>0</v>
      </c>
      <c r="Z113" s="26">
        <v>0</v>
      </c>
      <c r="AA113" s="26">
        <v>0</v>
      </c>
      <c r="AB113" s="26">
        <v>0</v>
      </c>
      <c r="AC113" s="26">
        <v>0</v>
      </c>
      <c r="AD113" s="26">
        <v>2</v>
      </c>
      <c r="AE113" s="26">
        <v>42204.54</v>
      </c>
      <c r="AF113" s="26">
        <v>0</v>
      </c>
      <c r="AG113" s="26">
        <v>0</v>
      </c>
      <c r="AH113" s="26">
        <v>2</v>
      </c>
      <c r="AI113" s="26">
        <v>42204.54</v>
      </c>
    </row>
    <row r="114" spans="1:36" x14ac:dyDescent="0.25">
      <c r="A114" s="26">
        <v>123</v>
      </c>
      <c r="B114" s="26">
        <v>13</v>
      </c>
      <c r="C114" s="26" t="s">
        <v>124</v>
      </c>
      <c r="D114" s="26">
        <v>11</v>
      </c>
      <c r="E114" s="26" t="s">
        <v>172</v>
      </c>
      <c r="F114" s="26">
        <v>22</v>
      </c>
      <c r="G114" s="26">
        <v>489093.75</v>
      </c>
      <c r="H114" s="26">
        <v>3</v>
      </c>
      <c r="I114" s="26">
        <v>188524</v>
      </c>
      <c r="J114" s="26">
        <v>7</v>
      </c>
      <c r="K114" s="26">
        <v>158750.74</v>
      </c>
      <c r="L114" s="26">
        <v>3</v>
      </c>
      <c r="M114" s="26">
        <v>188524</v>
      </c>
      <c r="N114" s="26">
        <v>10</v>
      </c>
      <c r="O114" s="26">
        <v>347274.74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6">
        <v>0</v>
      </c>
      <c r="X114" s="26">
        <v>0</v>
      </c>
      <c r="Y114" s="26">
        <v>0</v>
      </c>
      <c r="Z114" s="26">
        <v>0</v>
      </c>
      <c r="AA114" s="26">
        <v>0</v>
      </c>
      <c r="AB114" s="26">
        <v>0</v>
      </c>
      <c r="AC114" s="26">
        <v>0</v>
      </c>
      <c r="AD114" s="26">
        <v>7</v>
      </c>
      <c r="AE114" s="26">
        <v>154147.19</v>
      </c>
      <c r="AF114" s="26">
        <v>3</v>
      </c>
      <c r="AG114" s="26">
        <v>104558.29</v>
      </c>
      <c r="AH114" s="26">
        <v>10</v>
      </c>
      <c r="AI114" s="26">
        <v>258705.48</v>
      </c>
    </row>
    <row r="115" spans="1:36" x14ac:dyDescent="0.25">
      <c r="A115" s="26">
        <v>133</v>
      </c>
      <c r="B115" s="26">
        <v>4</v>
      </c>
      <c r="C115" s="26" t="s">
        <v>117</v>
      </c>
      <c r="D115" s="26">
        <v>13</v>
      </c>
      <c r="E115" s="26" t="s">
        <v>177</v>
      </c>
      <c r="F115" s="26">
        <v>3</v>
      </c>
      <c r="G115" s="26">
        <v>134141.64000000001</v>
      </c>
      <c r="H115" s="26">
        <v>0</v>
      </c>
      <c r="I115" s="26">
        <v>0</v>
      </c>
      <c r="J115" s="26">
        <v>3</v>
      </c>
      <c r="K115" s="26">
        <v>133445.18</v>
      </c>
      <c r="L115" s="26">
        <v>0</v>
      </c>
      <c r="M115" s="26">
        <v>0</v>
      </c>
      <c r="N115" s="26">
        <v>3</v>
      </c>
      <c r="O115" s="26">
        <v>133445.18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6">
        <v>0</v>
      </c>
      <c r="X115" s="26">
        <v>0</v>
      </c>
      <c r="Y115" s="26">
        <v>0</v>
      </c>
      <c r="Z115" s="26">
        <v>0</v>
      </c>
      <c r="AA115" s="26">
        <v>0</v>
      </c>
      <c r="AB115" s="26">
        <v>0</v>
      </c>
      <c r="AC115" s="26">
        <v>0</v>
      </c>
      <c r="AD115" s="26">
        <v>3</v>
      </c>
      <c r="AE115" s="26">
        <v>111307.78</v>
      </c>
      <c r="AF115" s="26">
        <v>0</v>
      </c>
      <c r="AG115" s="26">
        <v>0</v>
      </c>
      <c r="AH115" s="26">
        <v>3</v>
      </c>
      <c r="AI115" s="26">
        <v>111307.78</v>
      </c>
    </row>
    <row r="116" spans="1:36" x14ac:dyDescent="0.25">
      <c r="A116" s="26">
        <v>134</v>
      </c>
      <c r="B116" s="26">
        <v>6</v>
      </c>
      <c r="C116" s="26" t="s">
        <v>119</v>
      </c>
      <c r="D116" s="26">
        <v>13</v>
      </c>
      <c r="E116" s="26" t="s">
        <v>177</v>
      </c>
      <c r="F116" s="26">
        <v>9</v>
      </c>
      <c r="G116" s="26">
        <v>139020.35999999999</v>
      </c>
      <c r="H116" s="26">
        <v>3</v>
      </c>
      <c r="I116" s="26">
        <v>42147.31</v>
      </c>
      <c r="J116" s="26">
        <v>6</v>
      </c>
      <c r="K116" s="26">
        <v>101606.15</v>
      </c>
      <c r="L116" s="26">
        <v>1</v>
      </c>
      <c r="M116" s="26">
        <v>11115.8</v>
      </c>
      <c r="N116" s="26">
        <v>7</v>
      </c>
      <c r="O116" s="26">
        <v>112721.95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  <c r="Z116" s="26">
        <v>0</v>
      </c>
      <c r="AA116" s="26">
        <v>0</v>
      </c>
      <c r="AB116" s="26">
        <v>0</v>
      </c>
      <c r="AC116" s="26">
        <v>0</v>
      </c>
      <c r="AD116" s="26">
        <v>6</v>
      </c>
      <c r="AE116" s="26">
        <v>100068.13</v>
      </c>
      <c r="AF116" s="26">
        <v>1</v>
      </c>
      <c r="AG116" s="26">
        <v>1955.7</v>
      </c>
      <c r="AH116" s="26">
        <v>7</v>
      </c>
      <c r="AI116" s="26">
        <v>102023.83</v>
      </c>
    </row>
    <row r="117" spans="1:36" x14ac:dyDescent="0.25">
      <c r="A117" s="26">
        <v>135</v>
      </c>
      <c r="B117" s="26">
        <v>8</v>
      </c>
      <c r="C117" s="26" t="s">
        <v>115</v>
      </c>
      <c r="D117" s="26">
        <v>13</v>
      </c>
      <c r="E117" s="26" t="s">
        <v>177</v>
      </c>
      <c r="F117" s="26">
        <v>0</v>
      </c>
      <c r="G117" s="26">
        <v>0</v>
      </c>
      <c r="H117" s="26">
        <v>11</v>
      </c>
      <c r="I117" s="26">
        <v>160004.84</v>
      </c>
      <c r="J117" s="26">
        <v>0</v>
      </c>
      <c r="K117" s="26">
        <v>0</v>
      </c>
      <c r="L117" s="26">
        <v>11</v>
      </c>
      <c r="M117" s="26">
        <v>156082.04</v>
      </c>
      <c r="N117" s="26">
        <v>11</v>
      </c>
      <c r="O117" s="26">
        <v>156082.04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0</v>
      </c>
      <c r="X117" s="26">
        <v>0</v>
      </c>
      <c r="Y117" s="26">
        <v>0</v>
      </c>
      <c r="Z117" s="26">
        <v>0</v>
      </c>
      <c r="AA117" s="26">
        <v>0</v>
      </c>
      <c r="AB117" s="26">
        <v>0</v>
      </c>
      <c r="AC117" s="26">
        <v>0</v>
      </c>
      <c r="AD117" s="26">
        <v>0</v>
      </c>
      <c r="AE117" s="26">
        <v>0</v>
      </c>
      <c r="AF117" s="26">
        <v>11</v>
      </c>
      <c r="AG117" s="26">
        <v>121168.7</v>
      </c>
      <c r="AH117" s="26">
        <v>11</v>
      </c>
      <c r="AI117" s="26">
        <v>121168.7</v>
      </c>
    </row>
    <row r="118" spans="1:36" x14ac:dyDescent="0.25">
      <c r="A118" s="26">
        <v>136</v>
      </c>
      <c r="B118" s="26">
        <v>9</v>
      </c>
      <c r="C118" s="26" t="s">
        <v>120</v>
      </c>
      <c r="D118" s="26">
        <v>13</v>
      </c>
      <c r="E118" s="26" t="s">
        <v>177</v>
      </c>
      <c r="F118" s="26">
        <v>1</v>
      </c>
      <c r="G118" s="26">
        <v>34337.589999999997</v>
      </c>
      <c r="H118" s="26">
        <v>3</v>
      </c>
      <c r="I118" s="26">
        <v>99432.6</v>
      </c>
      <c r="J118" s="26">
        <v>1</v>
      </c>
      <c r="K118" s="26">
        <v>34337</v>
      </c>
      <c r="L118" s="26">
        <v>3</v>
      </c>
      <c r="M118" s="26">
        <v>84590</v>
      </c>
      <c r="N118" s="26">
        <v>4</v>
      </c>
      <c r="O118" s="26">
        <v>118927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0</v>
      </c>
      <c r="Y118" s="26">
        <v>0</v>
      </c>
      <c r="Z118" s="26">
        <v>0</v>
      </c>
      <c r="AA118" s="26">
        <v>0</v>
      </c>
      <c r="AB118" s="26">
        <v>0</v>
      </c>
      <c r="AC118" s="26">
        <v>0</v>
      </c>
      <c r="AD118" s="26">
        <v>1</v>
      </c>
      <c r="AE118" s="26">
        <v>34337</v>
      </c>
      <c r="AF118" s="26">
        <v>3</v>
      </c>
      <c r="AG118" s="26">
        <v>84590</v>
      </c>
      <c r="AH118" s="26">
        <v>4</v>
      </c>
      <c r="AI118" s="26">
        <v>118927</v>
      </c>
    </row>
    <row r="119" spans="1:36" x14ac:dyDescent="0.25">
      <c r="A119" s="26">
        <v>137</v>
      </c>
      <c r="B119" s="26">
        <v>10</v>
      </c>
      <c r="C119" s="26" t="s">
        <v>121</v>
      </c>
      <c r="D119" s="26">
        <v>13</v>
      </c>
      <c r="E119" s="26" t="s">
        <v>177</v>
      </c>
      <c r="F119" s="26">
        <v>6</v>
      </c>
      <c r="G119" s="26">
        <v>153503.01</v>
      </c>
      <c r="H119" s="26">
        <v>6</v>
      </c>
      <c r="I119" s="26">
        <v>257513.38</v>
      </c>
      <c r="J119" s="26">
        <v>2</v>
      </c>
      <c r="K119" s="26">
        <v>65400</v>
      </c>
      <c r="L119" s="26">
        <v>6</v>
      </c>
      <c r="M119" s="26">
        <v>255660.7</v>
      </c>
      <c r="N119" s="26">
        <v>8</v>
      </c>
      <c r="O119" s="26">
        <v>321060.7</v>
      </c>
      <c r="P119" s="26">
        <v>0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  <c r="W119" s="26">
        <v>0</v>
      </c>
      <c r="X119" s="26">
        <v>0</v>
      </c>
      <c r="Y119" s="26">
        <v>0</v>
      </c>
      <c r="Z119" s="26">
        <v>0</v>
      </c>
      <c r="AA119" s="26">
        <v>0</v>
      </c>
      <c r="AB119" s="26">
        <v>0</v>
      </c>
      <c r="AC119" s="26">
        <v>0</v>
      </c>
      <c r="AD119" s="26">
        <v>2</v>
      </c>
      <c r="AE119" s="26">
        <v>65400</v>
      </c>
      <c r="AF119" s="26">
        <v>6</v>
      </c>
      <c r="AG119" s="26">
        <v>255660.7</v>
      </c>
      <c r="AH119" s="26">
        <v>8</v>
      </c>
      <c r="AI119" s="26">
        <v>321060.7</v>
      </c>
    </row>
    <row r="120" spans="1:36" x14ac:dyDescent="0.25">
      <c r="A120" s="26">
        <v>138</v>
      </c>
      <c r="B120" s="26">
        <v>11</v>
      </c>
      <c r="C120" s="26" t="s">
        <v>122</v>
      </c>
      <c r="D120" s="26">
        <v>13</v>
      </c>
      <c r="E120" s="26" t="s">
        <v>177</v>
      </c>
      <c r="F120" s="26">
        <v>9</v>
      </c>
      <c r="G120" s="26">
        <v>401747.85</v>
      </c>
      <c r="H120" s="26">
        <v>2</v>
      </c>
      <c r="I120" s="26">
        <v>29954</v>
      </c>
      <c r="J120" s="26">
        <v>4</v>
      </c>
      <c r="K120" s="26">
        <v>94780.14</v>
      </c>
      <c r="L120" s="26">
        <v>2</v>
      </c>
      <c r="M120" s="26">
        <v>24881.5</v>
      </c>
      <c r="N120" s="26">
        <v>6</v>
      </c>
      <c r="O120" s="26">
        <v>119661.64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6">
        <v>0</v>
      </c>
      <c r="X120" s="26">
        <v>0</v>
      </c>
      <c r="Y120" s="26">
        <v>0</v>
      </c>
      <c r="Z120" s="26">
        <v>0</v>
      </c>
      <c r="AA120" s="26">
        <v>0</v>
      </c>
      <c r="AB120" s="26">
        <v>0</v>
      </c>
      <c r="AC120" s="26">
        <v>0</v>
      </c>
      <c r="AD120" s="26">
        <v>4</v>
      </c>
      <c r="AE120" s="26">
        <v>94690.559999999998</v>
      </c>
      <c r="AF120" s="26">
        <v>2</v>
      </c>
      <c r="AG120" s="26">
        <v>24881.5</v>
      </c>
      <c r="AH120" s="26">
        <v>6</v>
      </c>
      <c r="AI120" s="26">
        <v>119572.06</v>
      </c>
    </row>
    <row r="121" spans="1:36" x14ac:dyDescent="0.25">
      <c r="A121" s="26">
        <v>139</v>
      </c>
      <c r="B121" s="26">
        <v>12</v>
      </c>
      <c r="C121" s="26" t="s">
        <v>123</v>
      </c>
      <c r="D121" s="26">
        <v>13</v>
      </c>
      <c r="E121" s="26" t="s">
        <v>177</v>
      </c>
      <c r="F121" s="26">
        <v>6</v>
      </c>
      <c r="G121" s="26">
        <v>209592.43</v>
      </c>
      <c r="H121" s="26">
        <v>3</v>
      </c>
      <c r="I121" s="26">
        <v>175208.92</v>
      </c>
      <c r="J121" s="26">
        <v>1</v>
      </c>
      <c r="K121" s="26">
        <v>9250</v>
      </c>
      <c r="L121" s="26">
        <v>1</v>
      </c>
      <c r="M121" s="26">
        <v>64089</v>
      </c>
      <c r="N121" s="26">
        <v>2</v>
      </c>
      <c r="O121" s="26">
        <v>73339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6">
        <v>0</v>
      </c>
      <c r="X121" s="26">
        <v>0</v>
      </c>
      <c r="Y121" s="26">
        <v>0</v>
      </c>
      <c r="Z121" s="26">
        <v>0</v>
      </c>
      <c r="AA121" s="26">
        <v>0</v>
      </c>
      <c r="AB121" s="26">
        <v>0</v>
      </c>
      <c r="AC121" s="26">
        <v>0</v>
      </c>
      <c r="AD121" s="26">
        <v>1</v>
      </c>
      <c r="AE121" s="26">
        <v>9250</v>
      </c>
      <c r="AF121" s="26">
        <v>1</v>
      </c>
      <c r="AG121" s="26">
        <v>64089</v>
      </c>
      <c r="AH121" s="26">
        <v>2</v>
      </c>
      <c r="AI121" s="26">
        <v>73339</v>
      </c>
    </row>
    <row r="122" spans="1:36" x14ac:dyDescent="0.25">
      <c r="A122" s="26">
        <v>140</v>
      </c>
      <c r="B122" s="26">
        <v>13</v>
      </c>
      <c r="C122" s="26" t="s">
        <v>124</v>
      </c>
      <c r="D122" s="26">
        <v>13</v>
      </c>
      <c r="E122" s="26" t="s">
        <v>177</v>
      </c>
      <c r="F122" s="26">
        <v>20</v>
      </c>
      <c r="G122" s="26">
        <v>923731.82</v>
      </c>
      <c r="H122" s="26">
        <v>7</v>
      </c>
      <c r="I122" s="26">
        <v>178869.6</v>
      </c>
      <c r="J122" s="26">
        <v>8</v>
      </c>
      <c r="K122" s="26">
        <v>168147.62</v>
      </c>
      <c r="L122" s="26">
        <v>8</v>
      </c>
      <c r="M122" s="26">
        <v>228523.7</v>
      </c>
      <c r="N122" s="26">
        <v>16</v>
      </c>
      <c r="O122" s="26">
        <v>396671.32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  <c r="Z122" s="26">
        <v>0</v>
      </c>
      <c r="AA122" s="26">
        <v>0</v>
      </c>
      <c r="AB122" s="26">
        <v>0</v>
      </c>
      <c r="AC122" s="26">
        <v>0</v>
      </c>
      <c r="AD122" s="26">
        <v>8</v>
      </c>
      <c r="AE122" s="26">
        <v>167095.65</v>
      </c>
      <c r="AF122" s="26">
        <v>8</v>
      </c>
      <c r="AG122" s="26">
        <v>228523.7</v>
      </c>
      <c r="AH122" s="26">
        <v>16</v>
      </c>
      <c r="AI122" s="26">
        <v>395619.35</v>
      </c>
      <c r="AJ122" s="25" t="s">
        <v>178</v>
      </c>
    </row>
    <row r="123" spans="1:36" x14ac:dyDescent="0.25">
      <c r="A123" s="26">
        <v>141</v>
      </c>
      <c r="B123" s="26">
        <v>4</v>
      </c>
      <c r="C123" s="26" t="s">
        <v>117</v>
      </c>
      <c r="D123" s="26">
        <v>14</v>
      </c>
      <c r="E123" s="26" t="s">
        <v>184</v>
      </c>
      <c r="F123" s="26">
        <v>5</v>
      </c>
      <c r="G123" s="26">
        <v>367469.46</v>
      </c>
      <c r="H123" s="26">
        <v>0</v>
      </c>
      <c r="I123" s="26">
        <v>0</v>
      </c>
      <c r="J123" s="26">
        <v>2</v>
      </c>
      <c r="K123" s="26">
        <v>58246.5</v>
      </c>
      <c r="L123" s="26">
        <v>0</v>
      </c>
      <c r="M123" s="26">
        <v>0</v>
      </c>
      <c r="N123" s="26">
        <v>2</v>
      </c>
      <c r="O123" s="26">
        <v>58246.5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6">
        <v>0</v>
      </c>
      <c r="X123" s="26">
        <v>0</v>
      </c>
      <c r="Y123" s="26">
        <v>0</v>
      </c>
      <c r="Z123" s="26">
        <v>0</v>
      </c>
      <c r="AA123" s="26">
        <v>0</v>
      </c>
      <c r="AB123" s="26">
        <v>0</v>
      </c>
      <c r="AC123" s="26">
        <v>0</v>
      </c>
      <c r="AD123" s="26">
        <v>2</v>
      </c>
      <c r="AE123" s="26">
        <v>35261.58</v>
      </c>
      <c r="AF123" s="26">
        <v>0</v>
      </c>
      <c r="AG123" s="26">
        <v>0</v>
      </c>
      <c r="AH123" s="26">
        <v>2</v>
      </c>
      <c r="AI123" s="26">
        <v>35261.58</v>
      </c>
    </row>
    <row r="124" spans="1:36" x14ac:dyDescent="0.25">
      <c r="A124" s="26">
        <v>142</v>
      </c>
      <c r="B124" s="26">
        <v>6</v>
      </c>
      <c r="C124" s="26" t="s">
        <v>119</v>
      </c>
      <c r="D124" s="26">
        <v>14</v>
      </c>
      <c r="E124" s="26" t="s">
        <v>184</v>
      </c>
      <c r="F124" s="26">
        <v>7</v>
      </c>
      <c r="G124" s="26">
        <v>316107.53000000003</v>
      </c>
      <c r="H124" s="26">
        <v>1</v>
      </c>
      <c r="I124" s="26">
        <v>14975.25</v>
      </c>
      <c r="J124" s="26">
        <v>3</v>
      </c>
      <c r="K124" s="26">
        <v>88407.15</v>
      </c>
      <c r="L124" s="26">
        <v>1</v>
      </c>
      <c r="M124" s="26">
        <v>14975.25</v>
      </c>
      <c r="N124" s="26">
        <v>4</v>
      </c>
      <c r="O124" s="26">
        <v>103382.39999999999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  <c r="W124" s="26">
        <v>0</v>
      </c>
      <c r="X124" s="26">
        <v>0</v>
      </c>
      <c r="Y124" s="26">
        <v>0</v>
      </c>
      <c r="Z124" s="26">
        <v>0</v>
      </c>
      <c r="AA124" s="26">
        <v>0</v>
      </c>
      <c r="AB124" s="26">
        <v>0</v>
      </c>
      <c r="AC124" s="26">
        <v>0</v>
      </c>
      <c r="AD124" s="26">
        <v>3</v>
      </c>
      <c r="AE124" s="26">
        <v>78066.820000000007</v>
      </c>
      <c r="AF124" s="26">
        <v>1</v>
      </c>
      <c r="AG124" s="26">
        <v>7539</v>
      </c>
      <c r="AH124" s="26">
        <v>4</v>
      </c>
      <c r="AI124" s="26">
        <v>85605.82</v>
      </c>
    </row>
    <row r="125" spans="1:36" x14ac:dyDescent="0.25">
      <c r="A125" s="26">
        <v>143</v>
      </c>
      <c r="B125" s="26">
        <v>8</v>
      </c>
      <c r="C125" s="26" t="s">
        <v>115</v>
      </c>
      <c r="D125" s="26">
        <v>14</v>
      </c>
      <c r="E125" s="26" t="s">
        <v>184</v>
      </c>
      <c r="F125" s="26">
        <v>0</v>
      </c>
      <c r="G125" s="26">
        <v>0</v>
      </c>
      <c r="H125" s="26">
        <v>23</v>
      </c>
      <c r="I125" s="26">
        <v>355674.46</v>
      </c>
      <c r="J125" s="26">
        <v>0</v>
      </c>
      <c r="K125" s="26">
        <v>0</v>
      </c>
      <c r="L125" s="26">
        <v>23</v>
      </c>
      <c r="M125" s="26">
        <v>355674.46</v>
      </c>
      <c r="N125" s="26">
        <v>23</v>
      </c>
      <c r="O125" s="26">
        <v>355674.46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6">
        <v>0</v>
      </c>
      <c r="X125" s="26">
        <v>0</v>
      </c>
      <c r="Y125" s="26">
        <v>0</v>
      </c>
      <c r="Z125" s="26">
        <v>0</v>
      </c>
      <c r="AA125" s="26">
        <v>0</v>
      </c>
      <c r="AB125" s="26">
        <v>0</v>
      </c>
      <c r="AC125" s="26">
        <v>0</v>
      </c>
      <c r="AD125" s="26">
        <v>0</v>
      </c>
      <c r="AE125" s="26">
        <v>0</v>
      </c>
      <c r="AF125" s="26">
        <v>19</v>
      </c>
      <c r="AG125" s="26">
        <v>208963.72</v>
      </c>
      <c r="AH125" s="26">
        <v>19</v>
      </c>
      <c r="AI125" s="26">
        <v>208963.72</v>
      </c>
    </row>
    <row r="126" spans="1:36" x14ac:dyDescent="0.25">
      <c r="A126" s="26">
        <v>144</v>
      </c>
      <c r="B126" s="26">
        <v>10</v>
      </c>
      <c r="C126" s="26" t="s">
        <v>121</v>
      </c>
      <c r="D126" s="26">
        <v>14</v>
      </c>
      <c r="E126" s="26" t="s">
        <v>184</v>
      </c>
      <c r="F126" s="26">
        <v>5</v>
      </c>
      <c r="G126" s="26">
        <v>486876.41</v>
      </c>
      <c r="H126" s="26">
        <v>2</v>
      </c>
      <c r="I126" s="26">
        <v>84077</v>
      </c>
      <c r="J126" s="26">
        <v>4</v>
      </c>
      <c r="K126" s="26">
        <v>206057.47</v>
      </c>
      <c r="L126" s="26">
        <v>2</v>
      </c>
      <c r="M126" s="26">
        <v>84077</v>
      </c>
      <c r="N126" s="26">
        <v>6</v>
      </c>
      <c r="O126" s="26">
        <v>290134.46999999997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6">
        <v>0</v>
      </c>
      <c r="X126" s="26">
        <v>0</v>
      </c>
      <c r="Y126" s="26">
        <v>0</v>
      </c>
      <c r="Z126" s="26">
        <v>0</v>
      </c>
      <c r="AA126" s="26">
        <v>0</v>
      </c>
      <c r="AB126" s="26">
        <v>0</v>
      </c>
      <c r="AC126" s="26">
        <v>0</v>
      </c>
      <c r="AD126" s="26">
        <v>4</v>
      </c>
      <c r="AE126" s="26">
        <v>200159.39</v>
      </c>
      <c r="AF126" s="26">
        <v>2</v>
      </c>
      <c r="AG126" s="26">
        <v>75808.06</v>
      </c>
      <c r="AH126" s="26">
        <v>6</v>
      </c>
      <c r="AI126" s="26">
        <v>275967.45</v>
      </c>
    </row>
    <row r="127" spans="1:36" x14ac:dyDescent="0.25">
      <c r="A127" s="26">
        <v>145</v>
      </c>
      <c r="B127" s="26">
        <v>11</v>
      </c>
      <c r="C127" s="26" t="s">
        <v>122</v>
      </c>
      <c r="D127" s="26">
        <v>14</v>
      </c>
      <c r="E127" s="26" t="s">
        <v>184</v>
      </c>
      <c r="F127" s="26">
        <v>11</v>
      </c>
      <c r="G127" s="26">
        <v>471216.28</v>
      </c>
      <c r="H127" s="26">
        <v>0</v>
      </c>
      <c r="I127" s="26">
        <v>0</v>
      </c>
      <c r="J127" s="26">
        <v>4</v>
      </c>
      <c r="K127" s="26">
        <v>221062.2</v>
      </c>
      <c r="L127" s="26">
        <v>0</v>
      </c>
      <c r="M127" s="26">
        <v>0</v>
      </c>
      <c r="N127" s="26">
        <v>4</v>
      </c>
      <c r="O127" s="26">
        <v>221062.2</v>
      </c>
      <c r="P127" s="26">
        <v>0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6">
        <v>0</v>
      </c>
      <c r="X127" s="26">
        <v>0</v>
      </c>
      <c r="Y127" s="26">
        <v>0</v>
      </c>
      <c r="Z127" s="26">
        <v>0</v>
      </c>
      <c r="AA127" s="26">
        <v>0</v>
      </c>
      <c r="AB127" s="26">
        <v>0</v>
      </c>
      <c r="AC127" s="26">
        <v>0</v>
      </c>
      <c r="AD127" s="26">
        <v>4</v>
      </c>
      <c r="AE127" s="26">
        <v>182743.7</v>
      </c>
      <c r="AF127" s="26">
        <v>0</v>
      </c>
      <c r="AG127" s="26">
        <v>0</v>
      </c>
      <c r="AH127" s="26">
        <v>4</v>
      </c>
      <c r="AI127" s="26">
        <v>182743.7</v>
      </c>
    </row>
    <row r="128" spans="1:36" x14ac:dyDescent="0.25">
      <c r="A128" s="26">
        <v>146</v>
      </c>
      <c r="B128" s="26">
        <v>12</v>
      </c>
      <c r="C128" s="26" t="s">
        <v>123</v>
      </c>
      <c r="D128" s="26">
        <v>14</v>
      </c>
      <c r="E128" s="26" t="s">
        <v>184</v>
      </c>
      <c r="F128" s="26">
        <v>2</v>
      </c>
      <c r="G128" s="26">
        <v>135000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  <c r="Z128" s="26">
        <v>0</v>
      </c>
      <c r="AA128" s="26">
        <v>0</v>
      </c>
      <c r="AB128" s="26">
        <v>0</v>
      </c>
      <c r="AC128" s="26">
        <v>0</v>
      </c>
      <c r="AD128" s="26">
        <v>0</v>
      </c>
      <c r="AE128" s="26">
        <v>0</v>
      </c>
      <c r="AF128" s="26">
        <v>0</v>
      </c>
      <c r="AG128" s="26">
        <v>0</v>
      </c>
      <c r="AH128" s="26">
        <v>0</v>
      </c>
      <c r="AI128" s="26">
        <v>0</v>
      </c>
    </row>
    <row r="129" spans="1:36" x14ac:dyDescent="0.25">
      <c r="A129" s="26">
        <v>147</v>
      </c>
      <c r="B129" s="26">
        <v>13</v>
      </c>
      <c r="C129" s="26" t="s">
        <v>124</v>
      </c>
      <c r="D129" s="26">
        <v>14</v>
      </c>
      <c r="E129" s="26" t="s">
        <v>184</v>
      </c>
      <c r="F129" s="26">
        <v>24</v>
      </c>
      <c r="G129" s="26">
        <v>874651.89</v>
      </c>
      <c r="H129" s="26">
        <v>13</v>
      </c>
      <c r="I129" s="26">
        <v>752070.23</v>
      </c>
      <c r="J129" s="26">
        <v>8</v>
      </c>
      <c r="K129" s="26">
        <v>241516.51</v>
      </c>
      <c r="L129" s="26">
        <v>13</v>
      </c>
      <c r="M129" s="26">
        <v>752070.23</v>
      </c>
      <c r="N129" s="26">
        <v>21</v>
      </c>
      <c r="O129" s="26">
        <v>993586.74</v>
      </c>
      <c r="P129" s="26">
        <v>0</v>
      </c>
      <c r="Q129" s="26">
        <v>0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  <c r="W129" s="26">
        <v>0</v>
      </c>
      <c r="X129" s="26">
        <v>0</v>
      </c>
      <c r="Y129" s="26">
        <v>0</v>
      </c>
      <c r="Z129" s="26">
        <v>0</v>
      </c>
      <c r="AA129" s="26">
        <v>0</v>
      </c>
      <c r="AB129" s="26">
        <v>0</v>
      </c>
      <c r="AC129" s="26">
        <v>0</v>
      </c>
      <c r="AD129" s="26">
        <v>8</v>
      </c>
      <c r="AE129" s="26">
        <v>147300.91</v>
      </c>
      <c r="AF129" s="26">
        <v>13</v>
      </c>
      <c r="AG129" s="26">
        <v>666040.6</v>
      </c>
      <c r="AH129" s="26">
        <v>21</v>
      </c>
      <c r="AI129" s="26">
        <v>813341.51</v>
      </c>
    </row>
    <row r="130" spans="1:36" x14ac:dyDescent="0.25">
      <c r="A130" s="26">
        <v>148</v>
      </c>
      <c r="B130" s="26">
        <v>4</v>
      </c>
      <c r="C130" s="26" t="s">
        <v>117</v>
      </c>
      <c r="D130" s="26">
        <v>15</v>
      </c>
      <c r="E130" s="26" t="s">
        <v>187</v>
      </c>
      <c r="F130" s="26">
        <v>4</v>
      </c>
      <c r="G130" s="26">
        <v>238975.25</v>
      </c>
      <c r="H130" s="26">
        <v>2</v>
      </c>
      <c r="I130" s="26">
        <v>50000</v>
      </c>
      <c r="J130" s="26">
        <v>0</v>
      </c>
      <c r="K130" s="26">
        <v>0</v>
      </c>
      <c r="L130" s="26">
        <v>2</v>
      </c>
      <c r="M130" s="26">
        <v>78000</v>
      </c>
      <c r="N130" s="26">
        <v>2</v>
      </c>
      <c r="O130" s="26">
        <v>78000</v>
      </c>
      <c r="P130" s="26">
        <v>0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6">
        <v>0</v>
      </c>
      <c r="Y130" s="26">
        <v>0</v>
      </c>
      <c r="Z130" s="26">
        <v>0</v>
      </c>
      <c r="AA130" s="26">
        <v>0</v>
      </c>
      <c r="AB130" s="26">
        <v>0</v>
      </c>
      <c r="AC130" s="26">
        <v>0</v>
      </c>
      <c r="AD130" s="26">
        <v>0</v>
      </c>
      <c r="AE130" s="26">
        <v>0</v>
      </c>
      <c r="AF130" s="26">
        <v>2</v>
      </c>
      <c r="AG130" s="26">
        <v>66018.2</v>
      </c>
      <c r="AH130" s="26">
        <v>2</v>
      </c>
      <c r="AI130" s="26">
        <v>66018.2</v>
      </c>
    </row>
    <row r="131" spans="1:36" x14ac:dyDescent="0.25">
      <c r="A131" s="26">
        <v>149</v>
      </c>
      <c r="B131" s="26">
        <v>6</v>
      </c>
      <c r="C131" s="26" t="s">
        <v>119</v>
      </c>
      <c r="D131" s="26">
        <v>15</v>
      </c>
      <c r="E131" s="26" t="s">
        <v>187</v>
      </c>
      <c r="F131" s="26">
        <v>6</v>
      </c>
      <c r="G131" s="26">
        <v>245519.88</v>
      </c>
      <c r="H131" s="26">
        <v>3</v>
      </c>
      <c r="I131" s="26">
        <v>125000</v>
      </c>
      <c r="J131" s="26">
        <v>3</v>
      </c>
      <c r="K131" s="26">
        <v>47000.14</v>
      </c>
      <c r="L131" s="26">
        <v>2</v>
      </c>
      <c r="M131" s="26">
        <v>61000</v>
      </c>
      <c r="N131" s="26">
        <v>5</v>
      </c>
      <c r="O131" s="26">
        <v>108000.14</v>
      </c>
      <c r="P131" s="26">
        <v>0</v>
      </c>
      <c r="Q131" s="26">
        <v>0</v>
      </c>
      <c r="R131" s="26">
        <v>0</v>
      </c>
      <c r="S131" s="26">
        <v>0</v>
      </c>
      <c r="T131" s="26">
        <v>0</v>
      </c>
      <c r="U131" s="26">
        <v>0</v>
      </c>
      <c r="V131" s="26">
        <v>0</v>
      </c>
      <c r="W131" s="26">
        <v>0</v>
      </c>
      <c r="X131" s="26">
        <v>0</v>
      </c>
      <c r="Y131" s="26">
        <v>0</v>
      </c>
      <c r="Z131" s="26">
        <v>0</v>
      </c>
      <c r="AA131" s="26">
        <v>0</v>
      </c>
      <c r="AB131" s="26">
        <v>0</v>
      </c>
      <c r="AC131" s="26">
        <v>0</v>
      </c>
      <c r="AD131" s="26">
        <v>3</v>
      </c>
      <c r="AE131" s="26">
        <v>45455.32</v>
      </c>
      <c r="AF131" s="26">
        <v>2</v>
      </c>
      <c r="AG131" s="26">
        <v>60551.4</v>
      </c>
      <c r="AH131" s="26">
        <v>5</v>
      </c>
      <c r="AI131" s="26">
        <v>106006.72</v>
      </c>
    </row>
    <row r="132" spans="1:36" x14ac:dyDescent="0.25">
      <c r="A132" s="26">
        <v>150</v>
      </c>
      <c r="B132" s="26">
        <v>8</v>
      </c>
      <c r="C132" s="26" t="s">
        <v>115</v>
      </c>
      <c r="D132" s="26">
        <v>15</v>
      </c>
      <c r="E132" s="26" t="s">
        <v>187</v>
      </c>
      <c r="F132" s="26">
        <v>0</v>
      </c>
      <c r="G132" s="26">
        <v>0</v>
      </c>
      <c r="H132" s="26">
        <v>23</v>
      </c>
      <c r="I132" s="26">
        <v>472267</v>
      </c>
      <c r="J132" s="26">
        <v>0</v>
      </c>
      <c r="K132" s="26">
        <v>0</v>
      </c>
      <c r="L132" s="26">
        <v>20</v>
      </c>
      <c r="M132" s="26">
        <v>302605.26</v>
      </c>
      <c r="N132" s="26">
        <v>20</v>
      </c>
      <c r="O132" s="26">
        <v>302605.26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26">
        <v>0</v>
      </c>
      <c r="X132" s="26">
        <v>0</v>
      </c>
      <c r="Y132" s="26">
        <v>0</v>
      </c>
      <c r="Z132" s="26">
        <v>0</v>
      </c>
      <c r="AA132" s="26">
        <v>0</v>
      </c>
      <c r="AB132" s="26">
        <v>0</v>
      </c>
      <c r="AC132" s="26">
        <v>0</v>
      </c>
      <c r="AD132" s="26">
        <v>0</v>
      </c>
      <c r="AE132" s="26">
        <v>0</v>
      </c>
      <c r="AF132" s="26">
        <v>20</v>
      </c>
      <c r="AG132" s="26">
        <v>264419.44</v>
      </c>
      <c r="AH132" s="26">
        <v>20</v>
      </c>
      <c r="AI132" s="26">
        <v>264419.44</v>
      </c>
    </row>
    <row r="133" spans="1:36" x14ac:dyDescent="0.25">
      <c r="A133" s="26">
        <v>151</v>
      </c>
      <c r="B133" s="26">
        <v>9</v>
      </c>
      <c r="C133" s="26" t="s">
        <v>120</v>
      </c>
      <c r="D133" s="26">
        <v>15</v>
      </c>
      <c r="E133" s="26" t="s">
        <v>187</v>
      </c>
      <c r="F133" s="26">
        <v>7</v>
      </c>
      <c r="G133" s="26">
        <v>129559.42</v>
      </c>
      <c r="H133" s="26">
        <v>1</v>
      </c>
      <c r="I133" s="26">
        <v>15000</v>
      </c>
      <c r="J133" s="26">
        <v>6</v>
      </c>
      <c r="K133" s="26">
        <v>109227.92</v>
      </c>
      <c r="L133" s="26">
        <v>1</v>
      </c>
      <c r="M133" s="26">
        <v>10000</v>
      </c>
      <c r="N133" s="26">
        <v>7</v>
      </c>
      <c r="O133" s="26">
        <v>119227.92</v>
      </c>
      <c r="P133" s="26">
        <v>0</v>
      </c>
      <c r="Q133" s="26">
        <v>0</v>
      </c>
      <c r="R133" s="26">
        <v>0</v>
      </c>
      <c r="S133" s="26">
        <v>0</v>
      </c>
      <c r="T133" s="26">
        <v>0</v>
      </c>
      <c r="U133" s="26">
        <v>0</v>
      </c>
      <c r="V133" s="26">
        <v>0</v>
      </c>
      <c r="W133" s="26">
        <v>0</v>
      </c>
      <c r="X133" s="26">
        <v>0</v>
      </c>
      <c r="Y133" s="26">
        <v>0</v>
      </c>
      <c r="Z133" s="26">
        <v>0</v>
      </c>
      <c r="AA133" s="26">
        <v>0</v>
      </c>
      <c r="AB133" s="26">
        <v>0</v>
      </c>
      <c r="AC133" s="26">
        <v>0</v>
      </c>
      <c r="AD133" s="26">
        <v>6</v>
      </c>
      <c r="AE133" s="26">
        <v>104528.16</v>
      </c>
      <c r="AF133" s="26">
        <v>1</v>
      </c>
      <c r="AG133" s="26">
        <v>5950</v>
      </c>
      <c r="AH133" s="26">
        <v>7</v>
      </c>
      <c r="AI133" s="26">
        <v>110478.16</v>
      </c>
    </row>
    <row r="134" spans="1:36" x14ac:dyDescent="0.25">
      <c r="A134" s="26">
        <v>152</v>
      </c>
      <c r="B134" s="26">
        <v>10</v>
      </c>
      <c r="C134" s="26" t="s">
        <v>121</v>
      </c>
      <c r="D134" s="26">
        <v>15</v>
      </c>
      <c r="E134" s="26" t="s">
        <v>187</v>
      </c>
      <c r="F134" s="26">
        <v>14</v>
      </c>
      <c r="G134" s="26">
        <v>413709.67</v>
      </c>
      <c r="H134" s="26">
        <v>13</v>
      </c>
      <c r="I134" s="26">
        <v>616619.24</v>
      </c>
      <c r="J134" s="26">
        <v>5</v>
      </c>
      <c r="K134" s="26">
        <v>86959.54</v>
      </c>
      <c r="L134" s="26">
        <v>14</v>
      </c>
      <c r="M134" s="26">
        <v>685900</v>
      </c>
      <c r="N134" s="26">
        <v>19</v>
      </c>
      <c r="O134" s="26">
        <v>772859.54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  <c r="Z134" s="26">
        <v>0</v>
      </c>
      <c r="AA134" s="26">
        <v>0</v>
      </c>
      <c r="AB134" s="26">
        <v>0</v>
      </c>
      <c r="AC134" s="26">
        <v>0</v>
      </c>
      <c r="AD134" s="26">
        <v>5</v>
      </c>
      <c r="AE134" s="26">
        <v>86928.76999999999</v>
      </c>
      <c r="AF134" s="26">
        <v>14</v>
      </c>
      <c r="AG134" s="26">
        <v>676169.42000000016</v>
      </c>
      <c r="AH134" s="26">
        <v>19</v>
      </c>
      <c r="AI134" s="26">
        <v>763098.19</v>
      </c>
    </row>
    <row r="135" spans="1:36" x14ac:dyDescent="0.25">
      <c r="A135" s="26">
        <v>153</v>
      </c>
      <c r="B135" s="26">
        <v>11</v>
      </c>
      <c r="C135" s="26" t="s">
        <v>122</v>
      </c>
      <c r="D135" s="26">
        <v>15</v>
      </c>
      <c r="E135" s="26" t="s">
        <v>187</v>
      </c>
      <c r="F135" s="26">
        <v>20</v>
      </c>
      <c r="G135" s="26">
        <v>706819.83</v>
      </c>
      <c r="H135" s="26">
        <v>1</v>
      </c>
      <c r="I135" s="26">
        <v>13000</v>
      </c>
      <c r="J135" s="26">
        <v>10</v>
      </c>
      <c r="K135" s="26">
        <v>198902.16</v>
      </c>
      <c r="L135" s="26">
        <v>1</v>
      </c>
      <c r="M135" s="26">
        <v>7000</v>
      </c>
      <c r="N135" s="26">
        <v>11</v>
      </c>
      <c r="O135" s="26">
        <v>205902.16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>
        <v>0</v>
      </c>
      <c r="Y135" s="26">
        <v>0</v>
      </c>
      <c r="Z135" s="26">
        <v>0</v>
      </c>
      <c r="AA135" s="26">
        <v>0</v>
      </c>
      <c r="AB135" s="26">
        <v>0</v>
      </c>
      <c r="AC135" s="26">
        <v>0</v>
      </c>
      <c r="AD135" s="26">
        <v>10</v>
      </c>
      <c r="AE135" s="26">
        <v>197472.49</v>
      </c>
      <c r="AF135" s="26">
        <v>1</v>
      </c>
      <c r="AG135" s="26">
        <v>6124.39</v>
      </c>
      <c r="AH135" s="26">
        <v>11</v>
      </c>
      <c r="AI135" s="26">
        <v>203596.88</v>
      </c>
    </row>
    <row r="136" spans="1:36" x14ac:dyDescent="0.25">
      <c r="A136" s="26">
        <v>154</v>
      </c>
      <c r="B136" s="26">
        <v>12</v>
      </c>
      <c r="C136" s="26" t="s">
        <v>123</v>
      </c>
      <c r="D136" s="26">
        <v>15</v>
      </c>
      <c r="E136" s="26" t="s">
        <v>187</v>
      </c>
      <c r="F136" s="26">
        <v>8</v>
      </c>
      <c r="G136" s="26">
        <v>588289.69999999995</v>
      </c>
      <c r="H136" s="26">
        <v>2</v>
      </c>
      <c r="I136" s="26">
        <v>33000</v>
      </c>
      <c r="J136" s="26">
        <v>6</v>
      </c>
      <c r="K136" s="26">
        <v>143633.46</v>
      </c>
      <c r="L136" s="26">
        <v>2</v>
      </c>
      <c r="M136" s="26">
        <v>26000</v>
      </c>
      <c r="N136" s="26">
        <v>8</v>
      </c>
      <c r="O136" s="26">
        <v>169633.46</v>
      </c>
      <c r="P136" s="26">
        <v>0</v>
      </c>
      <c r="Q136" s="26">
        <v>0</v>
      </c>
      <c r="R136" s="26">
        <v>0</v>
      </c>
      <c r="S136" s="26">
        <v>0</v>
      </c>
      <c r="T136" s="26">
        <v>0</v>
      </c>
      <c r="U136" s="26">
        <v>0</v>
      </c>
      <c r="V136" s="26">
        <v>0</v>
      </c>
      <c r="W136" s="26">
        <v>0</v>
      </c>
      <c r="X136" s="26">
        <v>0</v>
      </c>
      <c r="Y136" s="26">
        <v>0</v>
      </c>
      <c r="Z136" s="26">
        <v>0</v>
      </c>
      <c r="AA136" s="26">
        <v>0</v>
      </c>
      <c r="AB136" s="26">
        <v>0</v>
      </c>
      <c r="AC136" s="26">
        <v>0</v>
      </c>
      <c r="AD136" s="26">
        <v>6</v>
      </c>
      <c r="AE136" s="26">
        <v>143530.68</v>
      </c>
      <c r="AF136" s="26">
        <v>2</v>
      </c>
      <c r="AG136" s="26">
        <v>26000</v>
      </c>
      <c r="AH136" s="26">
        <v>8</v>
      </c>
      <c r="AI136" s="26">
        <v>169530.68</v>
      </c>
    </row>
    <row r="137" spans="1:36" x14ac:dyDescent="0.25">
      <c r="A137" s="26">
        <v>155</v>
      </c>
      <c r="B137" s="26">
        <v>13</v>
      </c>
      <c r="C137" s="26" t="s">
        <v>124</v>
      </c>
      <c r="D137" s="26">
        <v>15</v>
      </c>
      <c r="E137" s="26" t="s">
        <v>187</v>
      </c>
      <c r="F137" s="26">
        <v>48</v>
      </c>
      <c r="G137" s="26">
        <v>1693263.37</v>
      </c>
      <c r="H137" s="26">
        <v>12</v>
      </c>
      <c r="I137" s="26">
        <v>385658</v>
      </c>
      <c r="J137" s="26">
        <v>25</v>
      </c>
      <c r="K137" s="26">
        <v>441202.31</v>
      </c>
      <c r="L137" s="26">
        <v>10</v>
      </c>
      <c r="M137" s="26">
        <v>171658</v>
      </c>
      <c r="N137" s="26">
        <v>35</v>
      </c>
      <c r="O137" s="26">
        <v>612860.31000000006</v>
      </c>
      <c r="P137" s="26">
        <v>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0</v>
      </c>
      <c r="W137" s="26">
        <v>0</v>
      </c>
      <c r="X137" s="26">
        <v>0</v>
      </c>
      <c r="Y137" s="26">
        <v>0</v>
      </c>
      <c r="Z137" s="26">
        <v>0</v>
      </c>
      <c r="AA137" s="26">
        <v>0</v>
      </c>
      <c r="AB137" s="26">
        <v>0</v>
      </c>
      <c r="AC137" s="26">
        <v>0</v>
      </c>
      <c r="AD137" s="26">
        <v>25</v>
      </c>
      <c r="AE137" s="26">
        <v>429165.21</v>
      </c>
      <c r="AF137" s="26">
        <v>9</v>
      </c>
      <c r="AG137" s="26">
        <v>150735.73000000001</v>
      </c>
      <c r="AH137" s="26">
        <v>34</v>
      </c>
      <c r="AI137" s="26">
        <v>579900.93999999994</v>
      </c>
      <c r="AJ137" s="25" t="s">
        <v>188</v>
      </c>
    </row>
    <row r="138" spans="1:36" x14ac:dyDescent="0.25">
      <c r="A138" s="26">
        <v>164</v>
      </c>
      <c r="B138" s="26">
        <v>2</v>
      </c>
      <c r="C138" s="26" t="s">
        <v>40</v>
      </c>
      <c r="D138" s="26">
        <v>19</v>
      </c>
      <c r="E138" s="26" t="s">
        <v>192</v>
      </c>
      <c r="F138" s="26">
        <v>0</v>
      </c>
      <c r="G138" s="26">
        <v>0</v>
      </c>
      <c r="H138" s="26">
        <v>11</v>
      </c>
      <c r="I138" s="26">
        <v>1733739</v>
      </c>
      <c r="J138" s="26">
        <v>0</v>
      </c>
      <c r="K138" s="26">
        <v>0</v>
      </c>
      <c r="L138" s="26">
        <v>4</v>
      </c>
      <c r="M138" s="26">
        <v>250521.94</v>
      </c>
      <c r="N138" s="26">
        <v>4</v>
      </c>
      <c r="O138" s="26">
        <v>250521.94</v>
      </c>
      <c r="P138" s="26">
        <v>0</v>
      </c>
      <c r="Q138" s="26">
        <v>0</v>
      </c>
      <c r="R138" s="26">
        <v>0</v>
      </c>
      <c r="S138" s="26">
        <v>0</v>
      </c>
      <c r="T138" s="26">
        <v>0</v>
      </c>
      <c r="U138" s="26">
        <v>0</v>
      </c>
      <c r="V138" s="26">
        <v>0</v>
      </c>
      <c r="W138" s="26">
        <v>0</v>
      </c>
      <c r="X138" s="26">
        <v>0</v>
      </c>
      <c r="Y138" s="26">
        <v>0</v>
      </c>
      <c r="Z138" s="26">
        <v>0</v>
      </c>
      <c r="AA138" s="26">
        <v>0</v>
      </c>
      <c r="AB138" s="26">
        <v>0</v>
      </c>
      <c r="AC138" s="26">
        <v>0</v>
      </c>
      <c r="AD138" s="26">
        <v>0</v>
      </c>
      <c r="AE138" s="26">
        <v>0</v>
      </c>
      <c r="AF138" s="26">
        <v>4</v>
      </c>
      <c r="AG138" s="26">
        <v>139505.94</v>
      </c>
      <c r="AH138" s="26">
        <v>4</v>
      </c>
      <c r="AI138" s="26">
        <v>139505.94</v>
      </c>
    </row>
    <row r="139" spans="1:36" x14ac:dyDescent="0.25">
      <c r="A139" s="26">
        <v>165</v>
      </c>
      <c r="B139" s="26">
        <v>3</v>
      </c>
      <c r="C139" s="26" t="s">
        <v>135</v>
      </c>
      <c r="D139" s="26">
        <v>19</v>
      </c>
      <c r="E139" s="26" t="s">
        <v>192</v>
      </c>
      <c r="F139" s="26">
        <v>0</v>
      </c>
      <c r="G139" s="26">
        <v>0</v>
      </c>
      <c r="H139" s="26">
        <v>3</v>
      </c>
      <c r="I139" s="26">
        <v>260000</v>
      </c>
      <c r="J139" s="26">
        <v>0</v>
      </c>
      <c r="K139" s="26">
        <v>0</v>
      </c>
      <c r="L139" s="26">
        <v>3</v>
      </c>
      <c r="M139" s="26">
        <v>105000</v>
      </c>
      <c r="N139" s="26">
        <v>3</v>
      </c>
      <c r="O139" s="26">
        <v>105000</v>
      </c>
      <c r="P139" s="26">
        <v>0</v>
      </c>
      <c r="Q139" s="26">
        <v>0</v>
      </c>
      <c r="R139" s="26">
        <v>0</v>
      </c>
      <c r="S139" s="26">
        <v>0</v>
      </c>
      <c r="T139" s="26">
        <v>0</v>
      </c>
      <c r="U139" s="26">
        <v>0</v>
      </c>
      <c r="V139" s="26">
        <v>0</v>
      </c>
      <c r="W139" s="26">
        <v>0</v>
      </c>
      <c r="X139" s="26">
        <v>0</v>
      </c>
      <c r="Y139" s="26">
        <v>0</v>
      </c>
      <c r="Z139" s="26">
        <v>0</v>
      </c>
      <c r="AA139" s="26">
        <v>0</v>
      </c>
      <c r="AB139" s="26">
        <v>0</v>
      </c>
      <c r="AC139" s="26">
        <v>0</v>
      </c>
      <c r="AD139" s="26">
        <v>0</v>
      </c>
      <c r="AE139" s="26">
        <v>0</v>
      </c>
      <c r="AF139" s="26">
        <v>2</v>
      </c>
      <c r="AG139" s="26">
        <v>93829.68</v>
      </c>
      <c r="AH139" s="26">
        <v>2</v>
      </c>
      <c r="AI139" s="26">
        <v>93829.68</v>
      </c>
    </row>
    <row r="140" spans="1:36" x14ac:dyDescent="0.25">
      <c r="A140" s="26">
        <v>166</v>
      </c>
      <c r="B140" s="26">
        <v>4</v>
      </c>
      <c r="C140" s="26" t="s">
        <v>117</v>
      </c>
      <c r="D140" s="26">
        <v>19</v>
      </c>
      <c r="E140" s="26" t="s">
        <v>192</v>
      </c>
      <c r="F140" s="26">
        <v>7</v>
      </c>
      <c r="G140" s="26">
        <v>3974113.0700000003</v>
      </c>
      <c r="H140" s="26">
        <v>2</v>
      </c>
      <c r="I140" s="26">
        <v>858500</v>
      </c>
      <c r="J140" s="26">
        <v>0</v>
      </c>
      <c r="K140" s="26">
        <v>0</v>
      </c>
      <c r="L140" s="26">
        <v>1</v>
      </c>
      <c r="M140" s="26">
        <v>427600</v>
      </c>
      <c r="N140" s="26">
        <v>1</v>
      </c>
      <c r="O140" s="26">
        <v>427600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  <c r="Z140" s="26">
        <v>0</v>
      </c>
      <c r="AA140" s="26">
        <v>0</v>
      </c>
      <c r="AB140" s="26">
        <v>0</v>
      </c>
      <c r="AC140" s="26">
        <v>0</v>
      </c>
      <c r="AD140" s="26">
        <v>0</v>
      </c>
      <c r="AE140" s="26">
        <v>0</v>
      </c>
      <c r="AF140" s="26">
        <v>1</v>
      </c>
      <c r="AG140" s="26">
        <v>425382.06</v>
      </c>
      <c r="AH140" s="26">
        <v>1</v>
      </c>
      <c r="AI140" s="26">
        <v>425382.06</v>
      </c>
    </row>
    <row r="141" spans="1:36" x14ac:dyDescent="0.25">
      <c r="A141" s="26">
        <v>167</v>
      </c>
      <c r="B141" s="26">
        <v>6</v>
      </c>
      <c r="C141" s="26" t="s">
        <v>119</v>
      </c>
      <c r="D141" s="26">
        <v>19</v>
      </c>
      <c r="E141" s="26" t="s">
        <v>192</v>
      </c>
      <c r="F141" s="26">
        <v>76</v>
      </c>
      <c r="G141" s="26">
        <v>12259120.49</v>
      </c>
      <c r="H141" s="26">
        <v>0</v>
      </c>
      <c r="I141" s="26">
        <v>0</v>
      </c>
      <c r="J141" s="26">
        <v>9</v>
      </c>
      <c r="K141" s="26">
        <v>803248.1</v>
      </c>
      <c r="L141" s="26">
        <v>2</v>
      </c>
      <c r="M141" s="26">
        <v>849830.36</v>
      </c>
      <c r="N141" s="26">
        <v>11</v>
      </c>
      <c r="O141" s="26">
        <v>1653078.46</v>
      </c>
      <c r="P141" s="26">
        <v>0</v>
      </c>
      <c r="Q141" s="26">
        <v>0</v>
      </c>
      <c r="R141" s="26">
        <v>0</v>
      </c>
      <c r="S141" s="26">
        <v>0</v>
      </c>
      <c r="T141" s="26">
        <v>0</v>
      </c>
      <c r="U141" s="26">
        <v>0</v>
      </c>
      <c r="V141" s="26">
        <v>0</v>
      </c>
      <c r="W141" s="26">
        <v>0</v>
      </c>
      <c r="X141" s="26">
        <v>0</v>
      </c>
      <c r="Y141" s="26">
        <v>0</v>
      </c>
      <c r="Z141" s="26">
        <v>0</v>
      </c>
      <c r="AA141" s="26">
        <v>0</v>
      </c>
      <c r="AB141" s="26">
        <v>0</v>
      </c>
      <c r="AC141" s="26">
        <v>0</v>
      </c>
      <c r="AD141" s="26">
        <v>9</v>
      </c>
      <c r="AE141" s="26">
        <v>734408.23</v>
      </c>
      <c r="AF141" s="26">
        <v>2</v>
      </c>
      <c r="AG141" s="26">
        <v>726191.61</v>
      </c>
      <c r="AH141" s="26">
        <v>11</v>
      </c>
      <c r="AI141" s="26">
        <v>1460599.84</v>
      </c>
    </row>
    <row r="142" spans="1:36" x14ac:dyDescent="0.25">
      <c r="A142" s="26">
        <v>168</v>
      </c>
      <c r="B142" s="26">
        <v>7</v>
      </c>
      <c r="C142" s="26" t="s">
        <v>193</v>
      </c>
      <c r="D142" s="26">
        <v>19</v>
      </c>
      <c r="E142" s="26" t="s">
        <v>192</v>
      </c>
      <c r="F142" s="26">
        <v>0</v>
      </c>
      <c r="G142" s="26">
        <v>0</v>
      </c>
      <c r="H142" s="26">
        <v>2</v>
      </c>
      <c r="I142" s="26">
        <v>177546.9</v>
      </c>
      <c r="J142" s="26">
        <v>0</v>
      </c>
      <c r="K142" s="26">
        <v>0</v>
      </c>
      <c r="L142" s="26">
        <v>2</v>
      </c>
      <c r="M142" s="26">
        <v>14930.9</v>
      </c>
      <c r="N142" s="26">
        <v>2</v>
      </c>
      <c r="O142" s="26">
        <v>14930.9</v>
      </c>
      <c r="P142" s="26">
        <v>0</v>
      </c>
      <c r="Q142" s="26">
        <v>0</v>
      </c>
      <c r="R142" s="26">
        <v>0</v>
      </c>
      <c r="S142" s="26">
        <v>0</v>
      </c>
      <c r="T142" s="26">
        <v>0</v>
      </c>
      <c r="U142" s="26">
        <v>0</v>
      </c>
      <c r="V142" s="26">
        <v>0</v>
      </c>
      <c r="W142" s="26">
        <v>0</v>
      </c>
      <c r="X142" s="26">
        <v>0</v>
      </c>
      <c r="Y142" s="26">
        <v>0</v>
      </c>
      <c r="Z142" s="26">
        <v>0</v>
      </c>
      <c r="AA142" s="26">
        <v>0</v>
      </c>
      <c r="AB142" s="26">
        <v>0</v>
      </c>
      <c r="AC142" s="26">
        <v>0</v>
      </c>
      <c r="AD142" s="26">
        <v>0</v>
      </c>
      <c r="AE142" s="26">
        <v>0</v>
      </c>
      <c r="AF142" s="26">
        <v>2</v>
      </c>
      <c r="AG142" s="26">
        <v>12530.65</v>
      </c>
      <c r="AH142" s="26">
        <v>2</v>
      </c>
      <c r="AI142" s="26">
        <v>12530.65</v>
      </c>
    </row>
    <row r="143" spans="1:36" x14ac:dyDescent="0.25">
      <c r="A143" s="26">
        <v>169</v>
      </c>
      <c r="B143" s="26">
        <v>8</v>
      </c>
      <c r="C143" s="26" t="s">
        <v>115</v>
      </c>
      <c r="D143" s="26">
        <v>19</v>
      </c>
      <c r="E143" s="26" t="s">
        <v>192</v>
      </c>
      <c r="F143" s="26">
        <v>0</v>
      </c>
      <c r="G143" s="26">
        <v>0</v>
      </c>
      <c r="H143" s="26">
        <v>45</v>
      </c>
      <c r="I143" s="26">
        <v>9301100</v>
      </c>
      <c r="J143" s="26">
        <v>0</v>
      </c>
      <c r="K143" s="26">
        <v>0</v>
      </c>
      <c r="L143" s="26">
        <v>54</v>
      </c>
      <c r="M143" s="26">
        <v>8275763.71</v>
      </c>
      <c r="N143" s="26">
        <v>54</v>
      </c>
      <c r="O143" s="26">
        <v>8275763.71</v>
      </c>
      <c r="P143" s="26">
        <v>0</v>
      </c>
      <c r="Q143" s="26">
        <v>0</v>
      </c>
      <c r="R143" s="26">
        <v>0</v>
      </c>
      <c r="S143" s="26">
        <v>0</v>
      </c>
      <c r="T143" s="26">
        <v>0</v>
      </c>
      <c r="U143" s="26">
        <v>0</v>
      </c>
      <c r="V143" s="26">
        <v>0</v>
      </c>
      <c r="W143" s="26">
        <v>0</v>
      </c>
      <c r="X143" s="26">
        <v>0</v>
      </c>
      <c r="Y143" s="26">
        <v>0</v>
      </c>
      <c r="Z143" s="26">
        <v>0</v>
      </c>
      <c r="AA143" s="26">
        <v>0</v>
      </c>
      <c r="AB143" s="26">
        <v>0</v>
      </c>
      <c r="AC143" s="26">
        <v>0</v>
      </c>
      <c r="AD143" s="26">
        <v>0</v>
      </c>
      <c r="AE143" s="26">
        <v>0</v>
      </c>
      <c r="AF143" s="26">
        <v>45</v>
      </c>
      <c r="AG143" s="26">
        <v>4858470.66</v>
      </c>
      <c r="AH143" s="26">
        <v>45</v>
      </c>
      <c r="AI143" s="26">
        <v>4858470.66</v>
      </c>
    </row>
    <row r="144" spans="1:36" x14ac:dyDescent="0.25">
      <c r="A144" s="26">
        <v>170</v>
      </c>
      <c r="B144" s="26">
        <v>9</v>
      </c>
      <c r="C144" s="26" t="s">
        <v>120</v>
      </c>
      <c r="D144" s="26">
        <v>19</v>
      </c>
      <c r="E144" s="26" t="s">
        <v>192</v>
      </c>
      <c r="F144" s="26">
        <v>5</v>
      </c>
      <c r="G144" s="26">
        <v>817652.28</v>
      </c>
      <c r="H144" s="26">
        <v>1</v>
      </c>
      <c r="I144" s="26">
        <v>397880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26">
        <v>0</v>
      </c>
      <c r="S144" s="26">
        <v>0</v>
      </c>
      <c r="T144" s="26">
        <v>0</v>
      </c>
      <c r="U144" s="26">
        <v>0</v>
      </c>
      <c r="V144" s="26">
        <v>0</v>
      </c>
      <c r="W144" s="26">
        <v>0</v>
      </c>
      <c r="X144" s="26">
        <v>0</v>
      </c>
      <c r="Y144" s="26">
        <v>0</v>
      </c>
      <c r="Z144" s="26">
        <v>0</v>
      </c>
      <c r="AA144" s="26">
        <v>0</v>
      </c>
      <c r="AB144" s="26">
        <v>0</v>
      </c>
      <c r="AC144" s="26">
        <v>0</v>
      </c>
      <c r="AD144" s="26">
        <v>0</v>
      </c>
      <c r="AE144" s="26">
        <v>0</v>
      </c>
      <c r="AF144" s="26">
        <v>0</v>
      </c>
      <c r="AG144" s="26">
        <v>0</v>
      </c>
      <c r="AH144" s="26">
        <v>0</v>
      </c>
      <c r="AI144" s="26">
        <v>0</v>
      </c>
    </row>
    <row r="145" spans="1:35" x14ac:dyDescent="0.25">
      <c r="A145" s="26">
        <v>171</v>
      </c>
      <c r="B145" s="26">
        <v>10</v>
      </c>
      <c r="C145" s="26" t="s">
        <v>121</v>
      </c>
      <c r="D145" s="26">
        <v>19</v>
      </c>
      <c r="E145" s="26" t="s">
        <v>192</v>
      </c>
      <c r="F145" s="26">
        <v>38</v>
      </c>
      <c r="G145" s="26">
        <v>9653503.6400000006</v>
      </c>
      <c r="H145" s="26">
        <v>6</v>
      </c>
      <c r="I145" s="26">
        <v>3559334.4</v>
      </c>
      <c r="J145" s="26">
        <v>1</v>
      </c>
      <c r="K145" s="26">
        <v>39000</v>
      </c>
      <c r="L145" s="26">
        <v>5</v>
      </c>
      <c r="M145" s="26">
        <v>1859010.5600000001</v>
      </c>
      <c r="N145" s="26">
        <v>6</v>
      </c>
      <c r="O145" s="26">
        <v>1898010.56</v>
      </c>
      <c r="P145" s="26">
        <v>0</v>
      </c>
      <c r="Q145" s="26">
        <v>0</v>
      </c>
      <c r="R145" s="26">
        <v>0</v>
      </c>
      <c r="S145" s="26">
        <v>0</v>
      </c>
      <c r="T145" s="26">
        <v>0</v>
      </c>
      <c r="U145" s="26">
        <v>0</v>
      </c>
      <c r="V145" s="26">
        <v>0</v>
      </c>
      <c r="W145" s="26">
        <v>0</v>
      </c>
      <c r="X145" s="26">
        <v>0</v>
      </c>
      <c r="Y145" s="26">
        <v>0</v>
      </c>
      <c r="Z145" s="26">
        <v>0</v>
      </c>
      <c r="AA145" s="26">
        <v>0</v>
      </c>
      <c r="AB145" s="26">
        <v>0</v>
      </c>
      <c r="AC145" s="26">
        <v>0</v>
      </c>
      <c r="AD145" s="26">
        <v>0</v>
      </c>
      <c r="AE145" s="26">
        <v>0</v>
      </c>
      <c r="AF145" s="26">
        <v>5</v>
      </c>
      <c r="AG145" s="26">
        <v>1643441.27</v>
      </c>
      <c r="AH145" s="26">
        <v>5</v>
      </c>
      <c r="AI145" s="26">
        <v>1643441.27</v>
      </c>
    </row>
    <row r="146" spans="1:35" x14ac:dyDescent="0.25">
      <c r="A146" s="26">
        <v>172</v>
      </c>
      <c r="B146" s="26">
        <v>11</v>
      </c>
      <c r="C146" s="26" t="s">
        <v>122</v>
      </c>
      <c r="D146" s="26">
        <v>19</v>
      </c>
      <c r="E146" s="26" t="s">
        <v>192</v>
      </c>
      <c r="F146" s="26">
        <v>35</v>
      </c>
      <c r="G146" s="26">
        <v>6340301.1799999997</v>
      </c>
      <c r="H146" s="26">
        <v>1</v>
      </c>
      <c r="I146" s="26">
        <v>293724</v>
      </c>
      <c r="J146" s="26">
        <v>2</v>
      </c>
      <c r="K146" s="26">
        <v>255040.52</v>
      </c>
      <c r="L146" s="26">
        <v>1</v>
      </c>
      <c r="M146" s="26">
        <v>150000</v>
      </c>
      <c r="N146" s="26">
        <v>3</v>
      </c>
      <c r="O146" s="26">
        <v>405040.52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  <c r="Z146" s="26">
        <v>0</v>
      </c>
      <c r="AA146" s="26">
        <v>0</v>
      </c>
      <c r="AB146" s="26">
        <v>0</v>
      </c>
      <c r="AC146" s="26">
        <v>0</v>
      </c>
      <c r="AD146" s="26">
        <v>2</v>
      </c>
      <c r="AE146" s="26">
        <v>223213.18</v>
      </c>
      <c r="AF146" s="26">
        <v>1</v>
      </c>
      <c r="AG146" s="26">
        <v>148000</v>
      </c>
      <c r="AH146" s="26">
        <v>3</v>
      </c>
      <c r="AI146" s="26">
        <v>371213.18</v>
      </c>
    </row>
    <row r="147" spans="1:35" x14ac:dyDescent="0.25">
      <c r="A147" s="26">
        <v>173</v>
      </c>
      <c r="B147" s="26">
        <v>12</v>
      </c>
      <c r="C147" s="26" t="s">
        <v>123</v>
      </c>
      <c r="D147" s="26">
        <v>19</v>
      </c>
      <c r="E147" s="26" t="s">
        <v>192</v>
      </c>
      <c r="F147" s="26">
        <v>37</v>
      </c>
      <c r="G147" s="26">
        <v>6383125.709999999</v>
      </c>
      <c r="H147" s="26">
        <v>7</v>
      </c>
      <c r="I147" s="26">
        <v>1283043</v>
      </c>
      <c r="J147" s="26">
        <v>4</v>
      </c>
      <c r="K147" s="26">
        <v>439280.36</v>
      </c>
      <c r="L147" s="26">
        <v>2</v>
      </c>
      <c r="M147" s="26">
        <v>279495.78000000003</v>
      </c>
      <c r="N147" s="26">
        <v>6</v>
      </c>
      <c r="O147" s="26">
        <v>718776.14</v>
      </c>
      <c r="P147" s="26">
        <v>0</v>
      </c>
      <c r="Q147" s="26">
        <v>0</v>
      </c>
      <c r="R147" s="26">
        <v>0</v>
      </c>
      <c r="S147" s="26">
        <v>0</v>
      </c>
      <c r="T147" s="26">
        <v>0</v>
      </c>
      <c r="U147" s="26">
        <v>0</v>
      </c>
      <c r="V147" s="26">
        <v>0</v>
      </c>
      <c r="W147" s="26">
        <v>0</v>
      </c>
      <c r="X147" s="26">
        <v>0</v>
      </c>
      <c r="Y147" s="26">
        <v>0</v>
      </c>
      <c r="Z147" s="26">
        <v>0</v>
      </c>
      <c r="AA147" s="26">
        <v>0</v>
      </c>
      <c r="AB147" s="26">
        <v>0</v>
      </c>
      <c r="AC147" s="26">
        <v>0</v>
      </c>
      <c r="AD147" s="26">
        <v>4</v>
      </c>
      <c r="AE147" s="26">
        <v>402885.09</v>
      </c>
      <c r="AF147" s="26">
        <v>2</v>
      </c>
      <c r="AG147" s="26">
        <v>214604.85</v>
      </c>
      <c r="AH147" s="26">
        <v>6</v>
      </c>
      <c r="AI147" s="26">
        <v>617489.93999999994</v>
      </c>
    </row>
    <row r="148" spans="1:35" x14ac:dyDescent="0.25">
      <c r="A148" s="26">
        <v>174</v>
      </c>
      <c r="B148" s="26">
        <v>13</v>
      </c>
      <c r="C148" s="26" t="s">
        <v>124</v>
      </c>
      <c r="D148" s="26">
        <v>19</v>
      </c>
      <c r="E148" s="26" t="s">
        <v>192</v>
      </c>
      <c r="F148" s="26">
        <v>93</v>
      </c>
      <c r="G148" s="26">
        <v>20734377.459999997</v>
      </c>
      <c r="H148" s="26">
        <v>20</v>
      </c>
      <c r="I148" s="26">
        <v>5121645.0999999996</v>
      </c>
      <c r="J148" s="26">
        <v>19</v>
      </c>
      <c r="K148" s="26">
        <v>2063773.57</v>
      </c>
      <c r="L148" s="26">
        <v>22</v>
      </c>
      <c r="M148" s="26">
        <v>2614797.3600000003</v>
      </c>
      <c r="N148" s="26">
        <v>41</v>
      </c>
      <c r="O148" s="26">
        <v>4678570.93</v>
      </c>
      <c r="P148" s="26">
        <v>0</v>
      </c>
      <c r="Q148" s="26">
        <v>0</v>
      </c>
      <c r="R148" s="26">
        <v>0</v>
      </c>
      <c r="S148" s="26">
        <v>0</v>
      </c>
      <c r="T148" s="26">
        <v>0</v>
      </c>
      <c r="U148" s="26">
        <v>0</v>
      </c>
      <c r="V148" s="26">
        <v>0</v>
      </c>
      <c r="W148" s="26">
        <v>0</v>
      </c>
      <c r="X148" s="26">
        <v>0</v>
      </c>
      <c r="Y148" s="26">
        <v>0</v>
      </c>
      <c r="Z148" s="26">
        <v>0</v>
      </c>
      <c r="AA148" s="26">
        <v>0</v>
      </c>
      <c r="AB148" s="26">
        <v>0</v>
      </c>
      <c r="AC148" s="26">
        <v>0</v>
      </c>
      <c r="AD148" s="26">
        <v>17</v>
      </c>
      <c r="AE148" s="26">
        <v>1722676.01</v>
      </c>
      <c r="AF148" s="26">
        <v>21</v>
      </c>
      <c r="AG148" s="26">
        <v>2366893.02</v>
      </c>
      <c r="AH148" s="26">
        <v>38</v>
      </c>
      <c r="AI148" s="26">
        <v>4089569.03</v>
      </c>
    </row>
    <row r="149" spans="1:35" x14ac:dyDescent="0.25">
      <c r="A149" s="26">
        <v>175</v>
      </c>
      <c r="B149" s="26">
        <v>4</v>
      </c>
      <c r="C149" s="26" t="s">
        <v>117</v>
      </c>
      <c r="D149" s="26">
        <v>9</v>
      </c>
      <c r="E149" s="26" t="s">
        <v>168</v>
      </c>
      <c r="F149" s="26">
        <v>7</v>
      </c>
      <c r="G149" s="26">
        <v>128237.57</v>
      </c>
      <c r="H149" s="26">
        <v>1</v>
      </c>
      <c r="I149" s="26">
        <v>13167</v>
      </c>
      <c r="J149" s="26">
        <v>4</v>
      </c>
      <c r="K149" s="26">
        <v>58772.52</v>
      </c>
      <c r="L149" s="26">
        <v>1</v>
      </c>
      <c r="M149" s="26">
        <v>13167</v>
      </c>
      <c r="N149" s="26">
        <v>5</v>
      </c>
      <c r="O149" s="26">
        <v>71939.520000000004</v>
      </c>
      <c r="P149" s="26">
        <v>0</v>
      </c>
      <c r="Q149" s="26">
        <v>0</v>
      </c>
      <c r="R149" s="26">
        <v>0</v>
      </c>
      <c r="S149" s="26">
        <v>0</v>
      </c>
      <c r="T149" s="26">
        <v>0</v>
      </c>
      <c r="U149" s="26">
        <v>0</v>
      </c>
      <c r="V149" s="26">
        <v>0</v>
      </c>
      <c r="W149" s="26">
        <v>0</v>
      </c>
      <c r="X149" s="26">
        <v>0</v>
      </c>
      <c r="Y149" s="26">
        <v>0</v>
      </c>
      <c r="Z149" s="26">
        <v>0</v>
      </c>
      <c r="AA149" s="26">
        <v>0</v>
      </c>
      <c r="AB149" s="26">
        <v>0</v>
      </c>
      <c r="AC149" s="26">
        <v>0</v>
      </c>
      <c r="AD149" s="26">
        <v>4</v>
      </c>
      <c r="AE149" s="26">
        <v>57729.33</v>
      </c>
      <c r="AF149" s="26">
        <v>1</v>
      </c>
      <c r="AG149" s="26">
        <v>13166.5</v>
      </c>
      <c r="AH149" s="26">
        <v>5</v>
      </c>
      <c r="AI149" s="26">
        <v>70895.83</v>
      </c>
    </row>
    <row r="150" spans="1:35" x14ac:dyDescent="0.25">
      <c r="A150" s="26">
        <v>176</v>
      </c>
      <c r="B150" s="26">
        <v>6</v>
      </c>
      <c r="C150" s="26" t="s">
        <v>119</v>
      </c>
      <c r="D150" s="26">
        <v>9</v>
      </c>
      <c r="E150" s="26" t="s">
        <v>168</v>
      </c>
      <c r="F150" s="26">
        <v>6</v>
      </c>
      <c r="G150" s="26">
        <v>109534.31</v>
      </c>
      <c r="H150" s="26">
        <v>0</v>
      </c>
      <c r="I150" s="26">
        <v>0</v>
      </c>
      <c r="J150" s="26">
        <v>4</v>
      </c>
      <c r="K150" s="26">
        <v>68543.759999999995</v>
      </c>
      <c r="L150" s="26">
        <v>0</v>
      </c>
      <c r="M150" s="26">
        <v>0</v>
      </c>
      <c r="N150" s="26">
        <v>4</v>
      </c>
      <c r="O150" s="26">
        <v>68543.759999999995</v>
      </c>
      <c r="P150" s="26">
        <v>0</v>
      </c>
      <c r="Q150" s="26">
        <v>0</v>
      </c>
      <c r="R150" s="26">
        <v>0</v>
      </c>
      <c r="S150" s="26">
        <v>0</v>
      </c>
      <c r="T150" s="26">
        <v>0</v>
      </c>
      <c r="U150" s="26">
        <v>0</v>
      </c>
      <c r="V150" s="26">
        <v>0</v>
      </c>
      <c r="W150" s="26">
        <v>0</v>
      </c>
      <c r="X150" s="26">
        <v>0</v>
      </c>
      <c r="Y150" s="26">
        <v>0</v>
      </c>
      <c r="Z150" s="26">
        <v>0</v>
      </c>
      <c r="AA150" s="26">
        <v>0</v>
      </c>
      <c r="AB150" s="26">
        <v>0</v>
      </c>
      <c r="AC150" s="26">
        <v>0</v>
      </c>
      <c r="AD150" s="26">
        <v>4</v>
      </c>
      <c r="AE150" s="26">
        <v>68543.759999999995</v>
      </c>
      <c r="AF150" s="26">
        <v>0</v>
      </c>
      <c r="AG150" s="26">
        <v>0</v>
      </c>
      <c r="AH150" s="26">
        <v>4</v>
      </c>
      <c r="AI150" s="26">
        <v>68543.759999999995</v>
      </c>
    </row>
    <row r="151" spans="1:35" x14ac:dyDescent="0.25">
      <c r="A151" s="26">
        <v>177</v>
      </c>
      <c r="B151" s="26">
        <v>8</v>
      </c>
      <c r="C151" s="26" t="s">
        <v>115</v>
      </c>
      <c r="D151" s="26">
        <v>9</v>
      </c>
      <c r="E151" s="26" t="s">
        <v>168</v>
      </c>
      <c r="F151" s="26">
        <v>0</v>
      </c>
      <c r="G151" s="26">
        <v>0</v>
      </c>
      <c r="H151" s="26">
        <v>22</v>
      </c>
      <c r="I151" s="26">
        <v>323763.78000000003</v>
      </c>
      <c r="J151" s="26">
        <v>0</v>
      </c>
      <c r="K151" s="26">
        <v>0</v>
      </c>
      <c r="L151" s="26">
        <v>19</v>
      </c>
      <c r="M151" s="26">
        <v>307257.58</v>
      </c>
      <c r="N151" s="26">
        <v>19</v>
      </c>
      <c r="O151" s="26">
        <v>307257.58</v>
      </c>
      <c r="P151" s="26">
        <v>0</v>
      </c>
      <c r="Q151" s="26">
        <v>0</v>
      </c>
      <c r="R151" s="26">
        <v>0</v>
      </c>
      <c r="S151" s="26">
        <v>0</v>
      </c>
      <c r="T151" s="26">
        <v>0</v>
      </c>
      <c r="U151" s="26">
        <v>0</v>
      </c>
      <c r="V151" s="26">
        <v>0</v>
      </c>
      <c r="W151" s="26">
        <v>0</v>
      </c>
      <c r="X151" s="26">
        <v>0</v>
      </c>
      <c r="Y151" s="26">
        <v>0</v>
      </c>
      <c r="Z151" s="26">
        <v>0</v>
      </c>
      <c r="AA151" s="26">
        <v>0</v>
      </c>
      <c r="AB151" s="26">
        <v>0</v>
      </c>
      <c r="AC151" s="26">
        <v>0</v>
      </c>
      <c r="AD151" s="26">
        <v>0</v>
      </c>
      <c r="AE151" s="26">
        <v>0</v>
      </c>
      <c r="AF151" s="26">
        <v>19</v>
      </c>
      <c r="AG151" s="26">
        <v>278826.90999999997</v>
      </c>
      <c r="AH151" s="26">
        <v>19</v>
      </c>
      <c r="AI151" s="26">
        <v>278826.90999999997</v>
      </c>
    </row>
    <row r="152" spans="1:35" x14ac:dyDescent="0.25">
      <c r="A152" s="26">
        <v>178</v>
      </c>
      <c r="B152" s="26">
        <v>9</v>
      </c>
      <c r="C152" s="26" t="s">
        <v>120</v>
      </c>
      <c r="D152" s="26">
        <v>9</v>
      </c>
      <c r="E152" s="26" t="s">
        <v>168</v>
      </c>
      <c r="F152" s="26">
        <v>5</v>
      </c>
      <c r="G152" s="26">
        <v>347953.71</v>
      </c>
      <c r="H152" s="26">
        <v>0</v>
      </c>
      <c r="I152" s="26">
        <v>0</v>
      </c>
      <c r="J152" s="26">
        <v>2</v>
      </c>
      <c r="K152" s="26">
        <v>109045.54</v>
      </c>
      <c r="L152" s="26">
        <v>0</v>
      </c>
      <c r="M152" s="26">
        <v>0</v>
      </c>
      <c r="N152" s="26">
        <v>2</v>
      </c>
      <c r="O152" s="26">
        <v>109045.54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  <c r="Z152" s="26">
        <v>0</v>
      </c>
      <c r="AA152" s="26">
        <v>0</v>
      </c>
      <c r="AB152" s="26">
        <v>0</v>
      </c>
      <c r="AC152" s="26">
        <v>0</v>
      </c>
      <c r="AD152" s="26">
        <v>2</v>
      </c>
      <c r="AE152" s="26">
        <v>106103.21</v>
      </c>
      <c r="AF152" s="26">
        <v>0</v>
      </c>
      <c r="AG152" s="26">
        <v>0</v>
      </c>
      <c r="AH152" s="26">
        <v>2</v>
      </c>
      <c r="AI152" s="26">
        <v>106103.21</v>
      </c>
    </row>
    <row r="153" spans="1:35" x14ac:dyDescent="0.25">
      <c r="A153" s="26">
        <v>179</v>
      </c>
      <c r="B153" s="26">
        <v>10</v>
      </c>
      <c r="C153" s="26" t="s">
        <v>121</v>
      </c>
      <c r="D153" s="26">
        <v>9</v>
      </c>
      <c r="E153" s="26" t="s">
        <v>168</v>
      </c>
      <c r="F153" s="26">
        <v>16</v>
      </c>
      <c r="G153" s="26">
        <v>586878.68999999994</v>
      </c>
      <c r="H153" s="26">
        <v>3</v>
      </c>
      <c r="I153" s="26">
        <v>584024.54</v>
      </c>
      <c r="J153" s="26">
        <v>8</v>
      </c>
      <c r="K153" s="26">
        <v>248085.03</v>
      </c>
      <c r="L153" s="26">
        <v>2</v>
      </c>
      <c r="M153" s="26">
        <v>579024.54</v>
      </c>
      <c r="N153" s="26">
        <v>10</v>
      </c>
      <c r="O153" s="26">
        <v>827109.57</v>
      </c>
      <c r="P153" s="26">
        <v>0</v>
      </c>
      <c r="Q153" s="26">
        <v>0</v>
      </c>
      <c r="R153" s="26">
        <v>0</v>
      </c>
      <c r="S153" s="26">
        <v>0</v>
      </c>
      <c r="T153" s="26">
        <v>0</v>
      </c>
      <c r="U153" s="26">
        <v>0</v>
      </c>
      <c r="V153" s="26">
        <v>0</v>
      </c>
      <c r="W153" s="26">
        <v>0</v>
      </c>
      <c r="X153" s="26">
        <v>0</v>
      </c>
      <c r="Y153" s="26">
        <v>0</v>
      </c>
      <c r="Z153" s="26">
        <v>0</v>
      </c>
      <c r="AA153" s="26">
        <v>0</v>
      </c>
      <c r="AB153" s="26">
        <v>0</v>
      </c>
      <c r="AC153" s="26">
        <v>0</v>
      </c>
      <c r="AD153" s="26">
        <v>8</v>
      </c>
      <c r="AE153" s="26">
        <v>243600.06</v>
      </c>
      <c r="AF153" s="26">
        <v>2</v>
      </c>
      <c r="AG153" s="26">
        <v>542735.67000000004</v>
      </c>
      <c r="AH153" s="26">
        <v>10</v>
      </c>
      <c r="AI153" s="26">
        <v>786335.73</v>
      </c>
    </row>
    <row r="154" spans="1:35" x14ac:dyDescent="0.25">
      <c r="A154" s="26">
        <v>180</v>
      </c>
      <c r="B154" s="26">
        <v>11</v>
      </c>
      <c r="C154" s="26" t="s">
        <v>122</v>
      </c>
      <c r="D154" s="26">
        <v>9</v>
      </c>
      <c r="E154" s="26" t="s">
        <v>168</v>
      </c>
      <c r="F154" s="26">
        <v>18</v>
      </c>
      <c r="G154" s="26">
        <v>669665.29</v>
      </c>
      <c r="H154" s="26">
        <v>0</v>
      </c>
      <c r="I154" s="26">
        <v>0</v>
      </c>
      <c r="J154" s="26">
        <v>7</v>
      </c>
      <c r="K154" s="26">
        <v>164554.84</v>
      </c>
      <c r="L154" s="26">
        <v>0</v>
      </c>
      <c r="M154" s="26">
        <v>0</v>
      </c>
      <c r="N154" s="26">
        <v>7</v>
      </c>
      <c r="O154" s="26">
        <v>164554.84</v>
      </c>
      <c r="P154" s="26">
        <v>0</v>
      </c>
      <c r="Q154" s="26">
        <v>0</v>
      </c>
      <c r="R154" s="26">
        <v>0</v>
      </c>
      <c r="S154" s="26">
        <v>0</v>
      </c>
      <c r="T154" s="26">
        <v>0</v>
      </c>
      <c r="U154" s="26">
        <v>0</v>
      </c>
      <c r="V154" s="26">
        <v>0</v>
      </c>
      <c r="W154" s="26">
        <v>0</v>
      </c>
      <c r="X154" s="26">
        <v>0</v>
      </c>
      <c r="Y154" s="26">
        <v>0</v>
      </c>
      <c r="Z154" s="26">
        <v>0</v>
      </c>
      <c r="AA154" s="26">
        <v>0</v>
      </c>
      <c r="AB154" s="26">
        <v>0</v>
      </c>
      <c r="AC154" s="26">
        <v>0</v>
      </c>
      <c r="AD154" s="26">
        <v>7</v>
      </c>
      <c r="AE154" s="26">
        <v>126110.96</v>
      </c>
      <c r="AF154" s="26">
        <v>0</v>
      </c>
      <c r="AG154" s="26">
        <v>0</v>
      </c>
      <c r="AH154" s="26">
        <v>7</v>
      </c>
      <c r="AI154" s="26">
        <v>126110.96</v>
      </c>
    </row>
    <row r="155" spans="1:35" x14ac:dyDescent="0.25">
      <c r="A155" s="26">
        <v>181</v>
      </c>
      <c r="B155" s="26">
        <v>12</v>
      </c>
      <c r="C155" s="26" t="s">
        <v>123</v>
      </c>
      <c r="D155" s="26">
        <v>9</v>
      </c>
      <c r="E155" s="26" t="s">
        <v>168</v>
      </c>
      <c r="F155" s="26">
        <v>6</v>
      </c>
      <c r="G155" s="26">
        <v>144018.1</v>
      </c>
      <c r="H155" s="26">
        <v>0</v>
      </c>
      <c r="I155" s="26">
        <v>0</v>
      </c>
      <c r="J155" s="26">
        <v>1</v>
      </c>
      <c r="K155" s="26">
        <v>28642.5</v>
      </c>
      <c r="L155" s="26">
        <v>0</v>
      </c>
      <c r="M155" s="26">
        <v>0</v>
      </c>
      <c r="N155" s="26">
        <v>1</v>
      </c>
      <c r="O155" s="26">
        <v>28642.5</v>
      </c>
      <c r="P155" s="26">
        <v>0</v>
      </c>
      <c r="Q155" s="26">
        <v>0</v>
      </c>
      <c r="R155" s="26">
        <v>0</v>
      </c>
      <c r="S155" s="26">
        <v>0</v>
      </c>
      <c r="T155" s="26">
        <v>0</v>
      </c>
      <c r="U155" s="26">
        <v>0</v>
      </c>
      <c r="V155" s="26">
        <v>0</v>
      </c>
      <c r="W155" s="26">
        <v>0</v>
      </c>
      <c r="X155" s="26">
        <v>0</v>
      </c>
      <c r="Y155" s="26">
        <v>0</v>
      </c>
      <c r="Z155" s="26">
        <v>0</v>
      </c>
      <c r="AA155" s="26">
        <v>0</v>
      </c>
      <c r="AB155" s="26">
        <v>0</v>
      </c>
      <c r="AC155" s="26">
        <v>0</v>
      </c>
      <c r="AD155" s="26">
        <v>1</v>
      </c>
      <c r="AE155" s="26">
        <v>28494</v>
      </c>
      <c r="AF155" s="26">
        <v>0</v>
      </c>
      <c r="AG155" s="26">
        <v>0</v>
      </c>
      <c r="AH155" s="26">
        <v>1</v>
      </c>
      <c r="AI155" s="26">
        <v>28494</v>
      </c>
    </row>
    <row r="156" spans="1:35" x14ac:dyDescent="0.25">
      <c r="A156" s="26">
        <v>182</v>
      </c>
      <c r="B156" s="26">
        <v>13</v>
      </c>
      <c r="C156" s="26" t="s">
        <v>124</v>
      </c>
      <c r="D156" s="26">
        <v>9</v>
      </c>
      <c r="E156" s="26" t="s">
        <v>168</v>
      </c>
      <c r="F156" s="26">
        <v>61</v>
      </c>
      <c r="G156" s="26">
        <v>1863932.87</v>
      </c>
      <c r="H156" s="26">
        <v>17</v>
      </c>
      <c r="I156" s="26">
        <v>503335.2</v>
      </c>
      <c r="J156" s="26">
        <v>37</v>
      </c>
      <c r="K156" s="26">
        <v>752677.61</v>
      </c>
      <c r="L156" s="26">
        <v>17</v>
      </c>
      <c r="M156" s="26">
        <v>472330.61</v>
      </c>
      <c r="N156" s="26">
        <v>54</v>
      </c>
      <c r="O156" s="26">
        <v>1225008.22</v>
      </c>
      <c r="P156" s="26">
        <v>0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26">
        <v>0</v>
      </c>
      <c r="W156" s="26">
        <v>0</v>
      </c>
      <c r="X156" s="26">
        <v>0</v>
      </c>
      <c r="Y156" s="26">
        <v>0</v>
      </c>
      <c r="Z156" s="26">
        <v>0</v>
      </c>
      <c r="AA156" s="26">
        <v>0</v>
      </c>
      <c r="AB156" s="26">
        <v>0</v>
      </c>
      <c r="AC156" s="26">
        <v>0</v>
      </c>
      <c r="AD156" s="26">
        <v>37</v>
      </c>
      <c r="AE156" s="26">
        <v>726112.77</v>
      </c>
      <c r="AF156" s="26">
        <v>17</v>
      </c>
      <c r="AG156" s="26">
        <v>433625.59</v>
      </c>
      <c r="AH156" s="26">
        <v>54</v>
      </c>
      <c r="AI156" s="26">
        <v>1159738.3600000001</v>
      </c>
    </row>
    <row r="157" spans="1:35" x14ac:dyDescent="0.25">
      <c r="A157" s="26">
        <v>183</v>
      </c>
      <c r="B157" s="26">
        <v>3</v>
      </c>
      <c r="C157" s="26" t="s">
        <v>135</v>
      </c>
      <c r="D157" s="26">
        <v>12</v>
      </c>
      <c r="E157" s="26" t="s">
        <v>176</v>
      </c>
      <c r="F157" s="26">
        <v>0</v>
      </c>
      <c r="G157" s="26">
        <v>0</v>
      </c>
      <c r="H157" s="26">
        <v>1</v>
      </c>
      <c r="I157" s="26">
        <v>40000</v>
      </c>
      <c r="J157" s="26">
        <v>0</v>
      </c>
      <c r="K157" s="26">
        <v>0</v>
      </c>
      <c r="L157" s="26">
        <v>1</v>
      </c>
      <c r="M157" s="26">
        <v>40000</v>
      </c>
      <c r="N157" s="26">
        <v>1</v>
      </c>
      <c r="O157" s="26">
        <v>40000</v>
      </c>
      <c r="P157" s="26">
        <v>0</v>
      </c>
      <c r="Q157" s="26">
        <v>0</v>
      </c>
      <c r="R157" s="26">
        <v>0</v>
      </c>
      <c r="S157" s="26">
        <v>0</v>
      </c>
      <c r="T157" s="26">
        <v>0</v>
      </c>
      <c r="U157" s="26">
        <v>0</v>
      </c>
      <c r="V157" s="26">
        <v>0</v>
      </c>
      <c r="W157" s="26">
        <v>0</v>
      </c>
      <c r="X157" s="26">
        <v>0</v>
      </c>
      <c r="Y157" s="26">
        <v>0</v>
      </c>
      <c r="Z157" s="26">
        <v>0</v>
      </c>
      <c r="AA157" s="26">
        <v>0</v>
      </c>
      <c r="AB157" s="26">
        <v>0</v>
      </c>
      <c r="AC157" s="26">
        <v>0</v>
      </c>
      <c r="AD157" s="26">
        <v>0</v>
      </c>
      <c r="AE157" s="26">
        <v>0</v>
      </c>
      <c r="AF157" s="26">
        <v>1</v>
      </c>
      <c r="AG157" s="26">
        <v>23674</v>
      </c>
      <c r="AH157" s="26">
        <v>1</v>
      </c>
      <c r="AI157" s="26">
        <v>23674</v>
      </c>
    </row>
    <row r="158" spans="1:35" x14ac:dyDescent="0.25">
      <c r="A158" s="26">
        <v>184</v>
      </c>
      <c r="B158" s="26">
        <v>4</v>
      </c>
      <c r="C158" s="26" t="s">
        <v>117</v>
      </c>
      <c r="D158" s="26">
        <v>12</v>
      </c>
      <c r="E158" s="26" t="s">
        <v>176</v>
      </c>
      <c r="F158" s="26">
        <v>5</v>
      </c>
      <c r="G158" s="26">
        <v>191760.65</v>
      </c>
      <c r="H158" s="26">
        <v>0</v>
      </c>
      <c r="I158" s="26">
        <v>0</v>
      </c>
      <c r="J158" s="26">
        <v>2</v>
      </c>
      <c r="K158" s="26">
        <v>106500</v>
      </c>
      <c r="L158" s="26">
        <v>0</v>
      </c>
      <c r="M158" s="26">
        <v>0</v>
      </c>
      <c r="N158" s="26">
        <v>2</v>
      </c>
      <c r="O158" s="26">
        <v>106500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  <c r="Z158" s="26">
        <v>0</v>
      </c>
      <c r="AA158" s="26">
        <v>0</v>
      </c>
      <c r="AB158" s="26">
        <v>0</v>
      </c>
      <c r="AC158" s="26">
        <v>0</v>
      </c>
      <c r="AD158" s="26">
        <v>2</v>
      </c>
      <c r="AE158" s="26">
        <v>101500</v>
      </c>
      <c r="AF158" s="26">
        <v>0</v>
      </c>
      <c r="AG158" s="26">
        <v>0</v>
      </c>
      <c r="AH158" s="26">
        <v>2</v>
      </c>
      <c r="AI158" s="26">
        <v>101500</v>
      </c>
    </row>
    <row r="159" spans="1:35" x14ac:dyDescent="0.25">
      <c r="A159" s="26">
        <v>185</v>
      </c>
      <c r="B159" s="26">
        <v>6</v>
      </c>
      <c r="C159" s="26" t="s">
        <v>119</v>
      </c>
      <c r="D159" s="26">
        <v>12</v>
      </c>
      <c r="E159" s="26" t="s">
        <v>176</v>
      </c>
      <c r="F159" s="26">
        <v>7</v>
      </c>
      <c r="G159" s="26">
        <v>347395.85</v>
      </c>
      <c r="H159" s="26">
        <v>0</v>
      </c>
      <c r="I159" s="26">
        <v>0</v>
      </c>
      <c r="J159" s="26">
        <v>3</v>
      </c>
      <c r="K159" s="26">
        <v>119231.8</v>
      </c>
      <c r="L159" s="26">
        <v>0</v>
      </c>
      <c r="M159" s="26">
        <v>0</v>
      </c>
      <c r="N159" s="26">
        <v>3</v>
      </c>
      <c r="O159" s="26">
        <v>119231.8</v>
      </c>
      <c r="P159" s="26">
        <v>0</v>
      </c>
      <c r="Q159" s="26">
        <v>0</v>
      </c>
      <c r="R159" s="26">
        <v>0</v>
      </c>
      <c r="S159" s="26">
        <v>0</v>
      </c>
      <c r="T159" s="26">
        <v>0</v>
      </c>
      <c r="U159" s="26">
        <v>0</v>
      </c>
      <c r="V159" s="26">
        <v>0</v>
      </c>
      <c r="W159" s="26">
        <v>0</v>
      </c>
      <c r="X159" s="26">
        <v>0</v>
      </c>
      <c r="Y159" s="26">
        <v>0</v>
      </c>
      <c r="Z159" s="26">
        <v>0</v>
      </c>
      <c r="AA159" s="26">
        <v>0</v>
      </c>
      <c r="AB159" s="26">
        <v>0</v>
      </c>
      <c r="AC159" s="26">
        <v>0</v>
      </c>
      <c r="AD159" s="26">
        <v>3</v>
      </c>
      <c r="AE159" s="26">
        <v>103359.9</v>
      </c>
      <c r="AF159" s="26">
        <v>0</v>
      </c>
      <c r="AG159" s="26">
        <v>0</v>
      </c>
      <c r="AH159" s="26">
        <v>3</v>
      </c>
      <c r="AI159" s="26">
        <v>103359.9</v>
      </c>
    </row>
    <row r="160" spans="1:35" x14ac:dyDescent="0.25">
      <c r="A160" s="26">
        <v>186</v>
      </c>
      <c r="B160" s="26">
        <v>8</v>
      </c>
      <c r="C160" s="26" t="s">
        <v>115</v>
      </c>
      <c r="D160" s="26">
        <v>12</v>
      </c>
      <c r="E160" s="26" t="s">
        <v>176</v>
      </c>
      <c r="F160" s="26">
        <v>0</v>
      </c>
      <c r="G160" s="26">
        <v>0</v>
      </c>
      <c r="H160" s="26">
        <v>19</v>
      </c>
      <c r="I160" s="26">
        <v>287574.90000000002</v>
      </c>
      <c r="J160" s="26">
        <v>0</v>
      </c>
      <c r="K160" s="26">
        <v>0</v>
      </c>
      <c r="L160" s="26">
        <v>18</v>
      </c>
      <c r="M160" s="26">
        <v>260000</v>
      </c>
      <c r="N160" s="26">
        <v>18</v>
      </c>
      <c r="O160" s="26">
        <v>260000</v>
      </c>
      <c r="P160" s="26">
        <v>0</v>
      </c>
      <c r="Q160" s="26">
        <v>0</v>
      </c>
      <c r="R160" s="26">
        <v>0</v>
      </c>
      <c r="S160" s="26">
        <v>0</v>
      </c>
      <c r="T160" s="26">
        <v>0</v>
      </c>
      <c r="U160" s="26">
        <v>0</v>
      </c>
      <c r="V160" s="26">
        <v>0</v>
      </c>
      <c r="W160" s="26">
        <v>0</v>
      </c>
      <c r="X160" s="26">
        <v>0</v>
      </c>
      <c r="Y160" s="26">
        <v>0</v>
      </c>
      <c r="Z160" s="26">
        <v>0</v>
      </c>
      <c r="AA160" s="26">
        <v>0</v>
      </c>
      <c r="AB160" s="26">
        <v>0</v>
      </c>
      <c r="AC160" s="26">
        <v>0</v>
      </c>
      <c r="AD160" s="26">
        <v>0</v>
      </c>
      <c r="AE160" s="26">
        <v>0</v>
      </c>
      <c r="AF160" s="26">
        <v>18</v>
      </c>
      <c r="AG160" s="26">
        <v>150191.53</v>
      </c>
      <c r="AH160" s="26">
        <v>18</v>
      </c>
      <c r="AI160" s="26">
        <v>150191.53</v>
      </c>
    </row>
    <row r="161" spans="1:35" x14ac:dyDescent="0.25">
      <c r="A161" s="26">
        <v>187</v>
      </c>
      <c r="B161" s="26">
        <v>9</v>
      </c>
      <c r="C161" s="26" t="s">
        <v>120</v>
      </c>
      <c r="D161" s="26">
        <v>12</v>
      </c>
      <c r="E161" s="26" t="s">
        <v>176</v>
      </c>
      <c r="F161" s="26">
        <v>1</v>
      </c>
      <c r="G161" s="26">
        <v>88107.8</v>
      </c>
      <c r="H161" s="26">
        <v>1</v>
      </c>
      <c r="I161" s="26">
        <v>90000</v>
      </c>
      <c r="J161" s="26">
        <v>0</v>
      </c>
      <c r="K161" s="26">
        <v>0</v>
      </c>
      <c r="L161" s="26">
        <v>1</v>
      </c>
      <c r="M161" s="26">
        <v>90000</v>
      </c>
      <c r="N161" s="26">
        <v>1</v>
      </c>
      <c r="O161" s="26">
        <v>90000</v>
      </c>
      <c r="P161" s="26">
        <v>0</v>
      </c>
      <c r="Q161" s="26">
        <v>0</v>
      </c>
      <c r="R161" s="26">
        <v>0</v>
      </c>
      <c r="S161" s="26">
        <v>0</v>
      </c>
      <c r="T161" s="26">
        <v>0</v>
      </c>
      <c r="U161" s="26">
        <v>0</v>
      </c>
      <c r="V161" s="26">
        <v>0</v>
      </c>
      <c r="W161" s="26">
        <v>0</v>
      </c>
      <c r="X161" s="26">
        <v>0</v>
      </c>
      <c r="Y161" s="26">
        <v>0</v>
      </c>
      <c r="Z161" s="26">
        <v>0</v>
      </c>
      <c r="AA161" s="26">
        <v>0</v>
      </c>
      <c r="AB161" s="26">
        <v>0</v>
      </c>
      <c r="AC161" s="26">
        <v>0</v>
      </c>
      <c r="AD161" s="26">
        <v>0</v>
      </c>
      <c r="AE161" s="26">
        <v>0</v>
      </c>
      <c r="AF161" s="26">
        <v>1</v>
      </c>
      <c r="AG161" s="26">
        <v>76960</v>
      </c>
      <c r="AH161" s="26">
        <v>1</v>
      </c>
      <c r="AI161" s="26">
        <v>76960</v>
      </c>
    </row>
    <row r="162" spans="1:35" x14ac:dyDescent="0.25">
      <c r="A162" s="26">
        <v>188</v>
      </c>
      <c r="B162" s="26">
        <v>10</v>
      </c>
      <c r="C162" s="26" t="s">
        <v>121</v>
      </c>
      <c r="D162" s="26">
        <v>12</v>
      </c>
      <c r="E162" s="26" t="s">
        <v>176</v>
      </c>
      <c r="F162" s="26">
        <v>6</v>
      </c>
      <c r="G162" s="26">
        <v>120893.52</v>
      </c>
      <c r="H162" s="26">
        <v>0</v>
      </c>
      <c r="I162" s="26">
        <v>0</v>
      </c>
      <c r="J162" s="26">
        <v>1</v>
      </c>
      <c r="K162" s="26">
        <v>25268</v>
      </c>
      <c r="L162" s="26">
        <v>0</v>
      </c>
      <c r="M162" s="26">
        <v>0</v>
      </c>
      <c r="N162" s="26">
        <v>1</v>
      </c>
      <c r="O162" s="26">
        <v>25268</v>
      </c>
      <c r="P162" s="26">
        <v>0</v>
      </c>
      <c r="Q162" s="26">
        <v>0</v>
      </c>
      <c r="R162" s="26">
        <v>0</v>
      </c>
      <c r="S162" s="26">
        <v>0</v>
      </c>
      <c r="T162" s="26">
        <v>0</v>
      </c>
      <c r="U162" s="26">
        <v>0</v>
      </c>
      <c r="V162" s="26">
        <v>0</v>
      </c>
      <c r="W162" s="26">
        <v>0</v>
      </c>
      <c r="X162" s="26">
        <v>0</v>
      </c>
      <c r="Y162" s="26">
        <v>0</v>
      </c>
      <c r="Z162" s="26">
        <v>0</v>
      </c>
      <c r="AA162" s="26">
        <v>0</v>
      </c>
      <c r="AB162" s="26">
        <v>0</v>
      </c>
      <c r="AC162" s="26">
        <v>0</v>
      </c>
      <c r="AD162" s="26">
        <v>1</v>
      </c>
      <c r="AE162" s="26">
        <v>25268</v>
      </c>
      <c r="AF162" s="26">
        <v>0</v>
      </c>
      <c r="AG162" s="26">
        <v>0</v>
      </c>
      <c r="AH162" s="26">
        <v>1</v>
      </c>
      <c r="AI162" s="26">
        <v>25268</v>
      </c>
    </row>
    <row r="163" spans="1:35" x14ac:dyDescent="0.25">
      <c r="A163" s="26">
        <v>189</v>
      </c>
      <c r="B163" s="26">
        <v>11</v>
      </c>
      <c r="C163" s="26" t="s">
        <v>122</v>
      </c>
      <c r="D163" s="26">
        <v>12</v>
      </c>
      <c r="E163" s="26" t="s">
        <v>176</v>
      </c>
      <c r="F163" s="26">
        <v>32</v>
      </c>
      <c r="G163" s="26">
        <v>1267927.8899999999</v>
      </c>
      <c r="H163" s="26">
        <v>0</v>
      </c>
      <c r="I163" s="26">
        <v>0</v>
      </c>
      <c r="J163" s="26">
        <v>3</v>
      </c>
      <c r="K163" s="26">
        <v>53734.1</v>
      </c>
      <c r="L163" s="26">
        <v>0</v>
      </c>
      <c r="M163" s="26">
        <v>0</v>
      </c>
      <c r="N163" s="26">
        <v>3</v>
      </c>
      <c r="O163" s="26">
        <v>53734.1</v>
      </c>
      <c r="P163" s="26">
        <v>0</v>
      </c>
      <c r="Q163" s="26">
        <v>0</v>
      </c>
      <c r="R163" s="26">
        <v>0</v>
      </c>
      <c r="S163" s="26">
        <v>0</v>
      </c>
      <c r="T163" s="26">
        <v>0</v>
      </c>
      <c r="U163" s="26">
        <v>0</v>
      </c>
      <c r="V163" s="26">
        <v>0</v>
      </c>
      <c r="W163" s="26">
        <v>0</v>
      </c>
      <c r="X163" s="26">
        <v>0</v>
      </c>
      <c r="Y163" s="26">
        <v>0</v>
      </c>
      <c r="Z163" s="26">
        <v>0</v>
      </c>
      <c r="AA163" s="26">
        <v>0</v>
      </c>
      <c r="AB163" s="26">
        <v>0</v>
      </c>
      <c r="AC163" s="26">
        <v>0</v>
      </c>
      <c r="AD163" s="26">
        <v>3</v>
      </c>
      <c r="AE163" s="26">
        <v>45544.9</v>
      </c>
      <c r="AF163" s="26">
        <v>0</v>
      </c>
      <c r="AG163" s="26">
        <v>0</v>
      </c>
      <c r="AH163" s="26">
        <v>3</v>
      </c>
      <c r="AI163" s="26">
        <v>45544.9</v>
      </c>
    </row>
    <row r="164" spans="1:35" x14ac:dyDescent="0.25">
      <c r="A164" s="26">
        <v>190</v>
      </c>
      <c r="B164" s="26">
        <v>12</v>
      </c>
      <c r="C164" s="26" t="s">
        <v>123</v>
      </c>
      <c r="D164" s="26">
        <v>12</v>
      </c>
      <c r="E164" s="26" t="s">
        <v>176</v>
      </c>
      <c r="F164" s="26">
        <v>14</v>
      </c>
      <c r="G164" s="26">
        <v>341179.76</v>
      </c>
      <c r="H164" s="26">
        <v>1</v>
      </c>
      <c r="I164" s="26">
        <v>110000</v>
      </c>
      <c r="J164" s="26">
        <v>4</v>
      </c>
      <c r="K164" s="26">
        <v>80315.34</v>
      </c>
      <c r="L164" s="26">
        <v>1</v>
      </c>
      <c r="M164" s="26">
        <v>110000</v>
      </c>
      <c r="N164" s="26">
        <v>5</v>
      </c>
      <c r="O164" s="26">
        <v>190315.34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  <c r="Z164" s="26">
        <v>0</v>
      </c>
      <c r="AA164" s="26">
        <v>0</v>
      </c>
      <c r="AB164" s="26">
        <v>0</v>
      </c>
      <c r="AC164" s="26">
        <v>0</v>
      </c>
      <c r="AD164" s="26">
        <v>4</v>
      </c>
      <c r="AE164" s="26">
        <v>68065.22</v>
      </c>
      <c r="AF164" s="26">
        <v>1</v>
      </c>
      <c r="AG164" s="26">
        <v>99200</v>
      </c>
      <c r="AH164" s="26">
        <v>5</v>
      </c>
      <c r="AI164" s="26">
        <v>167265.22</v>
      </c>
    </row>
    <row r="165" spans="1:35" x14ac:dyDescent="0.25">
      <c r="A165" s="26">
        <v>191</v>
      </c>
      <c r="B165" s="26">
        <v>13</v>
      </c>
      <c r="C165" s="26" t="s">
        <v>124</v>
      </c>
      <c r="D165" s="26">
        <v>12</v>
      </c>
      <c r="E165" s="26" t="s">
        <v>176</v>
      </c>
      <c r="F165" s="26">
        <v>64</v>
      </c>
      <c r="G165" s="26">
        <v>2525571.6</v>
      </c>
      <c r="H165" s="26">
        <v>8</v>
      </c>
      <c r="I165" s="26">
        <v>465000</v>
      </c>
      <c r="J165" s="26">
        <v>26</v>
      </c>
      <c r="K165" s="26">
        <v>913816.24</v>
      </c>
      <c r="L165" s="26">
        <v>8</v>
      </c>
      <c r="M165" s="26">
        <v>465000</v>
      </c>
      <c r="N165" s="26">
        <v>34</v>
      </c>
      <c r="O165" s="26">
        <v>1378816.24</v>
      </c>
      <c r="P165" s="26">
        <v>0</v>
      </c>
      <c r="Q165" s="26">
        <v>0</v>
      </c>
      <c r="R165" s="26">
        <v>0</v>
      </c>
      <c r="S165" s="26">
        <v>0</v>
      </c>
      <c r="T165" s="26">
        <v>0</v>
      </c>
      <c r="U165" s="26">
        <v>0</v>
      </c>
      <c r="V165" s="26">
        <v>0</v>
      </c>
      <c r="W165" s="26">
        <v>0</v>
      </c>
      <c r="X165" s="26">
        <v>0</v>
      </c>
      <c r="Y165" s="26">
        <v>0</v>
      </c>
      <c r="Z165" s="26">
        <v>0</v>
      </c>
      <c r="AA165" s="26">
        <v>0</v>
      </c>
      <c r="AB165" s="26">
        <v>0</v>
      </c>
      <c r="AC165" s="26">
        <v>0</v>
      </c>
      <c r="AD165" s="26">
        <v>26</v>
      </c>
      <c r="AE165" s="26">
        <v>830892.05</v>
      </c>
      <c r="AF165" s="26">
        <v>8</v>
      </c>
      <c r="AG165" s="26">
        <v>384057.19</v>
      </c>
      <c r="AH165" s="26">
        <v>34</v>
      </c>
      <c r="AI165" s="26">
        <v>1214949.24</v>
      </c>
    </row>
    <row r="166" spans="1:35" x14ac:dyDescent="0.25">
      <c r="A166" s="26">
        <v>192</v>
      </c>
      <c r="B166" s="26">
        <v>4</v>
      </c>
      <c r="C166" s="26" t="s">
        <v>117</v>
      </c>
      <c r="D166" s="26">
        <v>16</v>
      </c>
      <c r="E166" s="26" t="s">
        <v>189</v>
      </c>
      <c r="F166" s="26">
        <v>8</v>
      </c>
      <c r="G166" s="26">
        <v>146138.71</v>
      </c>
      <c r="H166" s="26">
        <v>0</v>
      </c>
      <c r="I166" s="26">
        <v>0</v>
      </c>
      <c r="J166" s="26">
        <v>6</v>
      </c>
      <c r="K166" s="26">
        <v>87302.86</v>
      </c>
      <c r="L166" s="26">
        <v>0</v>
      </c>
      <c r="M166" s="26">
        <v>0</v>
      </c>
      <c r="N166" s="26">
        <v>6</v>
      </c>
      <c r="O166" s="26">
        <v>87302.86</v>
      </c>
      <c r="P166" s="26">
        <v>0</v>
      </c>
      <c r="Q166" s="26">
        <v>0</v>
      </c>
      <c r="R166" s="26">
        <v>0</v>
      </c>
      <c r="S166" s="26">
        <v>0</v>
      </c>
      <c r="T166" s="26">
        <v>0</v>
      </c>
      <c r="U166" s="26">
        <v>0</v>
      </c>
      <c r="V166" s="26">
        <v>0</v>
      </c>
      <c r="W166" s="26">
        <v>0</v>
      </c>
      <c r="X166" s="26">
        <v>0</v>
      </c>
      <c r="Y166" s="26">
        <v>0</v>
      </c>
      <c r="Z166" s="26">
        <v>0</v>
      </c>
      <c r="AA166" s="26">
        <v>0</v>
      </c>
      <c r="AB166" s="26">
        <v>0</v>
      </c>
      <c r="AC166" s="26">
        <v>0</v>
      </c>
      <c r="AD166" s="26">
        <v>6</v>
      </c>
      <c r="AE166" s="26">
        <v>81287.600000000006</v>
      </c>
      <c r="AF166" s="26">
        <v>0</v>
      </c>
      <c r="AG166" s="26">
        <v>0</v>
      </c>
      <c r="AH166" s="26">
        <v>6</v>
      </c>
      <c r="AI166" s="26">
        <v>81287.600000000006</v>
      </c>
    </row>
    <row r="167" spans="1:35" x14ac:dyDescent="0.25">
      <c r="A167" s="26">
        <v>193</v>
      </c>
      <c r="B167" s="26">
        <v>6</v>
      </c>
      <c r="C167" s="26" t="s">
        <v>119</v>
      </c>
      <c r="D167" s="26">
        <v>16</v>
      </c>
      <c r="E167" s="26" t="s">
        <v>189</v>
      </c>
      <c r="F167" s="26">
        <v>7</v>
      </c>
      <c r="G167" s="26">
        <v>132419.78</v>
      </c>
      <c r="H167" s="26">
        <v>1</v>
      </c>
      <c r="I167" s="26">
        <v>28850</v>
      </c>
      <c r="J167" s="26">
        <v>4</v>
      </c>
      <c r="K167" s="26">
        <v>37606.910000000003</v>
      </c>
      <c r="L167" s="26">
        <v>1</v>
      </c>
      <c r="M167" s="26">
        <v>28850</v>
      </c>
      <c r="N167" s="26">
        <v>5</v>
      </c>
      <c r="O167" s="26">
        <v>66456.91</v>
      </c>
      <c r="P167" s="26">
        <v>0</v>
      </c>
      <c r="Q167" s="26">
        <v>0</v>
      </c>
      <c r="R167" s="26">
        <v>0</v>
      </c>
      <c r="S167" s="26">
        <v>0</v>
      </c>
      <c r="T167" s="26">
        <v>0</v>
      </c>
      <c r="U167" s="26">
        <v>0</v>
      </c>
      <c r="V167" s="26">
        <v>0</v>
      </c>
      <c r="W167" s="26">
        <v>0</v>
      </c>
      <c r="X167" s="26">
        <v>0</v>
      </c>
      <c r="Y167" s="26">
        <v>0</v>
      </c>
      <c r="Z167" s="26">
        <v>0</v>
      </c>
      <c r="AA167" s="26">
        <v>0</v>
      </c>
      <c r="AB167" s="26">
        <v>0</v>
      </c>
      <c r="AC167" s="26">
        <v>0</v>
      </c>
      <c r="AD167" s="26">
        <v>4</v>
      </c>
      <c r="AE167" s="26">
        <v>37606.910000000003</v>
      </c>
      <c r="AF167" s="26">
        <v>1</v>
      </c>
      <c r="AG167" s="26">
        <v>24870.5</v>
      </c>
      <c r="AH167" s="26">
        <v>5</v>
      </c>
      <c r="AI167" s="26">
        <v>62477.41</v>
      </c>
    </row>
    <row r="168" spans="1:35" x14ac:dyDescent="0.25">
      <c r="A168" s="26">
        <v>194</v>
      </c>
      <c r="B168" s="26">
        <v>8</v>
      </c>
      <c r="C168" s="26" t="s">
        <v>115</v>
      </c>
      <c r="D168" s="26">
        <v>16</v>
      </c>
      <c r="E168" s="26" t="s">
        <v>189</v>
      </c>
      <c r="F168" s="26">
        <v>0</v>
      </c>
      <c r="G168" s="26">
        <v>0</v>
      </c>
      <c r="H168" s="26">
        <v>28</v>
      </c>
      <c r="I168" s="26">
        <v>191843.22</v>
      </c>
      <c r="J168" s="26">
        <v>0</v>
      </c>
      <c r="K168" s="26">
        <v>0</v>
      </c>
      <c r="L168" s="26">
        <v>28</v>
      </c>
      <c r="M168" s="26">
        <v>191843.22</v>
      </c>
      <c r="N168" s="26">
        <v>28</v>
      </c>
      <c r="O168" s="26">
        <v>191843.22</v>
      </c>
      <c r="P168" s="26">
        <v>0</v>
      </c>
      <c r="Q168" s="26">
        <v>0</v>
      </c>
      <c r="R168" s="26">
        <v>0</v>
      </c>
      <c r="S168" s="26">
        <v>0</v>
      </c>
      <c r="T168" s="26">
        <v>0</v>
      </c>
      <c r="U168" s="26">
        <v>0</v>
      </c>
      <c r="V168" s="26">
        <v>0</v>
      </c>
      <c r="W168" s="26">
        <v>0</v>
      </c>
      <c r="X168" s="26">
        <v>0</v>
      </c>
      <c r="Y168" s="26">
        <v>0</v>
      </c>
      <c r="Z168" s="26">
        <v>0</v>
      </c>
      <c r="AA168" s="26">
        <v>0</v>
      </c>
      <c r="AB168" s="26">
        <v>0</v>
      </c>
      <c r="AC168" s="26">
        <v>0</v>
      </c>
      <c r="AD168" s="26">
        <v>0</v>
      </c>
      <c r="AE168" s="26">
        <v>0</v>
      </c>
      <c r="AF168" s="26">
        <v>26</v>
      </c>
      <c r="AG168" s="26">
        <v>157765.63</v>
      </c>
      <c r="AH168" s="26">
        <v>26</v>
      </c>
      <c r="AI168" s="26">
        <v>157765.63</v>
      </c>
    </row>
    <row r="169" spans="1:35" x14ac:dyDescent="0.25">
      <c r="A169" s="26">
        <v>195</v>
      </c>
      <c r="B169" s="26">
        <v>9</v>
      </c>
      <c r="C169" s="26" t="s">
        <v>120</v>
      </c>
      <c r="D169" s="26">
        <v>16</v>
      </c>
      <c r="E169" s="26" t="s">
        <v>189</v>
      </c>
      <c r="F169" s="26">
        <v>0</v>
      </c>
      <c r="G169" s="26">
        <v>0</v>
      </c>
      <c r="H169" s="26">
        <v>2</v>
      </c>
      <c r="I169" s="26">
        <v>16150</v>
      </c>
      <c r="J169" s="26">
        <v>0</v>
      </c>
      <c r="K169" s="26">
        <v>0</v>
      </c>
      <c r="L169" s="26">
        <v>2</v>
      </c>
      <c r="M169" s="26">
        <v>16150</v>
      </c>
      <c r="N169" s="26">
        <v>2</v>
      </c>
      <c r="O169" s="26">
        <v>16150</v>
      </c>
      <c r="P169" s="26">
        <v>0</v>
      </c>
      <c r="Q169" s="26">
        <v>0</v>
      </c>
      <c r="R169" s="26">
        <v>0</v>
      </c>
      <c r="S169" s="26">
        <v>0</v>
      </c>
      <c r="T169" s="26">
        <v>0</v>
      </c>
      <c r="U169" s="26">
        <v>0</v>
      </c>
      <c r="V169" s="26">
        <v>0</v>
      </c>
      <c r="W169" s="26">
        <v>0</v>
      </c>
      <c r="X169" s="26">
        <v>0</v>
      </c>
      <c r="Y169" s="26">
        <v>0</v>
      </c>
      <c r="Z169" s="26">
        <v>0</v>
      </c>
      <c r="AA169" s="26">
        <v>0</v>
      </c>
      <c r="AB169" s="26">
        <v>0</v>
      </c>
      <c r="AC169" s="26">
        <v>0</v>
      </c>
      <c r="AD169" s="26">
        <v>0</v>
      </c>
      <c r="AE169" s="26">
        <v>0</v>
      </c>
      <c r="AF169" s="26">
        <v>2</v>
      </c>
      <c r="AG169" s="26">
        <v>15849.69</v>
      </c>
      <c r="AH169" s="26">
        <v>2</v>
      </c>
      <c r="AI169" s="26">
        <v>15849.69</v>
      </c>
    </row>
    <row r="170" spans="1:35" x14ac:dyDescent="0.25">
      <c r="A170" s="26">
        <v>196</v>
      </c>
      <c r="B170" s="26">
        <v>10</v>
      </c>
      <c r="C170" s="26" t="s">
        <v>121</v>
      </c>
      <c r="D170" s="26">
        <v>16</v>
      </c>
      <c r="E170" s="26" t="s">
        <v>189</v>
      </c>
      <c r="F170" s="26">
        <v>16</v>
      </c>
      <c r="G170" s="26">
        <v>643885.41</v>
      </c>
      <c r="H170" s="26">
        <v>8</v>
      </c>
      <c r="I170" s="26">
        <v>358678.68</v>
      </c>
      <c r="J170" s="26">
        <v>8</v>
      </c>
      <c r="K170" s="26">
        <v>316278.06</v>
      </c>
      <c r="L170" s="26">
        <v>8</v>
      </c>
      <c r="M170" s="26">
        <v>358678.68</v>
      </c>
      <c r="N170" s="26">
        <v>16</v>
      </c>
      <c r="O170" s="26">
        <v>674956.74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  <c r="Z170" s="26">
        <v>0</v>
      </c>
      <c r="AA170" s="26">
        <v>0</v>
      </c>
      <c r="AB170" s="26">
        <v>0</v>
      </c>
      <c r="AC170" s="26">
        <v>0</v>
      </c>
      <c r="AD170" s="26">
        <v>8</v>
      </c>
      <c r="AE170" s="26">
        <v>307579.06</v>
      </c>
      <c r="AF170" s="26">
        <v>8</v>
      </c>
      <c r="AG170" s="26">
        <v>358278.68</v>
      </c>
      <c r="AH170" s="26">
        <v>16</v>
      </c>
      <c r="AI170" s="26">
        <v>665857.74</v>
      </c>
    </row>
    <row r="171" spans="1:35" x14ac:dyDescent="0.25">
      <c r="A171" s="26">
        <v>197</v>
      </c>
      <c r="B171" s="26">
        <v>11</v>
      </c>
      <c r="C171" s="26" t="s">
        <v>122</v>
      </c>
      <c r="D171" s="26">
        <v>16</v>
      </c>
      <c r="E171" s="26" t="s">
        <v>189</v>
      </c>
      <c r="F171" s="26">
        <v>23</v>
      </c>
      <c r="G171" s="26">
        <v>510278.92</v>
      </c>
      <c r="H171" s="26">
        <v>1</v>
      </c>
      <c r="I171" s="26">
        <v>15000</v>
      </c>
      <c r="J171" s="26">
        <v>6</v>
      </c>
      <c r="K171" s="26">
        <v>75378.899999999994</v>
      </c>
      <c r="L171" s="26">
        <v>0</v>
      </c>
      <c r="M171" s="26">
        <v>0</v>
      </c>
      <c r="N171" s="26">
        <v>6</v>
      </c>
      <c r="O171" s="26">
        <v>75378.899999999994</v>
      </c>
      <c r="P171" s="26">
        <v>0</v>
      </c>
      <c r="Q171" s="26">
        <v>0</v>
      </c>
      <c r="R171" s="26">
        <v>0</v>
      </c>
      <c r="S171" s="26">
        <v>0</v>
      </c>
      <c r="T171" s="26">
        <v>0</v>
      </c>
      <c r="U171" s="26">
        <v>0</v>
      </c>
      <c r="V171" s="26">
        <v>0</v>
      </c>
      <c r="W171" s="26">
        <v>0</v>
      </c>
      <c r="X171" s="26">
        <v>0</v>
      </c>
      <c r="Y171" s="26">
        <v>0</v>
      </c>
      <c r="Z171" s="26">
        <v>0</v>
      </c>
      <c r="AA171" s="26">
        <v>0</v>
      </c>
      <c r="AB171" s="26">
        <v>0</v>
      </c>
      <c r="AC171" s="26">
        <v>0</v>
      </c>
      <c r="AD171" s="26">
        <v>6</v>
      </c>
      <c r="AE171" s="26">
        <v>70333.97</v>
      </c>
      <c r="AF171" s="26">
        <v>0</v>
      </c>
      <c r="AG171" s="26">
        <v>0</v>
      </c>
      <c r="AH171" s="26">
        <v>6</v>
      </c>
      <c r="AI171" s="26">
        <v>70333.97</v>
      </c>
    </row>
    <row r="172" spans="1:35" x14ac:dyDescent="0.25">
      <c r="A172" s="26">
        <v>198</v>
      </c>
      <c r="B172" s="26">
        <v>12</v>
      </c>
      <c r="C172" s="26" t="s">
        <v>123</v>
      </c>
      <c r="D172" s="26">
        <v>16</v>
      </c>
      <c r="E172" s="26" t="s">
        <v>189</v>
      </c>
      <c r="F172" s="26">
        <v>4</v>
      </c>
      <c r="G172" s="26">
        <v>79506.460000000006</v>
      </c>
      <c r="H172" s="26">
        <v>0</v>
      </c>
      <c r="I172" s="26">
        <v>0</v>
      </c>
      <c r="J172" s="26">
        <v>3</v>
      </c>
      <c r="K172" s="26">
        <v>35412.910000000003</v>
      </c>
      <c r="L172" s="26">
        <v>0</v>
      </c>
      <c r="M172" s="26">
        <v>0</v>
      </c>
      <c r="N172" s="26">
        <v>3</v>
      </c>
      <c r="O172" s="26">
        <v>35412.910000000003</v>
      </c>
      <c r="P172" s="26">
        <v>0</v>
      </c>
      <c r="Q172" s="26">
        <v>0</v>
      </c>
      <c r="R172" s="26">
        <v>0</v>
      </c>
      <c r="S172" s="26">
        <v>0</v>
      </c>
      <c r="T172" s="26">
        <v>0</v>
      </c>
      <c r="U172" s="26">
        <v>0</v>
      </c>
      <c r="V172" s="26">
        <v>0</v>
      </c>
      <c r="W172" s="26">
        <v>0</v>
      </c>
      <c r="X172" s="26">
        <v>0</v>
      </c>
      <c r="Y172" s="26">
        <v>0</v>
      </c>
      <c r="Z172" s="26">
        <v>0</v>
      </c>
      <c r="AA172" s="26">
        <v>0</v>
      </c>
      <c r="AB172" s="26">
        <v>0</v>
      </c>
      <c r="AC172" s="26">
        <v>0</v>
      </c>
      <c r="AD172" s="26">
        <v>3</v>
      </c>
      <c r="AE172" s="26">
        <v>35412.910000000003</v>
      </c>
      <c r="AF172" s="26">
        <v>0</v>
      </c>
      <c r="AG172" s="26">
        <v>0</v>
      </c>
      <c r="AH172" s="26">
        <v>3</v>
      </c>
      <c r="AI172" s="26">
        <v>35412.910000000003</v>
      </c>
    </row>
    <row r="173" spans="1:35" x14ac:dyDescent="0.25">
      <c r="A173" s="26">
        <v>199</v>
      </c>
      <c r="B173" s="26">
        <v>13</v>
      </c>
      <c r="C173" s="26" t="s">
        <v>124</v>
      </c>
      <c r="D173" s="26">
        <v>16</v>
      </c>
      <c r="E173" s="26" t="s">
        <v>189</v>
      </c>
      <c r="F173" s="26">
        <v>30</v>
      </c>
      <c r="G173" s="26">
        <v>710709.04</v>
      </c>
      <c r="H173" s="26">
        <v>15</v>
      </c>
      <c r="I173" s="26">
        <v>204689.55</v>
      </c>
      <c r="J173" s="26">
        <v>11</v>
      </c>
      <c r="K173" s="26">
        <v>173275.57</v>
      </c>
      <c r="L173" s="26">
        <v>15</v>
      </c>
      <c r="M173" s="26">
        <v>204689.55</v>
      </c>
      <c r="N173" s="26">
        <v>26</v>
      </c>
      <c r="O173" s="26">
        <v>377965.12</v>
      </c>
      <c r="P173" s="26">
        <v>0</v>
      </c>
      <c r="Q173" s="26">
        <v>0</v>
      </c>
      <c r="R173" s="26">
        <v>0</v>
      </c>
      <c r="S173" s="26">
        <v>0</v>
      </c>
      <c r="T173" s="26">
        <v>0</v>
      </c>
      <c r="U173" s="26">
        <v>0</v>
      </c>
      <c r="V173" s="26">
        <v>0</v>
      </c>
      <c r="W173" s="26">
        <v>0</v>
      </c>
      <c r="X173" s="26">
        <v>0</v>
      </c>
      <c r="Y173" s="26">
        <v>0</v>
      </c>
      <c r="Z173" s="26">
        <v>0</v>
      </c>
      <c r="AA173" s="26">
        <v>0</v>
      </c>
      <c r="AB173" s="26">
        <v>0</v>
      </c>
      <c r="AC173" s="26">
        <v>0</v>
      </c>
      <c r="AD173" s="26">
        <v>11</v>
      </c>
      <c r="AE173" s="26">
        <v>166719.9</v>
      </c>
      <c r="AF173" s="26">
        <v>16</v>
      </c>
      <c r="AG173" s="26">
        <v>201305.47</v>
      </c>
      <c r="AH173" s="26">
        <v>27</v>
      </c>
      <c r="AI173" s="26">
        <v>368025.37</v>
      </c>
    </row>
    <row r="174" spans="1:35" x14ac:dyDescent="0.25">
      <c r="A174" s="26">
        <v>200</v>
      </c>
      <c r="B174" s="26">
        <v>8</v>
      </c>
      <c r="C174" s="26" t="s">
        <v>115</v>
      </c>
      <c r="D174" s="26">
        <v>18</v>
      </c>
      <c r="E174" s="26" t="s">
        <v>116</v>
      </c>
      <c r="F174" s="26">
        <v>0</v>
      </c>
      <c r="G174" s="26">
        <v>0</v>
      </c>
      <c r="H174" s="26">
        <v>9</v>
      </c>
      <c r="I174" s="26">
        <v>994800</v>
      </c>
      <c r="J174" s="26">
        <v>0</v>
      </c>
      <c r="K174" s="26">
        <v>0</v>
      </c>
      <c r="L174" s="26">
        <v>9</v>
      </c>
      <c r="M174" s="26">
        <v>994800</v>
      </c>
      <c r="N174" s="26">
        <v>9</v>
      </c>
      <c r="O174" s="26">
        <v>994800</v>
      </c>
      <c r="P174" s="26">
        <v>0</v>
      </c>
      <c r="Q174" s="26">
        <v>0</v>
      </c>
      <c r="R174" s="26">
        <v>0</v>
      </c>
      <c r="S174" s="26">
        <v>0</v>
      </c>
      <c r="T174" s="26">
        <v>0</v>
      </c>
      <c r="U174" s="26">
        <v>0</v>
      </c>
      <c r="V174" s="26">
        <v>0</v>
      </c>
      <c r="W174" s="26">
        <v>0</v>
      </c>
      <c r="X174" s="26">
        <v>0</v>
      </c>
      <c r="Y174" s="26">
        <v>0</v>
      </c>
      <c r="Z174" s="26">
        <v>0</v>
      </c>
      <c r="AA174" s="26">
        <v>0</v>
      </c>
      <c r="AB174" s="26">
        <v>0</v>
      </c>
      <c r="AC174" s="26">
        <v>0</v>
      </c>
      <c r="AD174" s="26">
        <v>0</v>
      </c>
      <c r="AE174" s="26">
        <v>0</v>
      </c>
      <c r="AF174" s="26">
        <v>9</v>
      </c>
      <c r="AG174" s="26">
        <v>939822.47</v>
      </c>
      <c r="AH174" s="26">
        <v>9</v>
      </c>
      <c r="AI174" s="26">
        <v>939822.47</v>
      </c>
    </row>
    <row r="175" spans="1:35" x14ac:dyDescent="0.25">
      <c r="A175" s="26">
        <v>201</v>
      </c>
      <c r="B175" s="26">
        <v>2</v>
      </c>
      <c r="C175" s="26" t="s">
        <v>40</v>
      </c>
      <c r="D175" s="26">
        <v>22</v>
      </c>
      <c r="E175" s="26" t="s">
        <v>51</v>
      </c>
      <c r="F175" s="26">
        <v>0</v>
      </c>
      <c r="G175" s="26">
        <v>0</v>
      </c>
      <c r="H175" s="26">
        <v>16</v>
      </c>
      <c r="I175" s="26">
        <v>392488.03</v>
      </c>
      <c r="J175" s="26">
        <v>0</v>
      </c>
      <c r="K175" s="26">
        <v>0</v>
      </c>
      <c r="L175" s="26">
        <v>15</v>
      </c>
      <c r="M175" s="26">
        <v>238169.35</v>
      </c>
      <c r="N175" s="26">
        <v>15</v>
      </c>
      <c r="O175" s="26">
        <v>238169.35</v>
      </c>
      <c r="P175" s="26">
        <v>0</v>
      </c>
      <c r="Q175" s="26">
        <v>0</v>
      </c>
      <c r="R175" s="26">
        <v>0</v>
      </c>
      <c r="S175" s="26">
        <v>0</v>
      </c>
      <c r="T175" s="26">
        <v>0</v>
      </c>
      <c r="U175" s="26">
        <v>0</v>
      </c>
      <c r="V175" s="26">
        <v>0</v>
      </c>
      <c r="W175" s="26">
        <v>0</v>
      </c>
      <c r="X175" s="26">
        <v>0</v>
      </c>
      <c r="Y175" s="26">
        <v>0</v>
      </c>
      <c r="Z175" s="26">
        <v>0</v>
      </c>
      <c r="AA175" s="26">
        <v>0</v>
      </c>
      <c r="AB175" s="26">
        <v>0</v>
      </c>
      <c r="AC175" s="26">
        <v>0</v>
      </c>
      <c r="AD175" s="26">
        <v>0</v>
      </c>
      <c r="AE175" s="26">
        <v>0</v>
      </c>
      <c r="AF175" s="26">
        <v>15</v>
      </c>
      <c r="AG175" s="26">
        <v>233862.8</v>
      </c>
      <c r="AH175" s="26">
        <v>15</v>
      </c>
      <c r="AI175" s="26">
        <v>233862.8</v>
      </c>
    </row>
    <row r="176" spans="1:35" x14ac:dyDescent="0.25">
      <c r="A176" s="26">
        <v>202</v>
      </c>
      <c r="B176" s="26">
        <v>5</v>
      </c>
      <c r="C176" s="26" t="s">
        <v>42</v>
      </c>
      <c r="D176" s="26">
        <v>22</v>
      </c>
      <c r="E176" s="26" t="s">
        <v>51</v>
      </c>
      <c r="F176" s="26">
        <v>2</v>
      </c>
      <c r="G176" s="26">
        <v>58727.97</v>
      </c>
      <c r="H176" s="26">
        <v>5</v>
      </c>
      <c r="I176" s="26">
        <v>243158.57</v>
      </c>
      <c r="J176" s="26">
        <v>0</v>
      </c>
      <c r="K176" s="26">
        <v>0</v>
      </c>
      <c r="L176" s="26">
        <v>4</v>
      </c>
      <c r="M176" s="26">
        <v>154995.51</v>
      </c>
      <c r="N176" s="26">
        <v>4</v>
      </c>
      <c r="O176" s="26">
        <v>154995.51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  <c r="Z176" s="26">
        <v>0</v>
      </c>
      <c r="AA176" s="26">
        <v>0</v>
      </c>
      <c r="AB176" s="26">
        <v>0</v>
      </c>
      <c r="AC176" s="26">
        <v>0</v>
      </c>
      <c r="AD176" s="26">
        <v>0</v>
      </c>
      <c r="AE176" s="26">
        <v>0</v>
      </c>
      <c r="AF176" s="26">
        <v>4</v>
      </c>
      <c r="AG176" s="26">
        <v>154995.51</v>
      </c>
      <c r="AH176" s="26">
        <v>4</v>
      </c>
      <c r="AI176" s="26">
        <v>154995.51</v>
      </c>
    </row>
  </sheetData>
  <mergeCells count="9">
    <mergeCell ref="AB1:AC1"/>
    <mergeCell ref="AD1:AG1"/>
    <mergeCell ref="AH1:AI1"/>
    <mergeCell ref="F1:I1"/>
    <mergeCell ref="J1:M1"/>
    <mergeCell ref="N1:O1"/>
    <mergeCell ref="P1:S1"/>
    <mergeCell ref="T1:U1"/>
    <mergeCell ref="V1:AA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0"/>
  <sheetViews>
    <sheetView workbookViewId="0">
      <selection sqref="A1:XFD1048576"/>
    </sheetView>
  </sheetViews>
  <sheetFormatPr defaultRowHeight="15" x14ac:dyDescent="0.25"/>
  <cols>
    <col min="2" max="3" width="11.140625" customWidth="1"/>
    <col min="4" max="4" width="55.5703125" customWidth="1"/>
    <col min="5" max="5" width="9.85546875" customWidth="1"/>
    <col min="6" max="6" width="55.5703125" customWidth="1"/>
    <col min="7" max="7" width="15.140625" customWidth="1"/>
    <col min="8" max="8" width="19.85546875" customWidth="1"/>
    <col min="9" max="9" width="14.5703125" customWidth="1"/>
    <col min="10" max="10" width="18.5703125" customWidth="1"/>
    <col min="11" max="11" width="16" customWidth="1"/>
    <col min="12" max="12" width="20.7109375" customWidth="1"/>
    <col min="13" max="13" width="16" customWidth="1"/>
    <col min="14" max="14" width="20.5703125" customWidth="1"/>
    <col min="15" max="15" width="20.85546875" customWidth="1"/>
    <col min="16" max="16" width="20.140625" customWidth="1"/>
    <col min="17" max="32" width="19.42578125" customWidth="1"/>
    <col min="33" max="33" width="20.42578125" customWidth="1"/>
    <col min="34" max="35" width="19.42578125" customWidth="1"/>
    <col min="36" max="36" width="23.42578125" customWidth="1"/>
    <col min="37" max="37" width="9.140625" style="25"/>
  </cols>
  <sheetData>
    <row r="1" spans="1:37" s="4" customFormat="1" ht="51.75" customHeight="1" x14ac:dyDescent="0.25">
      <c r="A1" s="1"/>
      <c r="B1" s="1"/>
      <c r="C1" s="1"/>
      <c r="D1" s="2"/>
      <c r="E1" s="2"/>
      <c r="F1" s="2"/>
      <c r="G1" s="774" t="s">
        <v>0</v>
      </c>
      <c r="H1" s="774"/>
      <c r="I1" s="774"/>
      <c r="J1" s="774"/>
      <c r="K1" s="775" t="s">
        <v>1</v>
      </c>
      <c r="L1" s="775"/>
      <c r="M1" s="775"/>
      <c r="N1" s="775"/>
      <c r="O1" s="776" t="s">
        <v>2</v>
      </c>
      <c r="P1" s="776"/>
      <c r="Q1" s="777" t="s">
        <v>3</v>
      </c>
      <c r="R1" s="777"/>
      <c r="S1" s="777"/>
      <c r="T1" s="777"/>
      <c r="U1" s="778" t="s">
        <v>2</v>
      </c>
      <c r="V1" s="778"/>
      <c r="W1" s="779" t="s">
        <v>36</v>
      </c>
      <c r="X1" s="779"/>
      <c r="Y1" s="779"/>
      <c r="Z1" s="779"/>
      <c r="AA1" s="779"/>
      <c r="AB1" s="779"/>
      <c r="AC1" s="771" t="s">
        <v>2</v>
      </c>
      <c r="AD1" s="771"/>
      <c r="AE1" s="772" t="s">
        <v>5</v>
      </c>
      <c r="AF1" s="772"/>
      <c r="AG1" s="772"/>
      <c r="AH1" s="772"/>
      <c r="AI1" s="773" t="s">
        <v>2</v>
      </c>
      <c r="AJ1" s="773"/>
      <c r="AK1" s="3"/>
    </row>
    <row r="2" spans="1:37" s="4" customFormat="1" ht="75" x14ac:dyDescent="0.25">
      <c r="A2" s="5" t="s">
        <v>6</v>
      </c>
      <c r="B2" s="6" t="s">
        <v>37</v>
      </c>
      <c r="C2" s="6" t="s">
        <v>38</v>
      </c>
      <c r="D2" s="7" t="s">
        <v>39</v>
      </c>
      <c r="E2" s="8" t="s">
        <v>9</v>
      </c>
      <c r="F2" s="7" t="s">
        <v>10</v>
      </c>
      <c r="G2" s="9" t="s">
        <v>11</v>
      </c>
      <c r="H2" s="9" t="s">
        <v>12</v>
      </c>
      <c r="I2" s="9" t="s">
        <v>13</v>
      </c>
      <c r="J2" s="9" t="s">
        <v>14</v>
      </c>
      <c r="K2" s="10" t="s">
        <v>15</v>
      </c>
      <c r="L2" s="10" t="s">
        <v>16</v>
      </c>
      <c r="M2" s="10" t="s">
        <v>17</v>
      </c>
      <c r="N2" s="10" t="s">
        <v>18</v>
      </c>
      <c r="O2" s="11" t="s">
        <v>19</v>
      </c>
      <c r="P2" s="12" t="s">
        <v>20</v>
      </c>
      <c r="Q2" s="13" t="s">
        <v>21</v>
      </c>
      <c r="R2" s="13" t="s">
        <v>22</v>
      </c>
      <c r="S2" s="13" t="s">
        <v>23</v>
      </c>
      <c r="T2" s="14" t="s">
        <v>24</v>
      </c>
      <c r="U2" s="15" t="s">
        <v>25</v>
      </c>
      <c r="V2" s="16" t="s">
        <v>26</v>
      </c>
      <c r="W2" s="17" t="s">
        <v>21</v>
      </c>
      <c r="X2" s="18" t="s">
        <v>27</v>
      </c>
      <c r="Y2" s="18" t="s">
        <v>28</v>
      </c>
      <c r="Z2" s="19" t="s">
        <v>23</v>
      </c>
      <c r="AA2" s="18" t="s">
        <v>29</v>
      </c>
      <c r="AB2" s="18" t="s">
        <v>30</v>
      </c>
      <c r="AC2" s="20" t="s">
        <v>31</v>
      </c>
      <c r="AD2" s="21" t="s">
        <v>32</v>
      </c>
      <c r="AE2" s="22" t="s">
        <v>21</v>
      </c>
      <c r="AF2" s="22" t="s">
        <v>33</v>
      </c>
      <c r="AG2" s="22" t="s">
        <v>23</v>
      </c>
      <c r="AH2" s="22" t="s">
        <v>24</v>
      </c>
      <c r="AI2" s="23" t="s">
        <v>34</v>
      </c>
      <c r="AJ2" s="24" t="s">
        <v>35</v>
      </c>
      <c r="AK2" s="3"/>
    </row>
    <row r="3" spans="1:37" x14ac:dyDescent="0.25">
      <c r="A3" s="26">
        <v>1</v>
      </c>
      <c r="B3" s="26">
        <v>1</v>
      </c>
      <c r="C3" s="26"/>
      <c r="D3" s="26">
        <v>1</v>
      </c>
      <c r="E3" s="26">
        <v>20</v>
      </c>
      <c r="F3" s="26" t="s">
        <v>41</v>
      </c>
      <c r="G3" s="26">
        <v>0</v>
      </c>
      <c r="H3" s="26">
        <v>0</v>
      </c>
      <c r="I3" s="26">
        <v>26</v>
      </c>
      <c r="J3" s="26">
        <v>1350868.1099999999</v>
      </c>
      <c r="K3" s="26">
        <v>0</v>
      </c>
      <c r="L3" s="26">
        <v>0</v>
      </c>
      <c r="M3" s="26">
        <v>26</v>
      </c>
      <c r="N3" s="26">
        <v>1350868.11</v>
      </c>
      <c r="O3" s="26">
        <v>26</v>
      </c>
      <c r="P3" s="26">
        <v>1350868.11</v>
      </c>
      <c r="Q3" s="26">
        <v>0</v>
      </c>
      <c r="R3" s="26">
        <v>0</v>
      </c>
      <c r="S3" s="26">
        <v>0</v>
      </c>
      <c r="T3" s="26">
        <v>0</v>
      </c>
      <c r="U3" s="26">
        <v>0</v>
      </c>
      <c r="V3" s="26">
        <v>0</v>
      </c>
      <c r="W3" s="26">
        <v>0</v>
      </c>
      <c r="X3" s="26">
        <v>0</v>
      </c>
      <c r="Y3" s="26">
        <v>0</v>
      </c>
      <c r="Z3" s="26">
        <v>0</v>
      </c>
      <c r="AA3" s="26">
        <v>0</v>
      </c>
      <c r="AB3" s="26">
        <v>0</v>
      </c>
      <c r="AC3" s="26">
        <v>0</v>
      </c>
      <c r="AD3" s="26">
        <v>0</v>
      </c>
      <c r="AE3" s="26">
        <v>0</v>
      </c>
      <c r="AF3" s="26">
        <v>0</v>
      </c>
      <c r="AG3" s="26">
        <v>26</v>
      </c>
      <c r="AH3" s="26">
        <v>1273216.49</v>
      </c>
      <c r="AI3" s="26">
        <v>26</v>
      </c>
      <c r="AJ3" s="26">
        <v>1273216.49</v>
      </c>
    </row>
    <row r="4" spans="1:37" x14ac:dyDescent="0.25">
      <c r="A4" s="26">
        <v>2</v>
      </c>
      <c r="B4" s="26">
        <v>8</v>
      </c>
      <c r="C4" s="26" t="s">
        <v>43</v>
      </c>
      <c r="D4" s="26" t="s">
        <v>44</v>
      </c>
      <c r="E4" s="26">
        <v>20</v>
      </c>
      <c r="F4" s="26" t="s">
        <v>41</v>
      </c>
      <c r="G4" s="26">
        <v>1</v>
      </c>
      <c r="H4" s="26">
        <v>21774</v>
      </c>
      <c r="I4" s="26">
        <v>7</v>
      </c>
      <c r="J4" s="26">
        <v>378457.10999999993</v>
      </c>
      <c r="K4" s="26">
        <v>0</v>
      </c>
      <c r="L4" s="26">
        <v>0</v>
      </c>
      <c r="M4" s="26">
        <v>7</v>
      </c>
      <c r="N4" s="26">
        <v>378457.11</v>
      </c>
      <c r="O4" s="26">
        <v>7</v>
      </c>
      <c r="P4" s="26">
        <v>378457.11</v>
      </c>
      <c r="Q4" s="26">
        <v>0</v>
      </c>
      <c r="R4" s="26">
        <v>0</v>
      </c>
      <c r="S4" s="26">
        <v>0</v>
      </c>
      <c r="T4" s="26">
        <v>0</v>
      </c>
      <c r="U4" s="26">
        <v>0</v>
      </c>
      <c r="V4" s="26">
        <v>0</v>
      </c>
      <c r="W4" s="26">
        <v>0</v>
      </c>
      <c r="X4" s="26">
        <v>0</v>
      </c>
      <c r="Y4" s="26">
        <v>0</v>
      </c>
      <c r="Z4" s="26">
        <v>0</v>
      </c>
      <c r="AA4" s="26">
        <v>0</v>
      </c>
      <c r="AB4" s="26">
        <v>0</v>
      </c>
      <c r="AC4" s="26">
        <v>0</v>
      </c>
      <c r="AD4" s="26">
        <v>0</v>
      </c>
      <c r="AE4" s="26">
        <v>0</v>
      </c>
      <c r="AF4" s="26">
        <v>0</v>
      </c>
      <c r="AG4" s="26">
        <v>7</v>
      </c>
      <c r="AH4" s="26">
        <v>375704.75999999995</v>
      </c>
      <c r="AI4" s="26">
        <v>7</v>
      </c>
      <c r="AJ4" s="26">
        <v>375704.76</v>
      </c>
    </row>
    <row r="5" spans="1:37" x14ac:dyDescent="0.25">
      <c r="A5" s="26">
        <v>3</v>
      </c>
      <c r="B5" s="26">
        <v>8</v>
      </c>
      <c r="C5" s="26" t="s">
        <v>45</v>
      </c>
      <c r="D5" s="26" t="s">
        <v>44</v>
      </c>
      <c r="E5" s="26">
        <v>20</v>
      </c>
      <c r="F5" s="26" t="s">
        <v>41</v>
      </c>
      <c r="G5" s="26">
        <v>0</v>
      </c>
      <c r="H5" s="26">
        <v>0</v>
      </c>
      <c r="I5" s="26">
        <v>1</v>
      </c>
      <c r="J5" s="26">
        <v>4200</v>
      </c>
      <c r="K5" s="26">
        <v>0</v>
      </c>
      <c r="L5" s="26">
        <v>0</v>
      </c>
      <c r="M5" s="26">
        <v>1</v>
      </c>
      <c r="N5" s="26">
        <v>4200</v>
      </c>
      <c r="O5" s="26">
        <v>1</v>
      </c>
      <c r="P5" s="26">
        <v>4200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6">
        <v>0</v>
      </c>
      <c r="AC5" s="26">
        <v>0</v>
      </c>
      <c r="AD5" s="26">
        <v>0</v>
      </c>
      <c r="AE5" s="26">
        <v>0</v>
      </c>
      <c r="AF5" s="26">
        <v>0</v>
      </c>
      <c r="AG5" s="26">
        <v>1</v>
      </c>
      <c r="AH5" s="26">
        <v>4200</v>
      </c>
      <c r="AI5" s="26">
        <v>1</v>
      </c>
      <c r="AJ5" s="26">
        <v>4200</v>
      </c>
    </row>
    <row r="6" spans="1:37" x14ac:dyDescent="0.25">
      <c r="A6" s="26">
        <v>4</v>
      </c>
      <c r="B6" s="26">
        <v>8</v>
      </c>
      <c r="C6" s="26" t="s">
        <v>46</v>
      </c>
      <c r="D6" s="26" t="s">
        <v>44</v>
      </c>
      <c r="E6" s="26">
        <v>20</v>
      </c>
      <c r="F6" s="26" t="s">
        <v>41</v>
      </c>
      <c r="G6" s="26">
        <v>1</v>
      </c>
      <c r="H6" s="26">
        <v>137755.5</v>
      </c>
      <c r="I6" s="26">
        <v>3</v>
      </c>
      <c r="J6" s="26">
        <v>53263.66</v>
      </c>
      <c r="K6" s="26">
        <v>0</v>
      </c>
      <c r="L6" s="26">
        <v>0</v>
      </c>
      <c r="M6" s="26">
        <v>3</v>
      </c>
      <c r="N6" s="26">
        <v>53263.66</v>
      </c>
      <c r="O6" s="26">
        <v>3</v>
      </c>
      <c r="P6" s="26">
        <v>53263.66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0</v>
      </c>
      <c r="AG6" s="26">
        <v>3</v>
      </c>
      <c r="AH6" s="26">
        <v>53263.66</v>
      </c>
      <c r="AI6" s="26">
        <v>3</v>
      </c>
      <c r="AJ6" s="26">
        <v>53263.66</v>
      </c>
    </row>
    <row r="7" spans="1:37" x14ac:dyDescent="0.25">
      <c r="A7" s="26">
        <v>5</v>
      </c>
      <c r="B7" s="26">
        <v>8</v>
      </c>
      <c r="C7" s="26" t="s">
        <v>47</v>
      </c>
      <c r="D7" s="26" t="s">
        <v>44</v>
      </c>
      <c r="E7" s="26">
        <v>20</v>
      </c>
      <c r="F7" s="26" t="s">
        <v>41</v>
      </c>
      <c r="G7" s="26">
        <v>1</v>
      </c>
      <c r="H7" s="26">
        <v>114513</v>
      </c>
      <c r="I7" s="26">
        <v>1</v>
      </c>
      <c r="J7" s="26">
        <v>20049.71</v>
      </c>
      <c r="K7" s="26">
        <v>0</v>
      </c>
      <c r="L7" s="26">
        <v>0</v>
      </c>
      <c r="M7" s="26">
        <v>1</v>
      </c>
      <c r="N7" s="26">
        <v>20049.71</v>
      </c>
      <c r="O7" s="26">
        <v>1</v>
      </c>
      <c r="P7" s="26">
        <v>20049.71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6">
        <v>1</v>
      </c>
      <c r="AH7" s="26">
        <v>20049.71</v>
      </c>
      <c r="AI7" s="26">
        <v>1</v>
      </c>
      <c r="AJ7" s="26">
        <v>20049.71</v>
      </c>
    </row>
    <row r="8" spans="1:37" x14ac:dyDescent="0.25">
      <c r="A8" s="26">
        <v>6</v>
      </c>
      <c r="B8" s="26">
        <v>8</v>
      </c>
      <c r="C8" s="26" t="s">
        <v>48</v>
      </c>
      <c r="D8" s="26" t="s">
        <v>44</v>
      </c>
      <c r="E8" s="26">
        <v>20</v>
      </c>
      <c r="F8" s="26" t="s">
        <v>41</v>
      </c>
      <c r="G8" s="26">
        <v>1</v>
      </c>
      <c r="H8" s="26">
        <v>123615</v>
      </c>
      <c r="I8" s="26">
        <v>2</v>
      </c>
      <c r="J8" s="26">
        <v>324225.22000000003</v>
      </c>
      <c r="K8" s="26">
        <v>0</v>
      </c>
      <c r="L8" s="26">
        <v>0</v>
      </c>
      <c r="M8" s="26">
        <v>2</v>
      </c>
      <c r="N8" s="26">
        <v>324225.21999999997</v>
      </c>
      <c r="O8" s="26">
        <v>2</v>
      </c>
      <c r="P8" s="26">
        <v>324225.21999999997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2</v>
      </c>
      <c r="AH8" s="26">
        <v>324225.22000000003</v>
      </c>
      <c r="AI8" s="26">
        <v>2</v>
      </c>
      <c r="AJ8" s="26">
        <v>324225.21999999997</v>
      </c>
    </row>
    <row r="9" spans="1:37" x14ac:dyDescent="0.25">
      <c r="A9" s="26">
        <v>7</v>
      </c>
      <c r="B9" s="26">
        <v>1</v>
      </c>
      <c r="C9" s="26"/>
      <c r="D9" s="26">
        <v>1</v>
      </c>
      <c r="E9" s="26">
        <v>21</v>
      </c>
      <c r="F9" s="26" t="s">
        <v>49</v>
      </c>
      <c r="G9" s="26">
        <v>2</v>
      </c>
      <c r="H9" s="26">
        <v>824191.52</v>
      </c>
      <c r="I9" s="26">
        <v>13</v>
      </c>
      <c r="J9" s="26">
        <v>273321.59000000003</v>
      </c>
      <c r="K9" s="26">
        <v>1</v>
      </c>
      <c r="L9" s="26">
        <v>71134.320000000007</v>
      </c>
      <c r="M9" s="26">
        <v>13</v>
      </c>
      <c r="N9" s="26">
        <v>273321.59000000003</v>
      </c>
      <c r="O9" s="26">
        <v>14</v>
      </c>
      <c r="P9" s="26">
        <v>344455.91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1</v>
      </c>
      <c r="AF9" s="26">
        <v>40271.360000000001</v>
      </c>
      <c r="AG9" s="26">
        <v>13</v>
      </c>
      <c r="AH9" s="26">
        <v>260472.91000000003</v>
      </c>
      <c r="AI9" s="26">
        <v>14</v>
      </c>
      <c r="AJ9" s="26">
        <v>300744.27</v>
      </c>
    </row>
    <row r="10" spans="1:37" x14ac:dyDescent="0.25">
      <c r="A10" s="26">
        <v>8</v>
      </c>
      <c r="B10" s="26">
        <v>8</v>
      </c>
      <c r="C10" s="26" t="s">
        <v>50</v>
      </c>
      <c r="D10" s="26" t="s">
        <v>44</v>
      </c>
      <c r="E10" s="26">
        <v>21</v>
      </c>
      <c r="F10" s="26" t="s">
        <v>49</v>
      </c>
      <c r="G10" s="26">
        <v>1</v>
      </c>
      <c r="H10" s="26">
        <v>19199.080000000002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</row>
    <row r="11" spans="1:37" x14ac:dyDescent="0.25">
      <c r="A11" s="26">
        <v>14</v>
      </c>
      <c r="B11" s="26">
        <v>1</v>
      </c>
      <c r="C11" s="26"/>
      <c r="D11" s="26">
        <v>1</v>
      </c>
      <c r="E11" s="26">
        <v>23</v>
      </c>
      <c r="F11" s="26" t="s">
        <v>53</v>
      </c>
      <c r="G11" s="26">
        <v>1</v>
      </c>
      <c r="H11" s="26">
        <v>109407.63</v>
      </c>
      <c r="I11" s="26">
        <v>11</v>
      </c>
      <c r="J11" s="26">
        <v>349177.22</v>
      </c>
      <c r="K11" s="26">
        <v>1</v>
      </c>
      <c r="L11" s="26">
        <v>83577.84</v>
      </c>
      <c r="M11" s="26">
        <v>9</v>
      </c>
      <c r="N11" s="26">
        <v>218295.57</v>
      </c>
      <c r="O11" s="26">
        <v>10</v>
      </c>
      <c r="P11" s="26">
        <v>301873.40999999997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1</v>
      </c>
      <c r="AF11" s="26">
        <v>83577.84</v>
      </c>
      <c r="AG11" s="26">
        <v>9</v>
      </c>
      <c r="AH11" s="26">
        <v>208741.49</v>
      </c>
      <c r="AI11" s="26">
        <v>10</v>
      </c>
      <c r="AJ11" s="26">
        <v>292319.33</v>
      </c>
    </row>
    <row r="12" spans="1:37" x14ac:dyDescent="0.25">
      <c r="A12" s="26">
        <v>15</v>
      </c>
      <c r="B12" s="26">
        <v>8</v>
      </c>
      <c r="C12" s="26" t="s">
        <v>54</v>
      </c>
      <c r="D12" s="26" t="s">
        <v>44</v>
      </c>
      <c r="E12" s="26">
        <v>23</v>
      </c>
      <c r="F12" s="26" t="s">
        <v>53</v>
      </c>
      <c r="G12" s="26">
        <v>1</v>
      </c>
      <c r="H12" s="26">
        <v>18914.91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</row>
    <row r="13" spans="1:37" x14ac:dyDescent="0.25">
      <c r="A13" s="26">
        <v>16</v>
      </c>
      <c r="B13" s="26">
        <v>1</v>
      </c>
      <c r="C13" s="26"/>
      <c r="D13" s="26">
        <v>1</v>
      </c>
      <c r="E13" s="26">
        <v>24</v>
      </c>
      <c r="F13" s="26" t="s">
        <v>55</v>
      </c>
      <c r="G13" s="26">
        <v>2</v>
      </c>
      <c r="H13" s="26">
        <v>87951.360000000001</v>
      </c>
      <c r="I13" s="26">
        <v>26</v>
      </c>
      <c r="J13" s="26">
        <v>449118.35</v>
      </c>
      <c r="K13" s="26">
        <v>0</v>
      </c>
      <c r="L13" s="26">
        <v>0</v>
      </c>
      <c r="M13" s="26">
        <v>22</v>
      </c>
      <c r="N13" s="26">
        <v>338974.95999999996</v>
      </c>
      <c r="O13" s="26">
        <v>22</v>
      </c>
      <c r="P13" s="26">
        <v>338974.96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22</v>
      </c>
      <c r="AH13" s="26">
        <v>285656.39</v>
      </c>
      <c r="AI13" s="26">
        <v>22</v>
      </c>
      <c r="AJ13" s="26">
        <v>285656.39</v>
      </c>
    </row>
    <row r="14" spans="1:37" x14ac:dyDescent="0.25">
      <c r="A14" s="26">
        <v>17</v>
      </c>
      <c r="B14" s="26">
        <v>8</v>
      </c>
      <c r="C14" s="26" t="s">
        <v>43</v>
      </c>
      <c r="D14" s="26" t="s">
        <v>44</v>
      </c>
      <c r="E14" s="26">
        <v>24</v>
      </c>
      <c r="F14" s="26" t="s">
        <v>55</v>
      </c>
      <c r="G14" s="26">
        <v>1</v>
      </c>
      <c r="H14" s="26">
        <v>19366.240000000002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</row>
    <row r="15" spans="1:37" x14ac:dyDescent="0.25">
      <c r="A15" s="26">
        <v>18</v>
      </c>
      <c r="B15" s="26">
        <v>1</v>
      </c>
      <c r="C15" s="26"/>
      <c r="D15" s="26">
        <v>1</v>
      </c>
      <c r="E15" s="26">
        <v>25</v>
      </c>
      <c r="F15" s="26" t="s">
        <v>56</v>
      </c>
      <c r="G15" s="26">
        <v>1</v>
      </c>
      <c r="H15" s="26">
        <v>19557</v>
      </c>
      <c r="I15" s="26">
        <v>12</v>
      </c>
      <c r="J15" s="26">
        <v>213013.57</v>
      </c>
      <c r="K15" s="26">
        <v>0</v>
      </c>
      <c r="L15" s="26">
        <v>0</v>
      </c>
      <c r="M15" s="26">
        <v>12</v>
      </c>
      <c r="N15" s="26">
        <v>213013.57</v>
      </c>
      <c r="O15" s="26">
        <v>12</v>
      </c>
      <c r="P15" s="26">
        <v>213013.57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12</v>
      </c>
      <c r="AH15" s="26">
        <v>156346.41</v>
      </c>
      <c r="AI15" s="26">
        <v>12</v>
      </c>
      <c r="AJ15" s="26">
        <v>156346.41</v>
      </c>
    </row>
    <row r="16" spans="1:37" x14ac:dyDescent="0.25">
      <c r="A16" s="26">
        <v>19</v>
      </c>
      <c r="B16" s="26">
        <v>2</v>
      </c>
      <c r="C16" s="26"/>
      <c r="D16" s="26">
        <v>2</v>
      </c>
      <c r="E16" s="26">
        <v>25</v>
      </c>
      <c r="F16" s="26" t="s">
        <v>56</v>
      </c>
      <c r="G16" s="26">
        <v>3</v>
      </c>
      <c r="H16" s="26">
        <v>95556.33</v>
      </c>
      <c r="I16" s="26">
        <v>2</v>
      </c>
      <c r="J16" s="26">
        <v>51803.69</v>
      </c>
      <c r="K16" s="26">
        <v>1</v>
      </c>
      <c r="L16" s="26">
        <v>52000</v>
      </c>
      <c r="M16" s="26">
        <v>2</v>
      </c>
      <c r="N16" s="26">
        <v>51803.69</v>
      </c>
      <c r="O16" s="26">
        <v>3</v>
      </c>
      <c r="P16" s="26">
        <v>103803.69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1</v>
      </c>
      <c r="AF16" s="26">
        <v>50985.79</v>
      </c>
      <c r="AG16" s="26">
        <v>2</v>
      </c>
      <c r="AH16" s="26">
        <v>41417.050000000003</v>
      </c>
      <c r="AI16" s="26">
        <v>3</v>
      </c>
      <c r="AJ16" s="26">
        <v>92402.84</v>
      </c>
    </row>
    <row r="17" spans="1:37" x14ac:dyDescent="0.25">
      <c r="A17" s="26">
        <v>20</v>
      </c>
      <c r="B17" s="26">
        <v>6</v>
      </c>
      <c r="C17" s="26"/>
      <c r="D17" s="26">
        <v>6</v>
      </c>
      <c r="E17" s="26">
        <v>25</v>
      </c>
      <c r="F17" s="26" t="s">
        <v>56</v>
      </c>
      <c r="G17" s="26">
        <v>1</v>
      </c>
      <c r="H17" s="26">
        <v>13177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</row>
    <row r="18" spans="1:37" x14ac:dyDescent="0.25">
      <c r="A18" s="26">
        <v>21</v>
      </c>
      <c r="B18" s="26">
        <v>8</v>
      </c>
      <c r="C18" s="26" t="s">
        <v>57</v>
      </c>
      <c r="D18" s="26" t="s">
        <v>44</v>
      </c>
      <c r="E18" s="26">
        <v>25</v>
      </c>
      <c r="F18" s="26" t="s">
        <v>56</v>
      </c>
      <c r="G18" s="26">
        <v>0</v>
      </c>
      <c r="H18" s="26">
        <v>0</v>
      </c>
      <c r="I18" s="26">
        <v>2</v>
      </c>
      <c r="J18" s="26">
        <v>65476.44</v>
      </c>
      <c r="K18" s="26">
        <v>0</v>
      </c>
      <c r="L18" s="26">
        <v>0</v>
      </c>
      <c r="M18" s="26">
        <v>2</v>
      </c>
      <c r="N18" s="26">
        <v>65476.44</v>
      </c>
      <c r="O18" s="26">
        <v>2</v>
      </c>
      <c r="P18" s="26">
        <v>65476.44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2</v>
      </c>
      <c r="AH18" s="26">
        <v>51173.64</v>
      </c>
      <c r="AI18" s="26">
        <v>2</v>
      </c>
      <c r="AJ18" s="26">
        <v>51173.64</v>
      </c>
    </row>
    <row r="19" spans="1:37" x14ac:dyDescent="0.25">
      <c r="A19" s="26">
        <v>22</v>
      </c>
      <c r="B19" s="26">
        <v>1</v>
      </c>
      <c r="C19" s="26"/>
      <c r="D19" s="26">
        <v>1</v>
      </c>
      <c r="E19" s="26">
        <v>26</v>
      </c>
      <c r="F19" s="26" t="s">
        <v>58</v>
      </c>
      <c r="G19" s="26">
        <v>1</v>
      </c>
      <c r="H19" s="26">
        <v>49907</v>
      </c>
      <c r="I19" s="26">
        <v>4</v>
      </c>
      <c r="J19" s="26">
        <v>77093.279999999999</v>
      </c>
      <c r="K19" s="26">
        <v>1</v>
      </c>
      <c r="L19" s="26">
        <v>49907</v>
      </c>
      <c r="M19" s="26">
        <v>4</v>
      </c>
      <c r="N19" s="26">
        <v>77093.279999999999</v>
      </c>
      <c r="O19" s="26">
        <v>5</v>
      </c>
      <c r="P19" s="26">
        <v>127000.28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1</v>
      </c>
      <c r="AF19" s="26">
        <v>49072.800000000003</v>
      </c>
      <c r="AG19" s="26">
        <v>4</v>
      </c>
      <c r="AH19" s="26">
        <v>72892.95</v>
      </c>
      <c r="AI19" s="26">
        <v>5</v>
      </c>
      <c r="AJ19" s="26">
        <v>121965.75</v>
      </c>
    </row>
    <row r="20" spans="1:37" x14ac:dyDescent="0.25">
      <c r="A20" s="26">
        <v>23</v>
      </c>
      <c r="B20" s="26">
        <v>8</v>
      </c>
      <c r="C20" s="26" t="s">
        <v>59</v>
      </c>
      <c r="D20" s="26" t="s">
        <v>44</v>
      </c>
      <c r="E20" s="26">
        <v>26</v>
      </c>
      <c r="F20" s="26" t="s">
        <v>58</v>
      </c>
      <c r="G20" s="26">
        <v>0</v>
      </c>
      <c r="H20" s="26">
        <v>0</v>
      </c>
      <c r="I20" s="26">
        <v>3</v>
      </c>
      <c r="J20" s="26">
        <v>41638.85</v>
      </c>
      <c r="K20" s="26">
        <v>0</v>
      </c>
      <c r="L20" s="26">
        <v>0</v>
      </c>
      <c r="M20" s="26">
        <v>2</v>
      </c>
      <c r="N20" s="26">
        <v>31581.31</v>
      </c>
      <c r="O20" s="26">
        <v>2</v>
      </c>
      <c r="P20" s="26">
        <v>31581.31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2</v>
      </c>
      <c r="AH20" s="26">
        <v>31580.81</v>
      </c>
      <c r="AI20" s="26">
        <v>2</v>
      </c>
      <c r="AJ20" s="26">
        <v>31580.81</v>
      </c>
    </row>
    <row r="21" spans="1:37" x14ac:dyDescent="0.25">
      <c r="A21" s="26">
        <v>24</v>
      </c>
      <c r="B21" s="26">
        <v>8</v>
      </c>
      <c r="C21" s="26" t="s">
        <v>60</v>
      </c>
      <c r="D21" s="26" t="s">
        <v>44</v>
      </c>
      <c r="E21" s="26">
        <v>26</v>
      </c>
      <c r="F21" s="26" t="s">
        <v>58</v>
      </c>
      <c r="G21" s="26">
        <v>0</v>
      </c>
      <c r="H21" s="26">
        <v>0</v>
      </c>
      <c r="I21" s="26">
        <v>1</v>
      </c>
      <c r="J21" s="26">
        <v>8183.45</v>
      </c>
      <c r="K21" s="26">
        <v>0</v>
      </c>
      <c r="L21" s="26">
        <v>0</v>
      </c>
      <c r="M21" s="26">
        <v>1</v>
      </c>
      <c r="N21" s="26">
        <v>8183.45</v>
      </c>
      <c r="O21" s="26">
        <v>1</v>
      </c>
      <c r="P21" s="26">
        <v>8183.45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1</v>
      </c>
      <c r="AH21" s="26">
        <v>8183.45</v>
      </c>
      <c r="AI21" s="26">
        <v>1</v>
      </c>
      <c r="AJ21" s="26">
        <v>8183.45</v>
      </c>
    </row>
    <row r="22" spans="1:37" x14ac:dyDescent="0.25">
      <c r="A22" s="26">
        <v>25</v>
      </c>
      <c r="B22" s="26">
        <v>8</v>
      </c>
      <c r="C22" s="26" t="s">
        <v>61</v>
      </c>
      <c r="D22" s="26" t="s">
        <v>44</v>
      </c>
      <c r="E22" s="26">
        <v>26</v>
      </c>
      <c r="F22" s="26" t="s">
        <v>58</v>
      </c>
      <c r="G22" s="26">
        <v>0</v>
      </c>
      <c r="H22" s="26">
        <v>0</v>
      </c>
      <c r="I22" s="26">
        <v>1</v>
      </c>
      <c r="J22" s="26">
        <v>15219.26</v>
      </c>
      <c r="K22" s="26">
        <v>0</v>
      </c>
      <c r="L22" s="26">
        <v>0</v>
      </c>
      <c r="M22" s="26">
        <v>1</v>
      </c>
      <c r="N22" s="26">
        <v>15219.26</v>
      </c>
      <c r="O22" s="26">
        <v>1</v>
      </c>
      <c r="P22" s="26">
        <v>15219.26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1</v>
      </c>
      <c r="AH22" s="26">
        <v>12407</v>
      </c>
      <c r="AI22" s="26">
        <v>1</v>
      </c>
      <c r="AJ22" s="26">
        <v>12407</v>
      </c>
    </row>
    <row r="23" spans="1:37" x14ac:dyDescent="0.25">
      <c r="A23" s="26">
        <v>26</v>
      </c>
      <c r="B23" s="26">
        <v>8</v>
      </c>
      <c r="C23" s="26" t="s">
        <v>43</v>
      </c>
      <c r="D23" s="26" t="s">
        <v>44</v>
      </c>
      <c r="E23" s="26">
        <v>26</v>
      </c>
      <c r="F23" s="26" t="s">
        <v>58</v>
      </c>
      <c r="G23" s="26">
        <v>1</v>
      </c>
      <c r="H23" s="26">
        <v>19115.5</v>
      </c>
      <c r="I23" s="26">
        <v>2</v>
      </c>
      <c r="J23" s="26">
        <v>97813.32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5" t="s">
        <v>62</v>
      </c>
    </row>
    <row r="24" spans="1:37" x14ac:dyDescent="0.25">
      <c r="A24" s="26">
        <v>27</v>
      </c>
      <c r="B24" s="26">
        <v>1</v>
      </c>
      <c r="C24" s="26"/>
      <c r="D24" s="26">
        <v>1</v>
      </c>
      <c r="E24" s="26">
        <v>27</v>
      </c>
      <c r="F24" s="26" t="s">
        <v>63</v>
      </c>
      <c r="G24" s="26">
        <v>0</v>
      </c>
      <c r="H24" s="26">
        <v>0</v>
      </c>
      <c r="I24" s="26">
        <v>7</v>
      </c>
      <c r="J24" s="26">
        <v>177341.6</v>
      </c>
      <c r="K24" s="26">
        <v>0</v>
      </c>
      <c r="L24" s="26">
        <v>0</v>
      </c>
      <c r="M24" s="26">
        <v>7</v>
      </c>
      <c r="N24" s="26">
        <v>177341.6</v>
      </c>
      <c r="O24" s="26">
        <v>7</v>
      </c>
      <c r="P24" s="26">
        <v>177341.6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7</v>
      </c>
      <c r="AH24" s="26">
        <v>169429.98</v>
      </c>
      <c r="AI24" s="26">
        <v>7</v>
      </c>
      <c r="AJ24" s="26">
        <v>169429.98</v>
      </c>
    </row>
    <row r="25" spans="1:37" x14ac:dyDescent="0.25">
      <c r="A25" s="26">
        <v>28</v>
      </c>
      <c r="B25" s="26">
        <v>3</v>
      </c>
      <c r="C25" s="26"/>
      <c r="D25" s="26">
        <v>3</v>
      </c>
      <c r="E25" s="26">
        <v>27</v>
      </c>
      <c r="F25" s="26" t="s">
        <v>63</v>
      </c>
      <c r="G25" s="26">
        <v>0</v>
      </c>
      <c r="H25" s="26">
        <v>0</v>
      </c>
      <c r="I25" s="26">
        <v>2</v>
      </c>
      <c r="J25" s="26">
        <v>73416.240000000005</v>
      </c>
      <c r="K25" s="26">
        <v>0</v>
      </c>
      <c r="L25" s="26">
        <v>0</v>
      </c>
      <c r="M25" s="26">
        <v>2</v>
      </c>
      <c r="N25" s="26">
        <v>73416.240000000005</v>
      </c>
      <c r="O25" s="26">
        <v>2</v>
      </c>
      <c r="P25" s="26">
        <v>73416.240000000005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2</v>
      </c>
      <c r="AH25" s="26">
        <v>72929.23</v>
      </c>
      <c r="AI25" s="26">
        <v>2</v>
      </c>
      <c r="AJ25" s="26">
        <v>72929.23</v>
      </c>
    </row>
    <row r="26" spans="1:37" x14ac:dyDescent="0.25">
      <c r="A26" s="26">
        <v>29</v>
      </c>
      <c r="B26" s="26">
        <v>8</v>
      </c>
      <c r="C26" s="26" t="s">
        <v>64</v>
      </c>
      <c r="D26" s="26" t="s">
        <v>44</v>
      </c>
      <c r="E26" s="26">
        <v>27</v>
      </c>
      <c r="F26" s="26" t="s">
        <v>63</v>
      </c>
      <c r="G26" s="26">
        <v>1</v>
      </c>
      <c r="H26" s="26">
        <v>17555.919999999998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</row>
    <row r="27" spans="1:37" x14ac:dyDescent="0.25">
      <c r="A27" s="26">
        <v>30</v>
      </c>
      <c r="B27" s="26">
        <v>8</v>
      </c>
      <c r="C27" s="26" t="s">
        <v>65</v>
      </c>
      <c r="D27" s="26" t="s">
        <v>44</v>
      </c>
      <c r="E27" s="26">
        <v>27</v>
      </c>
      <c r="F27" s="26" t="s">
        <v>63</v>
      </c>
      <c r="G27" s="26">
        <v>0</v>
      </c>
      <c r="H27" s="26">
        <v>0</v>
      </c>
      <c r="I27" s="26">
        <v>1</v>
      </c>
      <c r="J27" s="26">
        <v>40500</v>
      </c>
      <c r="K27" s="26">
        <v>0</v>
      </c>
      <c r="L27" s="26">
        <v>0</v>
      </c>
      <c r="M27" s="26">
        <v>1</v>
      </c>
      <c r="N27" s="26">
        <v>40500</v>
      </c>
      <c r="O27" s="26">
        <v>1</v>
      </c>
      <c r="P27" s="26">
        <v>40500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1</v>
      </c>
      <c r="AH27" s="26">
        <v>33905.199999999997</v>
      </c>
      <c r="AI27" s="26">
        <v>1</v>
      </c>
      <c r="AJ27" s="26">
        <v>33905.199999999997</v>
      </c>
    </row>
    <row r="28" spans="1:37" x14ac:dyDescent="0.25">
      <c r="A28" s="26">
        <v>31</v>
      </c>
      <c r="B28" s="26">
        <v>8</v>
      </c>
      <c r="C28" s="26" t="s">
        <v>66</v>
      </c>
      <c r="D28" s="26" t="s">
        <v>44</v>
      </c>
      <c r="E28" s="26">
        <v>27</v>
      </c>
      <c r="F28" s="26" t="s">
        <v>63</v>
      </c>
      <c r="G28" s="26">
        <v>0</v>
      </c>
      <c r="H28" s="26">
        <v>0</v>
      </c>
      <c r="I28" s="26">
        <v>1</v>
      </c>
      <c r="J28" s="26">
        <v>44238.95</v>
      </c>
      <c r="K28" s="26">
        <v>0</v>
      </c>
      <c r="L28" s="26">
        <v>0</v>
      </c>
      <c r="M28" s="26">
        <v>1</v>
      </c>
      <c r="N28" s="26">
        <v>44238.95</v>
      </c>
      <c r="O28" s="26">
        <v>1</v>
      </c>
      <c r="P28" s="26">
        <v>44238.95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6">
        <v>1</v>
      </c>
      <c r="AH28" s="26">
        <v>44238.95</v>
      </c>
      <c r="AI28" s="26">
        <v>1</v>
      </c>
      <c r="AJ28" s="26">
        <v>44238.95</v>
      </c>
    </row>
    <row r="29" spans="1:37" x14ac:dyDescent="0.25">
      <c r="A29" s="26">
        <v>32</v>
      </c>
      <c r="B29" s="26">
        <v>8</v>
      </c>
      <c r="C29" s="26" t="s">
        <v>67</v>
      </c>
      <c r="D29" s="26" t="s">
        <v>44</v>
      </c>
      <c r="E29" s="26">
        <v>27</v>
      </c>
      <c r="F29" s="26" t="s">
        <v>63</v>
      </c>
      <c r="G29" s="26">
        <v>0</v>
      </c>
      <c r="H29" s="26">
        <v>0</v>
      </c>
      <c r="I29" s="26">
        <v>1</v>
      </c>
      <c r="J29" s="26">
        <v>48592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26">
        <v>0</v>
      </c>
      <c r="AJ29" s="26">
        <v>0</v>
      </c>
    </row>
    <row r="30" spans="1:37" x14ac:dyDescent="0.25">
      <c r="A30" s="26">
        <v>33</v>
      </c>
      <c r="B30" s="26">
        <v>8</v>
      </c>
      <c r="C30" s="26" t="s">
        <v>68</v>
      </c>
      <c r="D30" s="26" t="s">
        <v>44</v>
      </c>
      <c r="E30" s="26">
        <v>27</v>
      </c>
      <c r="F30" s="26" t="s">
        <v>63</v>
      </c>
      <c r="G30" s="26">
        <v>0</v>
      </c>
      <c r="H30" s="26">
        <v>0</v>
      </c>
      <c r="I30" s="26">
        <v>1</v>
      </c>
      <c r="J30" s="26">
        <v>49327.199999999997</v>
      </c>
      <c r="K30" s="26">
        <v>0</v>
      </c>
      <c r="L30" s="26">
        <v>0</v>
      </c>
      <c r="M30" s="26">
        <v>1</v>
      </c>
      <c r="N30" s="26">
        <v>49327.199999999997</v>
      </c>
      <c r="O30" s="26">
        <v>1</v>
      </c>
      <c r="P30" s="26">
        <v>49327.199999999997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1</v>
      </c>
      <c r="AH30" s="26">
        <v>27962.43</v>
      </c>
      <c r="AI30" s="26">
        <v>1</v>
      </c>
      <c r="AJ30" s="26">
        <v>27962.43</v>
      </c>
    </row>
    <row r="31" spans="1:37" x14ac:dyDescent="0.25">
      <c r="A31" s="26">
        <v>34</v>
      </c>
      <c r="B31" s="26">
        <v>1</v>
      </c>
      <c r="C31" s="26"/>
      <c r="D31" s="26">
        <v>1</v>
      </c>
      <c r="E31" s="26">
        <v>28</v>
      </c>
      <c r="F31" s="26" t="s">
        <v>69</v>
      </c>
      <c r="G31" s="26">
        <v>0</v>
      </c>
      <c r="H31" s="26">
        <v>0</v>
      </c>
      <c r="I31" s="26">
        <v>7</v>
      </c>
      <c r="J31" s="26">
        <v>116094.21</v>
      </c>
      <c r="K31" s="26">
        <v>0</v>
      </c>
      <c r="L31" s="26">
        <v>0</v>
      </c>
      <c r="M31" s="26">
        <v>7</v>
      </c>
      <c r="N31" s="26">
        <v>116094.21</v>
      </c>
      <c r="O31" s="26">
        <v>7</v>
      </c>
      <c r="P31" s="26">
        <v>116094.21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7</v>
      </c>
      <c r="AH31" s="26">
        <v>113967.87</v>
      </c>
      <c r="AI31" s="26">
        <v>7</v>
      </c>
      <c r="AJ31" s="26">
        <v>113967.87</v>
      </c>
    </row>
    <row r="32" spans="1:37" x14ac:dyDescent="0.25">
      <c r="A32" s="26">
        <v>35</v>
      </c>
      <c r="B32" s="26">
        <v>8</v>
      </c>
      <c r="C32" s="26" t="s">
        <v>70</v>
      </c>
      <c r="D32" s="26" t="s">
        <v>44</v>
      </c>
      <c r="E32" s="26">
        <v>28</v>
      </c>
      <c r="F32" s="26" t="s">
        <v>69</v>
      </c>
      <c r="G32" s="26">
        <v>0</v>
      </c>
      <c r="H32" s="26">
        <v>0</v>
      </c>
      <c r="I32" s="26">
        <v>3</v>
      </c>
      <c r="J32" s="26">
        <v>73328.34</v>
      </c>
      <c r="K32" s="26">
        <v>0</v>
      </c>
      <c r="L32" s="26">
        <v>0</v>
      </c>
      <c r="M32" s="26">
        <v>2</v>
      </c>
      <c r="N32" s="26">
        <v>29160.25</v>
      </c>
      <c r="O32" s="26">
        <v>2</v>
      </c>
      <c r="P32" s="26">
        <v>29160.25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2</v>
      </c>
      <c r="AH32" s="26">
        <v>29160.25</v>
      </c>
      <c r="AI32" s="26">
        <v>2</v>
      </c>
      <c r="AJ32" s="26">
        <v>29160.25</v>
      </c>
    </row>
    <row r="33" spans="1:36" x14ac:dyDescent="0.25">
      <c r="A33" s="26">
        <v>36</v>
      </c>
      <c r="B33" s="26">
        <v>8</v>
      </c>
      <c r="C33" s="26" t="s">
        <v>71</v>
      </c>
      <c r="D33" s="26" t="s">
        <v>44</v>
      </c>
      <c r="E33" s="26">
        <v>28</v>
      </c>
      <c r="F33" s="26" t="s">
        <v>69</v>
      </c>
      <c r="G33" s="26">
        <v>1</v>
      </c>
      <c r="H33" s="26">
        <v>19140.57</v>
      </c>
      <c r="I33" s="26">
        <v>2</v>
      </c>
      <c r="J33" s="26">
        <v>65841.77</v>
      </c>
      <c r="K33" s="26">
        <v>0</v>
      </c>
      <c r="L33" s="26">
        <v>0</v>
      </c>
      <c r="M33" s="26">
        <v>2</v>
      </c>
      <c r="N33" s="26">
        <v>32547.97</v>
      </c>
      <c r="O33" s="26">
        <v>2</v>
      </c>
      <c r="P33" s="26">
        <v>32547.97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6">
        <v>2</v>
      </c>
      <c r="AH33" s="26">
        <v>32547.97</v>
      </c>
      <c r="AI33" s="26">
        <v>2</v>
      </c>
      <c r="AJ33" s="26">
        <v>32547.97</v>
      </c>
    </row>
    <row r="34" spans="1:36" x14ac:dyDescent="0.25">
      <c r="A34" s="26">
        <v>37</v>
      </c>
      <c r="B34" s="26">
        <v>1</v>
      </c>
      <c r="C34" s="26"/>
      <c r="D34" s="26">
        <v>1</v>
      </c>
      <c r="E34" s="26">
        <v>29</v>
      </c>
      <c r="F34" s="26" t="s">
        <v>72</v>
      </c>
      <c r="G34" s="26">
        <v>2</v>
      </c>
      <c r="H34" s="26">
        <v>52815.5</v>
      </c>
      <c r="I34" s="26">
        <v>13</v>
      </c>
      <c r="J34" s="26">
        <v>548284.07999999996</v>
      </c>
      <c r="K34" s="26">
        <v>0</v>
      </c>
      <c r="L34" s="26">
        <v>0</v>
      </c>
      <c r="M34" s="26">
        <v>11</v>
      </c>
      <c r="N34" s="26">
        <v>474187.33</v>
      </c>
      <c r="O34" s="26">
        <v>11</v>
      </c>
      <c r="P34" s="26">
        <v>474187.33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6">
        <v>11</v>
      </c>
      <c r="AH34" s="26">
        <v>360423.23</v>
      </c>
      <c r="AI34" s="26">
        <v>11</v>
      </c>
      <c r="AJ34" s="26">
        <v>360423.23</v>
      </c>
    </row>
    <row r="35" spans="1:36" x14ac:dyDescent="0.25">
      <c r="A35" s="26">
        <v>38</v>
      </c>
      <c r="B35" s="26">
        <v>1</v>
      </c>
      <c r="C35" s="26"/>
      <c r="D35" s="26">
        <v>1</v>
      </c>
      <c r="E35" s="26">
        <v>30</v>
      </c>
      <c r="F35" s="26" t="s">
        <v>73</v>
      </c>
      <c r="G35" s="26">
        <v>1</v>
      </c>
      <c r="H35" s="26">
        <v>9212.32</v>
      </c>
      <c r="I35" s="26">
        <v>11</v>
      </c>
      <c r="J35" s="26">
        <v>160760.51</v>
      </c>
      <c r="K35" s="26">
        <v>0</v>
      </c>
      <c r="L35" s="26">
        <v>0</v>
      </c>
      <c r="M35" s="26">
        <v>10</v>
      </c>
      <c r="N35" s="26">
        <v>152382.51</v>
      </c>
      <c r="O35" s="26">
        <v>10</v>
      </c>
      <c r="P35" s="26">
        <v>152382.51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10</v>
      </c>
      <c r="AH35" s="26">
        <v>118996.67</v>
      </c>
      <c r="AI35" s="26">
        <v>10</v>
      </c>
      <c r="AJ35" s="26">
        <v>118996.67</v>
      </c>
    </row>
    <row r="36" spans="1:36" x14ac:dyDescent="0.25">
      <c r="A36" s="26">
        <v>39</v>
      </c>
      <c r="B36" s="26">
        <v>2</v>
      </c>
      <c r="C36" s="26"/>
      <c r="D36" s="26">
        <v>2</v>
      </c>
      <c r="E36" s="26">
        <v>30</v>
      </c>
      <c r="F36" s="26" t="s">
        <v>73</v>
      </c>
      <c r="G36" s="26">
        <v>0</v>
      </c>
      <c r="H36" s="26">
        <v>0</v>
      </c>
      <c r="I36" s="26">
        <v>1</v>
      </c>
      <c r="J36" s="26">
        <v>9717</v>
      </c>
      <c r="K36" s="26">
        <v>0</v>
      </c>
      <c r="L36" s="26">
        <v>0</v>
      </c>
      <c r="M36" s="26">
        <v>1</v>
      </c>
      <c r="N36" s="26">
        <v>9717</v>
      </c>
      <c r="O36" s="26">
        <v>1</v>
      </c>
      <c r="P36" s="26">
        <v>9717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1</v>
      </c>
      <c r="AH36" s="26">
        <v>3675.9</v>
      </c>
      <c r="AI36" s="26">
        <v>1</v>
      </c>
      <c r="AJ36" s="26">
        <v>3675.9</v>
      </c>
    </row>
    <row r="37" spans="1:36" x14ac:dyDescent="0.25">
      <c r="A37" s="26">
        <v>40</v>
      </c>
      <c r="B37" s="26">
        <v>3</v>
      </c>
      <c r="C37" s="26"/>
      <c r="D37" s="26">
        <v>3</v>
      </c>
      <c r="E37" s="26">
        <v>30</v>
      </c>
      <c r="F37" s="26" t="s">
        <v>73</v>
      </c>
      <c r="G37" s="26">
        <v>0</v>
      </c>
      <c r="H37" s="26">
        <v>0</v>
      </c>
      <c r="I37" s="26">
        <v>1</v>
      </c>
      <c r="J37" s="26">
        <v>19248</v>
      </c>
      <c r="K37" s="26">
        <v>0</v>
      </c>
      <c r="L37" s="26">
        <v>0</v>
      </c>
      <c r="M37" s="26">
        <v>1</v>
      </c>
      <c r="N37" s="26">
        <v>19248</v>
      </c>
      <c r="O37" s="26">
        <v>1</v>
      </c>
      <c r="P37" s="26">
        <v>19248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1</v>
      </c>
      <c r="AH37" s="26">
        <v>14348.81</v>
      </c>
      <c r="AI37" s="26">
        <v>1</v>
      </c>
      <c r="AJ37" s="26">
        <v>14348.81</v>
      </c>
    </row>
    <row r="38" spans="1:36" x14ac:dyDescent="0.25">
      <c r="A38" s="26">
        <v>41</v>
      </c>
      <c r="B38" s="26">
        <v>8</v>
      </c>
      <c r="C38" s="26" t="s">
        <v>74</v>
      </c>
      <c r="D38" s="26" t="s">
        <v>44</v>
      </c>
      <c r="E38" s="26">
        <v>30</v>
      </c>
      <c r="F38" s="26" t="s">
        <v>73</v>
      </c>
      <c r="G38" s="26">
        <v>1</v>
      </c>
      <c r="H38" s="26">
        <v>16725.05</v>
      </c>
      <c r="I38" s="26">
        <v>1</v>
      </c>
      <c r="J38" s="26">
        <v>14557.01</v>
      </c>
      <c r="K38" s="26">
        <v>0</v>
      </c>
      <c r="L38" s="26">
        <v>0</v>
      </c>
      <c r="M38" s="26">
        <v>1</v>
      </c>
      <c r="N38" s="26">
        <v>14557.01</v>
      </c>
      <c r="O38" s="26">
        <v>1</v>
      </c>
      <c r="P38" s="26">
        <v>14557.01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6">
        <v>1</v>
      </c>
      <c r="AH38" s="26">
        <v>11619.98</v>
      </c>
      <c r="AI38" s="26">
        <v>1</v>
      </c>
      <c r="AJ38" s="26">
        <v>11619.98</v>
      </c>
    </row>
    <row r="39" spans="1:36" x14ac:dyDescent="0.25">
      <c r="A39" s="26">
        <v>42</v>
      </c>
      <c r="B39" s="26">
        <v>8</v>
      </c>
      <c r="C39" s="26" t="s">
        <v>75</v>
      </c>
      <c r="D39" s="26" t="s">
        <v>44</v>
      </c>
      <c r="E39" s="26">
        <v>30</v>
      </c>
      <c r="F39" s="26" t="s">
        <v>73</v>
      </c>
      <c r="G39" s="26">
        <v>1</v>
      </c>
      <c r="H39" s="26">
        <v>45250</v>
      </c>
      <c r="I39" s="26">
        <v>0</v>
      </c>
      <c r="J39" s="26">
        <v>0</v>
      </c>
      <c r="K39" s="26">
        <v>1</v>
      </c>
      <c r="L39" s="26">
        <v>45250</v>
      </c>
      <c r="M39" s="26">
        <v>0</v>
      </c>
      <c r="N39" s="26">
        <v>0</v>
      </c>
      <c r="O39" s="26">
        <v>1</v>
      </c>
      <c r="P39" s="26">
        <v>45250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1</v>
      </c>
      <c r="AF39" s="26">
        <v>37609.4</v>
      </c>
      <c r="AG39" s="26">
        <v>0</v>
      </c>
      <c r="AH39" s="26">
        <v>0</v>
      </c>
      <c r="AI39" s="26">
        <v>1</v>
      </c>
      <c r="AJ39" s="26">
        <v>37609.4</v>
      </c>
    </row>
    <row r="40" spans="1:36" x14ac:dyDescent="0.25">
      <c r="A40" s="26">
        <v>43</v>
      </c>
      <c r="B40" s="26">
        <v>8</v>
      </c>
      <c r="C40" s="26" t="s">
        <v>76</v>
      </c>
      <c r="D40" s="26" t="s">
        <v>44</v>
      </c>
      <c r="E40" s="26">
        <v>30</v>
      </c>
      <c r="F40" s="26" t="s">
        <v>73</v>
      </c>
      <c r="G40" s="26">
        <v>1</v>
      </c>
      <c r="H40" s="26">
        <v>72000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</row>
    <row r="41" spans="1:36" x14ac:dyDescent="0.25">
      <c r="A41" s="26">
        <v>44</v>
      </c>
      <c r="B41" s="26">
        <v>8</v>
      </c>
      <c r="C41" s="26" t="s">
        <v>77</v>
      </c>
      <c r="D41" s="26" t="s">
        <v>44</v>
      </c>
      <c r="E41" s="26">
        <v>30</v>
      </c>
      <c r="F41" s="26" t="s">
        <v>73</v>
      </c>
      <c r="G41" s="26">
        <v>1</v>
      </c>
      <c r="H41" s="26">
        <v>182352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</row>
    <row r="42" spans="1:36" x14ac:dyDescent="0.25">
      <c r="A42" s="26">
        <v>45</v>
      </c>
      <c r="B42" s="26">
        <v>8</v>
      </c>
      <c r="C42" s="26" t="s">
        <v>78</v>
      </c>
      <c r="D42" s="26" t="s">
        <v>44</v>
      </c>
      <c r="E42" s="26">
        <v>30</v>
      </c>
      <c r="F42" s="26" t="s">
        <v>73</v>
      </c>
      <c r="G42" s="26">
        <v>1</v>
      </c>
      <c r="H42" s="26">
        <v>18948.34</v>
      </c>
      <c r="I42" s="26">
        <v>1</v>
      </c>
      <c r="J42" s="26">
        <v>29174.28</v>
      </c>
      <c r="K42" s="26">
        <v>0</v>
      </c>
      <c r="L42" s="26">
        <v>0</v>
      </c>
      <c r="M42" s="26">
        <v>1</v>
      </c>
      <c r="N42" s="26">
        <v>29174.28</v>
      </c>
      <c r="O42" s="26">
        <v>1</v>
      </c>
      <c r="P42" s="26">
        <v>29174.28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1</v>
      </c>
      <c r="AH42" s="26">
        <v>26721.39</v>
      </c>
      <c r="AI42" s="26">
        <v>1</v>
      </c>
      <c r="AJ42" s="26">
        <v>26721.39</v>
      </c>
    </row>
    <row r="43" spans="1:36" x14ac:dyDescent="0.25">
      <c r="A43" s="26">
        <v>46</v>
      </c>
      <c r="B43" s="26">
        <v>8</v>
      </c>
      <c r="C43" s="26" t="s">
        <v>79</v>
      </c>
      <c r="D43" s="26" t="s">
        <v>44</v>
      </c>
      <c r="E43" s="26">
        <v>30</v>
      </c>
      <c r="F43" s="26" t="s">
        <v>73</v>
      </c>
      <c r="G43" s="26">
        <v>1</v>
      </c>
      <c r="H43" s="26">
        <v>21033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0</v>
      </c>
    </row>
    <row r="44" spans="1:36" x14ac:dyDescent="0.25">
      <c r="A44" s="26">
        <v>47</v>
      </c>
      <c r="B44" s="26">
        <v>8</v>
      </c>
      <c r="C44" s="26" t="s">
        <v>80</v>
      </c>
      <c r="D44" s="26" t="s">
        <v>44</v>
      </c>
      <c r="E44" s="26">
        <v>30</v>
      </c>
      <c r="F44" s="26" t="s">
        <v>73</v>
      </c>
      <c r="G44" s="26">
        <v>0</v>
      </c>
      <c r="H44" s="26">
        <v>0</v>
      </c>
      <c r="I44" s="26">
        <v>1</v>
      </c>
      <c r="J44" s="26">
        <v>53900</v>
      </c>
      <c r="K44" s="26">
        <v>0</v>
      </c>
      <c r="L44" s="26">
        <v>0</v>
      </c>
      <c r="M44" s="26">
        <v>1</v>
      </c>
      <c r="N44" s="26">
        <v>53900</v>
      </c>
      <c r="O44" s="26">
        <v>1</v>
      </c>
      <c r="P44" s="26">
        <v>53900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1</v>
      </c>
      <c r="AH44" s="26">
        <v>28628.2</v>
      </c>
      <c r="AI44" s="26">
        <v>1</v>
      </c>
      <c r="AJ44" s="26">
        <v>28628.2</v>
      </c>
    </row>
    <row r="45" spans="1:36" x14ac:dyDescent="0.25">
      <c r="A45" s="26">
        <v>48</v>
      </c>
      <c r="B45" s="26">
        <v>8</v>
      </c>
      <c r="C45" s="26" t="s">
        <v>81</v>
      </c>
      <c r="D45" s="26" t="s">
        <v>44</v>
      </c>
      <c r="E45" s="26">
        <v>30</v>
      </c>
      <c r="F45" s="26" t="s">
        <v>73</v>
      </c>
      <c r="G45" s="26">
        <v>0</v>
      </c>
      <c r="H45" s="26">
        <v>0</v>
      </c>
      <c r="I45" s="26">
        <v>1</v>
      </c>
      <c r="J45" s="26">
        <v>20050</v>
      </c>
      <c r="K45" s="26">
        <v>0</v>
      </c>
      <c r="L45" s="26">
        <v>0</v>
      </c>
      <c r="M45" s="26">
        <v>1</v>
      </c>
      <c r="N45" s="26">
        <v>20050</v>
      </c>
      <c r="O45" s="26">
        <v>1</v>
      </c>
      <c r="P45" s="26">
        <v>20050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1</v>
      </c>
      <c r="AH45" s="26">
        <v>13552.03</v>
      </c>
      <c r="AI45" s="26">
        <v>1</v>
      </c>
      <c r="AJ45" s="26">
        <v>13552.03</v>
      </c>
    </row>
    <row r="46" spans="1:36" x14ac:dyDescent="0.25">
      <c r="A46" s="26">
        <v>49</v>
      </c>
      <c r="B46" s="26">
        <v>8</v>
      </c>
      <c r="C46" s="26" t="s">
        <v>82</v>
      </c>
      <c r="D46" s="26" t="s">
        <v>44</v>
      </c>
      <c r="E46" s="26">
        <v>30</v>
      </c>
      <c r="F46" s="26" t="s">
        <v>73</v>
      </c>
      <c r="G46" s="26">
        <v>0</v>
      </c>
      <c r="H46" s="26">
        <v>0</v>
      </c>
      <c r="I46" s="26">
        <v>2</v>
      </c>
      <c r="J46" s="26">
        <v>13344.76</v>
      </c>
      <c r="K46" s="26">
        <v>0</v>
      </c>
      <c r="L46" s="26">
        <v>0</v>
      </c>
      <c r="M46" s="26">
        <v>2</v>
      </c>
      <c r="N46" s="26">
        <v>13344.76</v>
      </c>
      <c r="O46" s="26">
        <v>2</v>
      </c>
      <c r="P46" s="26">
        <v>13344.76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2</v>
      </c>
      <c r="AH46" s="26">
        <v>6958.53</v>
      </c>
      <c r="AI46" s="26">
        <v>2</v>
      </c>
      <c r="AJ46" s="26">
        <v>6958.53</v>
      </c>
    </row>
    <row r="47" spans="1:36" x14ac:dyDescent="0.25">
      <c r="A47" s="26">
        <v>50</v>
      </c>
      <c r="B47" s="26">
        <v>8</v>
      </c>
      <c r="C47" s="26" t="s">
        <v>78</v>
      </c>
      <c r="D47" s="26" t="s">
        <v>44</v>
      </c>
      <c r="E47" s="26">
        <v>30</v>
      </c>
      <c r="F47" s="26" t="s">
        <v>73</v>
      </c>
      <c r="G47" s="26">
        <v>0</v>
      </c>
      <c r="H47" s="26">
        <v>0</v>
      </c>
      <c r="I47" s="26">
        <v>1</v>
      </c>
      <c r="J47" s="26">
        <v>13388.4</v>
      </c>
      <c r="K47" s="26">
        <v>0</v>
      </c>
      <c r="L47" s="26">
        <v>0</v>
      </c>
      <c r="M47" s="26">
        <v>1</v>
      </c>
      <c r="N47" s="26">
        <v>13388.4</v>
      </c>
      <c r="O47" s="26">
        <v>1</v>
      </c>
      <c r="P47" s="26">
        <v>13388.4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0</v>
      </c>
      <c r="AG47" s="26">
        <v>1</v>
      </c>
      <c r="AH47" s="26">
        <v>12410.22</v>
      </c>
      <c r="AI47" s="26">
        <v>1</v>
      </c>
      <c r="AJ47" s="26">
        <v>12410.22</v>
      </c>
    </row>
    <row r="48" spans="1:36" x14ac:dyDescent="0.25">
      <c r="A48" s="26">
        <v>51</v>
      </c>
      <c r="B48" s="26">
        <v>8</v>
      </c>
      <c r="C48" s="26" t="s">
        <v>83</v>
      </c>
      <c r="D48" s="26" t="s">
        <v>44</v>
      </c>
      <c r="E48" s="26">
        <v>30</v>
      </c>
      <c r="F48" s="26" t="s">
        <v>73</v>
      </c>
      <c r="G48" s="26">
        <v>0</v>
      </c>
      <c r="H48" s="26">
        <v>0</v>
      </c>
      <c r="I48" s="26">
        <v>1</v>
      </c>
      <c r="J48" s="26">
        <v>18699.02</v>
      </c>
      <c r="K48" s="26">
        <v>0</v>
      </c>
      <c r="L48" s="26">
        <v>0</v>
      </c>
      <c r="M48" s="26">
        <v>1</v>
      </c>
      <c r="N48" s="26">
        <v>18699.02</v>
      </c>
      <c r="O48" s="26">
        <v>1</v>
      </c>
      <c r="P48" s="26">
        <v>18699.02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1</v>
      </c>
      <c r="AH48" s="26">
        <v>14127.77</v>
      </c>
      <c r="AI48" s="26">
        <v>1</v>
      </c>
      <c r="AJ48" s="26">
        <v>14127.77</v>
      </c>
    </row>
    <row r="49" spans="1:37" x14ac:dyDescent="0.25">
      <c r="A49" s="26">
        <v>52</v>
      </c>
      <c r="B49" s="26">
        <v>8</v>
      </c>
      <c r="C49" s="26" t="s">
        <v>84</v>
      </c>
      <c r="D49" s="26" t="s">
        <v>44</v>
      </c>
      <c r="E49" s="26">
        <v>30</v>
      </c>
      <c r="F49" s="26" t="s">
        <v>73</v>
      </c>
      <c r="G49" s="26">
        <v>0</v>
      </c>
      <c r="H49" s="26">
        <v>0</v>
      </c>
      <c r="I49" s="26">
        <v>1</v>
      </c>
      <c r="J49" s="26">
        <v>14354</v>
      </c>
      <c r="K49" s="26">
        <v>0</v>
      </c>
      <c r="L49" s="26">
        <v>0</v>
      </c>
      <c r="M49" s="26">
        <v>1</v>
      </c>
      <c r="N49" s="26">
        <v>14354</v>
      </c>
      <c r="O49" s="26">
        <v>1</v>
      </c>
      <c r="P49" s="26">
        <v>14354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6">
        <v>1</v>
      </c>
      <c r="AH49" s="26">
        <v>8747.5400000000009</v>
      </c>
      <c r="AI49" s="26">
        <v>1</v>
      </c>
      <c r="AJ49" s="26">
        <v>8747.5400000000009</v>
      </c>
    </row>
    <row r="50" spans="1:37" x14ac:dyDescent="0.25">
      <c r="A50" s="26">
        <v>53</v>
      </c>
      <c r="B50" s="26">
        <v>8</v>
      </c>
      <c r="C50" s="26" t="s">
        <v>85</v>
      </c>
      <c r="D50" s="26" t="s">
        <v>44</v>
      </c>
      <c r="E50" s="26">
        <v>30</v>
      </c>
      <c r="F50" s="26" t="s">
        <v>73</v>
      </c>
      <c r="G50" s="26">
        <v>0</v>
      </c>
      <c r="H50" s="26">
        <v>0</v>
      </c>
      <c r="I50" s="26">
        <v>1</v>
      </c>
      <c r="J50" s="26">
        <v>24236.76</v>
      </c>
      <c r="K50" s="26">
        <v>0</v>
      </c>
      <c r="L50" s="26">
        <v>0</v>
      </c>
      <c r="M50" s="26">
        <v>1</v>
      </c>
      <c r="N50" s="26">
        <v>24236.76</v>
      </c>
      <c r="O50" s="26">
        <v>1</v>
      </c>
      <c r="P50" s="26">
        <v>24236.76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  <c r="AG50" s="26">
        <v>1</v>
      </c>
      <c r="AH50" s="26">
        <v>17371.82</v>
      </c>
      <c r="AI50" s="26">
        <v>1</v>
      </c>
      <c r="AJ50" s="26">
        <v>17371.82</v>
      </c>
    </row>
    <row r="51" spans="1:37" x14ac:dyDescent="0.25">
      <c r="A51" s="26">
        <v>54</v>
      </c>
      <c r="B51" s="26">
        <v>8</v>
      </c>
      <c r="C51" s="26" t="s">
        <v>86</v>
      </c>
      <c r="D51" s="26" t="s">
        <v>44</v>
      </c>
      <c r="E51" s="26">
        <v>30</v>
      </c>
      <c r="F51" s="26" t="s">
        <v>73</v>
      </c>
      <c r="G51" s="26">
        <v>0</v>
      </c>
      <c r="H51" s="26">
        <v>0</v>
      </c>
      <c r="I51" s="26">
        <v>1</v>
      </c>
      <c r="J51" s="26">
        <v>26230.67</v>
      </c>
      <c r="K51" s="26">
        <v>0</v>
      </c>
      <c r="L51" s="26">
        <v>0</v>
      </c>
      <c r="M51" s="26">
        <v>1</v>
      </c>
      <c r="N51" s="26">
        <v>26230.67</v>
      </c>
      <c r="O51" s="26">
        <v>1</v>
      </c>
      <c r="P51" s="26">
        <v>26230.67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  <c r="AF51" s="26">
        <v>0</v>
      </c>
      <c r="AG51" s="26">
        <v>1</v>
      </c>
      <c r="AH51" s="26">
        <v>18164.87</v>
      </c>
      <c r="AI51" s="26">
        <v>1</v>
      </c>
      <c r="AJ51" s="26">
        <v>18164.87</v>
      </c>
    </row>
    <row r="52" spans="1:37" x14ac:dyDescent="0.25">
      <c r="A52" s="26">
        <v>55</v>
      </c>
      <c r="B52" s="26">
        <v>1</v>
      </c>
      <c r="C52" s="26"/>
      <c r="D52" s="26">
        <v>1</v>
      </c>
      <c r="E52" s="26">
        <v>31</v>
      </c>
      <c r="F52" s="26" t="s">
        <v>87</v>
      </c>
      <c r="G52" s="26">
        <v>0</v>
      </c>
      <c r="H52" s="26">
        <v>0</v>
      </c>
      <c r="I52" s="26">
        <v>3</v>
      </c>
      <c r="J52" s="26">
        <v>78736.990000000005</v>
      </c>
      <c r="K52" s="26">
        <v>0</v>
      </c>
      <c r="L52" s="26">
        <v>0</v>
      </c>
      <c r="M52" s="26">
        <v>3</v>
      </c>
      <c r="N52" s="26">
        <v>78736.990000000005</v>
      </c>
      <c r="O52" s="26">
        <v>3</v>
      </c>
      <c r="P52" s="26">
        <v>78736.990000000005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3</v>
      </c>
      <c r="AH52" s="26">
        <v>78315.22</v>
      </c>
      <c r="AI52" s="26">
        <v>3</v>
      </c>
      <c r="AJ52" s="26">
        <v>78315.22</v>
      </c>
    </row>
    <row r="53" spans="1:37" x14ac:dyDescent="0.25">
      <c r="A53" s="26">
        <v>56</v>
      </c>
      <c r="B53" s="26">
        <v>8</v>
      </c>
      <c r="C53" s="26" t="s">
        <v>89</v>
      </c>
      <c r="D53" s="26" t="s">
        <v>44</v>
      </c>
      <c r="E53" s="26">
        <v>31</v>
      </c>
      <c r="F53" s="26" t="s">
        <v>87</v>
      </c>
      <c r="G53" s="26">
        <v>1</v>
      </c>
      <c r="H53" s="26">
        <v>19282.66</v>
      </c>
      <c r="I53" s="26">
        <v>3</v>
      </c>
      <c r="J53" s="26">
        <v>155325.28</v>
      </c>
      <c r="K53" s="26">
        <v>0</v>
      </c>
      <c r="L53" s="26">
        <v>0</v>
      </c>
      <c r="M53" s="26">
        <v>2</v>
      </c>
      <c r="N53" s="26">
        <v>116757.4</v>
      </c>
      <c r="O53" s="26">
        <v>2</v>
      </c>
      <c r="P53" s="26">
        <v>116757.4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2</v>
      </c>
      <c r="AH53" s="26">
        <v>30747.71</v>
      </c>
      <c r="AI53" s="26">
        <v>2</v>
      </c>
      <c r="AJ53" s="26">
        <v>30747.71</v>
      </c>
    </row>
    <row r="54" spans="1:37" x14ac:dyDescent="0.25">
      <c r="A54" s="26">
        <v>57</v>
      </c>
      <c r="B54" s="26">
        <v>8</v>
      </c>
      <c r="C54" s="26" t="s">
        <v>90</v>
      </c>
      <c r="D54" s="26" t="s">
        <v>44</v>
      </c>
      <c r="E54" s="26">
        <v>31</v>
      </c>
      <c r="F54" s="26" t="s">
        <v>87</v>
      </c>
      <c r="G54" s="26">
        <v>0</v>
      </c>
      <c r="H54" s="26">
        <v>0</v>
      </c>
      <c r="I54" s="26">
        <v>1</v>
      </c>
      <c r="J54" s="26">
        <v>25354.720000000001</v>
      </c>
      <c r="K54" s="26">
        <v>0</v>
      </c>
      <c r="L54" s="26">
        <v>0</v>
      </c>
      <c r="M54" s="26">
        <v>1</v>
      </c>
      <c r="N54" s="26">
        <v>25354.720000000001</v>
      </c>
      <c r="O54" s="26">
        <v>1</v>
      </c>
      <c r="P54" s="26">
        <v>25354.720000000001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0</v>
      </c>
      <c r="AF54" s="26">
        <v>0</v>
      </c>
      <c r="AG54" s="26">
        <v>1</v>
      </c>
      <c r="AH54" s="26">
        <v>8746.4699999999993</v>
      </c>
      <c r="AI54" s="26">
        <v>1</v>
      </c>
      <c r="AJ54" s="26">
        <v>8746.4699999999993</v>
      </c>
      <c r="AK54" s="25" t="s">
        <v>91</v>
      </c>
    </row>
    <row r="55" spans="1:37" x14ac:dyDescent="0.25">
      <c r="A55" s="26">
        <v>58</v>
      </c>
      <c r="B55" s="26">
        <v>1</v>
      </c>
      <c r="C55" s="26"/>
      <c r="D55" s="26">
        <v>1</v>
      </c>
      <c r="E55" s="26">
        <v>32</v>
      </c>
      <c r="F55" s="26" t="s">
        <v>92</v>
      </c>
      <c r="G55" s="26">
        <v>2</v>
      </c>
      <c r="H55" s="26">
        <v>91277.759999999995</v>
      </c>
      <c r="I55" s="26">
        <v>18</v>
      </c>
      <c r="J55" s="26">
        <v>381453.81</v>
      </c>
      <c r="K55" s="26">
        <v>1</v>
      </c>
      <c r="L55" s="26">
        <v>53173.14</v>
      </c>
      <c r="M55" s="26">
        <v>18</v>
      </c>
      <c r="N55" s="26">
        <v>381453.81</v>
      </c>
      <c r="O55" s="26">
        <v>19</v>
      </c>
      <c r="P55" s="26">
        <v>434626.95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1</v>
      </c>
      <c r="AF55" s="26">
        <v>53173.14</v>
      </c>
      <c r="AG55" s="26">
        <v>18</v>
      </c>
      <c r="AH55" s="26">
        <v>342414.19</v>
      </c>
      <c r="AI55" s="26">
        <v>19</v>
      </c>
      <c r="AJ55" s="26">
        <v>395587.33</v>
      </c>
    </row>
    <row r="56" spans="1:37" x14ac:dyDescent="0.25">
      <c r="A56" s="26">
        <v>59</v>
      </c>
      <c r="B56" s="26">
        <v>3</v>
      </c>
      <c r="C56" s="26"/>
      <c r="D56" s="26">
        <v>3</v>
      </c>
      <c r="E56" s="26">
        <v>32</v>
      </c>
      <c r="F56" s="26" t="s">
        <v>92</v>
      </c>
      <c r="G56" s="26">
        <v>0</v>
      </c>
      <c r="H56" s="26">
        <v>0</v>
      </c>
      <c r="I56" s="26">
        <v>1</v>
      </c>
      <c r="J56" s="26">
        <v>25971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  <c r="AD56" s="26">
        <v>0</v>
      </c>
      <c r="AE56" s="26">
        <v>0</v>
      </c>
      <c r="AF56" s="26">
        <v>0</v>
      </c>
      <c r="AG56" s="26">
        <v>0</v>
      </c>
      <c r="AH56" s="26">
        <v>0</v>
      </c>
      <c r="AI56" s="26">
        <v>0</v>
      </c>
      <c r="AJ56" s="26">
        <v>0</v>
      </c>
    </row>
    <row r="57" spans="1:37" x14ac:dyDescent="0.25">
      <c r="A57" s="26">
        <v>60</v>
      </c>
      <c r="B57" s="26">
        <v>8</v>
      </c>
      <c r="C57" s="26" t="s">
        <v>93</v>
      </c>
      <c r="D57" s="26" t="s">
        <v>44</v>
      </c>
      <c r="E57" s="26">
        <v>32</v>
      </c>
      <c r="F57" s="26" t="s">
        <v>92</v>
      </c>
      <c r="G57" s="26">
        <v>0</v>
      </c>
      <c r="H57" s="26">
        <v>0</v>
      </c>
      <c r="I57" s="26">
        <v>2</v>
      </c>
      <c r="J57" s="26">
        <v>21863.86</v>
      </c>
      <c r="K57" s="26">
        <v>0</v>
      </c>
      <c r="L57" s="26">
        <v>0</v>
      </c>
      <c r="M57" s="26">
        <v>2</v>
      </c>
      <c r="N57" s="26">
        <v>21863.86</v>
      </c>
      <c r="O57" s="26">
        <v>2</v>
      </c>
      <c r="P57" s="26">
        <v>21863.86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6">
        <v>2</v>
      </c>
      <c r="AH57" s="26">
        <v>17635.37</v>
      </c>
      <c r="AI57" s="26">
        <v>2</v>
      </c>
      <c r="AJ57" s="26">
        <v>17635.37</v>
      </c>
    </row>
    <row r="58" spans="1:37" x14ac:dyDescent="0.25">
      <c r="A58" s="26">
        <v>61</v>
      </c>
      <c r="B58" s="26">
        <v>8</v>
      </c>
      <c r="C58" s="26" t="s">
        <v>94</v>
      </c>
      <c r="D58" s="26" t="s">
        <v>44</v>
      </c>
      <c r="E58" s="26">
        <v>32</v>
      </c>
      <c r="F58" s="26" t="s">
        <v>92</v>
      </c>
      <c r="G58" s="26">
        <v>0</v>
      </c>
      <c r="H58" s="26">
        <v>0</v>
      </c>
      <c r="I58" s="26">
        <v>1</v>
      </c>
      <c r="J58" s="26">
        <v>10893.31</v>
      </c>
      <c r="K58" s="26">
        <v>0</v>
      </c>
      <c r="L58" s="26">
        <v>0</v>
      </c>
      <c r="M58" s="26">
        <v>1</v>
      </c>
      <c r="N58" s="26">
        <v>10893.31</v>
      </c>
      <c r="O58" s="26">
        <v>1</v>
      </c>
      <c r="P58" s="26">
        <v>10893.31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1</v>
      </c>
      <c r="AH58" s="26">
        <v>10893.31</v>
      </c>
      <c r="AI58" s="26">
        <v>1</v>
      </c>
      <c r="AJ58" s="26">
        <v>10893.31</v>
      </c>
    </row>
    <row r="59" spans="1:37" x14ac:dyDescent="0.25">
      <c r="A59" s="26">
        <v>62</v>
      </c>
      <c r="B59" s="26">
        <v>8</v>
      </c>
      <c r="C59" s="26" t="s">
        <v>95</v>
      </c>
      <c r="D59" s="26" t="s">
        <v>44</v>
      </c>
      <c r="E59" s="26">
        <v>32</v>
      </c>
      <c r="F59" s="26" t="s">
        <v>92</v>
      </c>
      <c r="G59" s="26">
        <v>1</v>
      </c>
      <c r="H59" s="26">
        <v>19115.5</v>
      </c>
      <c r="I59" s="26">
        <v>4</v>
      </c>
      <c r="J59" s="26">
        <v>32558.25</v>
      </c>
      <c r="K59" s="26">
        <v>0</v>
      </c>
      <c r="L59" s="26">
        <v>0</v>
      </c>
      <c r="M59" s="26">
        <v>4</v>
      </c>
      <c r="N59" s="26">
        <v>32558.25</v>
      </c>
      <c r="O59" s="26">
        <v>4</v>
      </c>
      <c r="P59" s="26">
        <v>32558.25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4</v>
      </c>
      <c r="AH59" s="26">
        <v>32558.25</v>
      </c>
      <c r="AI59" s="26">
        <v>4</v>
      </c>
      <c r="AJ59" s="26">
        <v>32558.25</v>
      </c>
    </row>
    <row r="60" spans="1:37" x14ac:dyDescent="0.25">
      <c r="A60" s="26">
        <v>63</v>
      </c>
      <c r="B60" s="26">
        <v>1</v>
      </c>
      <c r="C60" s="26"/>
      <c r="D60" s="26">
        <v>1</v>
      </c>
      <c r="E60" s="26">
        <v>33</v>
      </c>
      <c r="F60" s="26" t="s">
        <v>96</v>
      </c>
      <c r="G60" s="26">
        <v>0</v>
      </c>
      <c r="H60" s="26">
        <v>0</v>
      </c>
      <c r="I60" s="26">
        <v>1</v>
      </c>
      <c r="J60" s="26">
        <v>11530</v>
      </c>
      <c r="K60" s="26">
        <v>0</v>
      </c>
      <c r="L60" s="26">
        <v>0</v>
      </c>
      <c r="M60" s="26">
        <v>1</v>
      </c>
      <c r="N60" s="26">
        <v>11530</v>
      </c>
      <c r="O60" s="26">
        <v>1</v>
      </c>
      <c r="P60" s="26">
        <v>11530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>
        <v>0</v>
      </c>
      <c r="AG60" s="26">
        <v>1</v>
      </c>
      <c r="AH60" s="26">
        <v>9038.73</v>
      </c>
      <c r="AI60" s="26">
        <v>1</v>
      </c>
      <c r="AJ60" s="26">
        <v>9038.73</v>
      </c>
    </row>
    <row r="61" spans="1:37" x14ac:dyDescent="0.25">
      <c r="A61" s="26">
        <v>64</v>
      </c>
      <c r="B61" s="26">
        <v>8</v>
      </c>
      <c r="C61" s="26" t="s">
        <v>97</v>
      </c>
      <c r="D61" s="26" t="s">
        <v>44</v>
      </c>
      <c r="E61" s="26">
        <v>33</v>
      </c>
      <c r="F61" s="26" t="s">
        <v>96</v>
      </c>
      <c r="G61" s="26">
        <v>0</v>
      </c>
      <c r="H61" s="26">
        <v>0</v>
      </c>
      <c r="I61" s="26">
        <v>6</v>
      </c>
      <c r="J61" s="26">
        <v>311474.63</v>
      </c>
      <c r="K61" s="26">
        <v>0</v>
      </c>
      <c r="L61" s="26">
        <v>0</v>
      </c>
      <c r="M61" s="26">
        <v>5</v>
      </c>
      <c r="N61" s="26">
        <v>297603.24</v>
      </c>
      <c r="O61" s="26">
        <v>5</v>
      </c>
      <c r="P61" s="26">
        <v>297603.24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6">
        <v>0</v>
      </c>
      <c r="AF61" s="26">
        <v>0</v>
      </c>
      <c r="AG61" s="26">
        <v>5</v>
      </c>
      <c r="AH61" s="26">
        <v>271056.93</v>
      </c>
      <c r="AI61" s="26">
        <v>5</v>
      </c>
      <c r="AJ61" s="26">
        <v>271056.93</v>
      </c>
    </row>
    <row r="62" spans="1:37" x14ac:dyDescent="0.25">
      <c r="A62" s="26">
        <v>65</v>
      </c>
      <c r="B62" s="26">
        <v>8</v>
      </c>
      <c r="C62" s="26" t="s">
        <v>98</v>
      </c>
      <c r="D62" s="26" t="s">
        <v>44</v>
      </c>
      <c r="E62" s="26">
        <v>33</v>
      </c>
      <c r="F62" s="26" t="s">
        <v>96</v>
      </c>
      <c r="G62" s="26">
        <v>0</v>
      </c>
      <c r="H62" s="26">
        <v>0</v>
      </c>
      <c r="I62" s="26">
        <v>1</v>
      </c>
      <c r="J62" s="26">
        <v>16017.5</v>
      </c>
      <c r="K62" s="26">
        <v>0</v>
      </c>
      <c r="L62" s="26">
        <v>0</v>
      </c>
      <c r="M62" s="26">
        <v>1</v>
      </c>
      <c r="N62" s="26">
        <v>16017.5</v>
      </c>
      <c r="O62" s="26">
        <v>1</v>
      </c>
      <c r="P62" s="26">
        <v>16017.5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0</v>
      </c>
      <c r="AF62" s="26">
        <v>0</v>
      </c>
      <c r="AG62" s="26">
        <v>1</v>
      </c>
      <c r="AH62" s="26">
        <v>16579.79</v>
      </c>
      <c r="AI62" s="26">
        <v>1</v>
      </c>
      <c r="AJ62" s="26">
        <v>16579.79</v>
      </c>
    </row>
    <row r="63" spans="1:37" x14ac:dyDescent="0.25">
      <c r="A63" s="26">
        <v>66</v>
      </c>
      <c r="B63" s="26">
        <v>8</v>
      </c>
      <c r="C63" s="26" t="s">
        <v>99</v>
      </c>
      <c r="D63" s="26" t="s">
        <v>44</v>
      </c>
      <c r="E63" s="26">
        <v>33</v>
      </c>
      <c r="F63" s="26" t="s">
        <v>96</v>
      </c>
      <c r="G63" s="26">
        <v>0</v>
      </c>
      <c r="H63" s="26">
        <v>0</v>
      </c>
      <c r="I63" s="26">
        <v>1</v>
      </c>
      <c r="J63" s="26">
        <v>67987.350000000006</v>
      </c>
      <c r="K63" s="26">
        <v>0</v>
      </c>
      <c r="L63" s="26">
        <v>0</v>
      </c>
      <c r="M63" s="26">
        <v>1</v>
      </c>
      <c r="N63" s="26">
        <v>67987.350000000006</v>
      </c>
      <c r="O63" s="26">
        <v>1</v>
      </c>
      <c r="P63" s="26">
        <v>67987.350000000006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1</v>
      </c>
      <c r="AH63" s="26">
        <v>67773.210000000006</v>
      </c>
      <c r="AI63" s="26">
        <v>1</v>
      </c>
      <c r="AJ63" s="26">
        <v>67773.210000000006</v>
      </c>
    </row>
    <row r="64" spans="1:37" x14ac:dyDescent="0.25">
      <c r="A64" s="26">
        <v>67</v>
      </c>
      <c r="B64" s="26">
        <v>8</v>
      </c>
      <c r="C64" s="26" t="s">
        <v>43</v>
      </c>
      <c r="D64" s="26" t="s">
        <v>44</v>
      </c>
      <c r="E64" s="26">
        <v>33</v>
      </c>
      <c r="F64" s="26" t="s">
        <v>96</v>
      </c>
      <c r="G64" s="26">
        <v>1</v>
      </c>
      <c r="H64" s="26">
        <v>18923.27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0</v>
      </c>
      <c r="AF64" s="26">
        <v>0</v>
      </c>
      <c r="AG64" s="26">
        <v>0</v>
      </c>
      <c r="AH64" s="26">
        <v>0</v>
      </c>
      <c r="AI64" s="26">
        <v>0</v>
      </c>
      <c r="AJ64" s="26">
        <v>0</v>
      </c>
    </row>
    <row r="65" spans="1:36" x14ac:dyDescent="0.25">
      <c r="A65" s="26">
        <v>68</v>
      </c>
      <c r="B65" s="26">
        <v>8</v>
      </c>
      <c r="C65" s="26" t="s">
        <v>100</v>
      </c>
      <c r="D65" s="26" t="s">
        <v>44</v>
      </c>
      <c r="E65" s="26">
        <v>33</v>
      </c>
      <c r="F65" s="26" t="s">
        <v>96</v>
      </c>
      <c r="G65" s="26">
        <v>0</v>
      </c>
      <c r="H65" s="26">
        <v>0</v>
      </c>
      <c r="I65" s="26">
        <v>5</v>
      </c>
      <c r="J65" s="26">
        <v>68643.22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  <c r="AJ65" s="26">
        <v>0</v>
      </c>
    </row>
    <row r="66" spans="1:36" x14ac:dyDescent="0.25">
      <c r="A66" s="26">
        <v>69</v>
      </c>
      <c r="B66" s="26">
        <v>8</v>
      </c>
      <c r="C66" s="26" t="s">
        <v>101</v>
      </c>
      <c r="D66" s="26" t="s">
        <v>44</v>
      </c>
      <c r="E66" s="26">
        <v>33</v>
      </c>
      <c r="F66" s="26" t="s">
        <v>96</v>
      </c>
      <c r="G66" s="26">
        <v>0</v>
      </c>
      <c r="H66" s="26">
        <v>0</v>
      </c>
      <c r="I66" s="26">
        <v>1</v>
      </c>
      <c r="J66" s="26">
        <v>41351.65</v>
      </c>
      <c r="K66" s="26">
        <v>0</v>
      </c>
      <c r="L66" s="26">
        <v>0</v>
      </c>
      <c r="M66" s="26">
        <v>1</v>
      </c>
      <c r="N66" s="26">
        <v>41351.65</v>
      </c>
      <c r="O66" s="26">
        <v>1</v>
      </c>
      <c r="P66" s="26">
        <v>41351.65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0</v>
      </c>
      <c r="AE66" s="26">
        <v>0</v>
      </c>
      <c r="AF66" s="26">
        <v>0</v>
      </c>
      <c r="AG66" s="26">
        <v>1</v>
      </c>
      <c r="AH66" s="26">
        <v>31968.12</v>
      </c>
      <c r="AI66" s="26">
        <v>1</v>
      </c>
      <c r="AJ66" s="26">
        <v>31968.12</v>
      </c>
    </row>
    <row r="67" spans="1:36" x14ac:dyDescent="0.25">
      <c r="A67" s="26">
        <v>70</v>
      </c>
      <c r="B67" s="26">
        <v>1</v>
      </c>
      <c r="C67" s="26"/>
      <c r="D67" s="26">
        <v>1</v>
      </c>
      <c r="E67" s="26">
        <v>34</v>
      </c>
      <c r="F67" s="26" t="s">
        <v>102</v>
      </c>
      <c r="G67" s="26">
        <v>2</v>
      </c>
      <c r="H67" s="26">
        <v>141530.82999999999</v>
      </c>
      <c r="I67" s="26">
        <v>6</v>
      </c>
      <c r="J67" s="26">
        <v>134904.53</v>
      </c>
      <c r="K67" s="26">
        <v>1</v>
      </c>
      <c r="L67" s="26">
        <v>78530.83</v>
      </c>
      <c r="M67" s="26">
        <v>5</v>
      </c>
      <c r="N67" s="26">
        <v>125444.23</v>
      </c>
      <c r="O67" s="26">
        <v>6</v>
      </c>
      <c r="P67" s="26">
        <v>203975.06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26">
        <v>0</v>
      </c>
      <c r="AE67" s="26">
        <v>1</v>
      </c>
      <c r="AF67" s="26">
        <v>61051.45</v>
      </c>
      <c r="AG67" s="26">
        <v>5</v>
      </c>
      <c r="AH67" s="26">
        <v>105333.01</v>
      </c>
      <c r="AI67" s="26">
        <v>6</v>
      </c>
      <c r="AJ67" s="26">
        <v>166384.46</v>
      </c>
    </row>
    <row r="68" spans="1:36" x14ac:dyDescent="0.25">
      <c r="A68" s="26">
        <v>71</v>
      </c>
      <c r="B68" s="26">
        <v>8</v>
      </c>
      <c r="C68" s="26" t="s">
        <v>103</v>
      </c>
      <c r="D68" s="26" t="s">
        <v>44</v>
      </c>
      <c r="E68" s="26">
        <v>34</v>
      </c>
      <c r="F68" s="26" t="s">
        <v>102</v>
      </c>
      <c r="G68" s="26">
        <v>1</v>
      </c>
      <c r="H68" s="26">
        <v>128704.65</v>
      </c>
      <c r="I68" s="26">
        <v>2</v>
      </c>
      <c r="J68" s="26">
        <v>67436.990000000005</v>
      </c>
      <c r="K68" s="26">
        <v>0</v>
      </c>
      <c r="L68" s="26">
        <v>0</v>
      </c>
      <c r="M68" s="26">
        <v>1</v>
      </c>
      <c r="N68" s="26">
        <v>26816.99</v>
      </c>
      <c r="O68" s="26">
        <v>1</v>
      </c>
      <c r="P68" s="26">
        <v>26816.99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0</v>
      </c>
      <c r="AF68" s="26">
        <v>0</v>
      </c>
      <c r="AG68" s="26">
        <v>1</v>
      </c>
      <c r="AH68" s="26">
        <v>18350.189999999999</v>
      </c>
      <c r="AI68" s="26">
        <v>1</v>
      </c>
      <c r="AJ68" s="26">
        <v>18350.189999999999</v>
      </c>
    </row>
    <row r="69" spans="1:36" x14ac:dyDescent="0.25">
      <c r="A69" s="26">
        <v>72</v>
      </c>
      <c r="B69" s="26">
        <v>8</v>
      </c>
      <c r="C69" s="26" t="s">
        <v>104</v>
      </c>
      <c r="D69" s="26" t="s">
        <v>44</v>
      </c>
      <c r="E69" s="26">
        <v>34</v>
      </c>
      <c r="F69" s="26" t="s">
        <v>102</v>
      </c>
      <c r="G69" s="26">
        <v>0</v>
      </c>
      <c r="H69" s="26">
        <v>0</v>
      </c>
      <c r="I69" s="26">
        <v>1</v>
      </c>
      <c r="J69" s="26">
        <v>48500</v>
      </c>
      <c r="K69" s="26">
        <v>0</v>
      </c>
      <c r="L69" s="26">
        <v>0</v>
      </c>
      <c r="M69" s="26">
        <v>1</v>
      </c>
      <c r="N69" s="26">
        <v>48500</v>
      </c>
      <c r="O69" s="26">
        <v>1</v>
      </c>
      <c r="P69" s="26">
        <v>48500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26">
        <v>0</v>
      </c>
      <c r="AE69" s="26">
        <v>0</v>
      </c>
      <c r="AF69" s="26">
        <v>0</v>
      </c>
      <c r="AG69" s="26">
        <v>1</v>
      </c>
      <c r="AH69" s="26">
        <v>48500</v>
      </c>
      <c r="AI69" s="26">
        <v>1</v>
      </c>
      <c r="AJ69" s="26">
        <v>48500</v>
      </c>
    </row>
    <row r="70" spans="1:36" x14ac:dyDescent="0.25">
      <c r="A70" s="26">
        <v>73</v>
      </c>
      <c r="B70" s="26">
        <v>8</v>
      </c>
      <c r="C70" s="26" t="s">
        <v>105</v>
      </c>
      <c r="D70" s="26" t="s">
        <v>44</v>
      </c>
      <c r="E70" s="26">
        <v>34</v>
      </c>
      <c r="F70" s="26" t="s">
        <v>102</v>
      </c>
      <c r="G70" s="26">
        <v>0</v>
      </c>
      <c r="H70" s="26">
        <v>0</v>
      </c>
      <c r="I70" s="26">
        <v>1</v>
      </c>
      <c r="J70" s="26">
        <v>15542.04</v>
      </c>
      <c r="K70" s="26">
        <v>0</v>
      </c>
      <c r="L70" s="26">
        <v>0</v>
      </c>
      <c r="M70" s="26">
        <v>1</v>
      </c>
      <c r="N70" s="26">
        <v>15542.04</v>
      </c>
      <c r="O70" s="26">
        <v>1</v>
      </c>
      <c r="P70" s="26">
        <v>15542.04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  <c r="AF70" s="26">
        <v>0</v>
      </c>
      <c r="AG70" s="26">
        <v>1</v>
      </c>
      <c r="AH70" s="26">
        <v>11547.74</v>
      </c>
      <c r="AI70" s="26">
        <v>1</v>
      </c>
      <c r="AJ70" s="26">
        <v>11547.74</v>
      </c>
    </row>
    <row r="71" spans="1:36" x14ac:dyDescent="0.25">
      <c r="A71" s="26">
        <v>74</v>
      </c>
      <c r="B71" s="26">
        <v>8</v>
      </c>
      <c r="C71" s="26" t="s">
        <v>106</v>
      </c>
      <c r="D71" s="26" t="s">
        <v>44</v>
      </c>
      <c r="E71" s="26">
        <v>34</v>
      </c>
      <c r="F71" s="26" t="s">
        <v>102</v>
      </c>
      <c r="G71" s="26">
        <v>0</v>
      </c>
      <c r="H71" s="26">
        <v>0</v>
      </c>
      <c r="I71" s="26">
        <v>1</v>
      </c>
      <c r="J71" s="26">
        <v>134913.16</v>
      </c>
      <c r="K71" s="26">
        <v>0</v>
      </c>
      <c r="L71" s="26">
        <v>0</v>
      </c>
      <c r="M71" s="26">
        <v>1</v>
      </c>
      <c r="N71" s="26">
        <v>134913.16</v>
      </c>
      <c r="O71" s="26">
        <v>1</v>
      </c>
      <c r="P71" s="26">
        <v>134913.16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0</v>
      </c>
      <c r="AC71" s="26">
        <v>0</v>
      </c>
      <c r="AD71" s="26">
        <v>0</v>
      </c>
      <c r="AE71" s="26">
        <v>0</v>
      </c>
      <c r="AF71" s="26">
        <v>0</v>
      </c>
      <c r="AG71" s="26">
        <v>1</v>
      </c>
      <c r="AH71" s="26">
        <v>125890</v>
      </c>
      <c r="AI71" s="26">
        <v>1</v>
      </c>
      <c r="AJ71" s="26">
        <v>125890</v>
      </c>
    </row>
    <row r="72" spans="1:36" x14ac:dyDescent="0.25">
      <c r="A72" s="26">
        <v>75</v>
      </c>
      <c r="B72" s="26">
        <v>1</v>
      </c>
      <c r="C72" s="26"/>
      <c r="D72" s="26">
        <v>1</v>
      </c>
      <c r="E72" s="26">
        <v>35</v>
      </c>
      <c r="F72" s="26" t="s">
        <v>107</v>
      </c>
      <c r="G72" s="26">
        <v>0</v>
      </c>
      <c r="H72" s="26">
        <v>0</v>
      </c>
      <c r="I72" s="26">
        <v>16</v>
      </c>
      <c r="J72" s="26">
        <v>219076.83</v>
      </c>
      <c r="K72" s="26">
        <v>0</v>
      </c>
      <c r="L72" s="26">
        <v>0</v>
      </c>
      <c r="M72" s="26">
        <v>16</v>
      </c>
      <c r="N72" s="26">
        <v>219076.83</v>
      </c>
      <c r="O72" s="26">
        <v>16</v>
      </c>
      <c r="P72" s="26">
        <v>219076.83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  <c r="AD72" s="26">
        <v>0</v>
      </c>
      <c r="AE72" s="26">
        <v>0</v>
      </c>
      <c r="AF72" s="26">
        <v>0</v>
      </c>
      <c r="AG72" s="26">
        <v>16</v>
      </c>
      <c r="AH72" s="26">
        <v>162668.39000000001</v>
      </c>
      <c r="AI72" s="26">
        <v>16</v>
      </c>
      <c r="AJ72" s="26">
        <v>162668.39000000001</v>
      </c>
    </row>
    <row r="73" spans="1:36" x14ac:dyDescent="0.25">
      <c r="A73" s="26">
        <v>76</v>
      </c>
      <c r="B73" s="26">
        <v>2</v>
      </c>
      <c r="C73" s="26"/>
      <c r="D73" s="26">
        <v>2</v>
      </c>
      <c r="E73" s="26">
        <v>35</v>
      </c>
      <c r="F73" s="26" t="s">
        <v>107</v>
      </c>
      <c r="G73" s="26">
        <v>1</v>
      </c>
      <c r="H73" s="26">
        <v>15169.51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6">
        <v>0</v>
      </c>
      <c r="AD73" s="26">
        <v>0</v>
      </c>
      <c r="AE73" s="26">
        <v>0</v>
      </c>
      <c r="AF73" s="26">
        <v>0</v>
      </c>
      <c r="AG73" s="26">
        <v>0</v>
      </c>
      <c r="AH73" s="26">
        <v>0</v>
      </c>
      <c r="AI73" s="26">
        <v>0</v>
      </c>
      <c r="AJ73" s="26">
        <v>0</v>
      </c>
    </row>
    <row r="74" spans="1:36" x14ac:dyDescent="0.25">
      <c r="A74" s="26">
        <v>77</v>
      </c>
      <c r="B74" s="26">
        <v>8</v>
      </c>
      <c r="C74" s="26" t="s">
        <v>108</v>
      </c>
      <c r="D74" s="26" t="s">
        <v>44</v>
      </c>
      <c r="E74" s="26">
        <v>35</v>
      </c>
      <c r="F74" s="26" t="s">
        <v>107</v>
      </c>
      <c r="G74" s="26">
        <v>1</v>
      </c>
      <c r="H74" s="26">
        <v>19132.22</v>
      </c>
      <c r="I74" s="26">
        <v>2</v>
      </c>
      <c r="J74" s="26">
        <v>25301.39</v>
      </c>
      <c r="K74" s="26">
        <v>0</v>
      </c>
      <c r="L74" s="26">
        <v>0</v>
      </c>
      <c r="M74" s="26">
        <v>2</v>
      </c>
      <c r="N74" s="26">
        <v>25301.39</v>
      </c>
      <c r="O74" s="26">
        <v>2</v>
      </c>
      <c r="P74" s="26">
        <v>25301.39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>
        <v>0</v>
      </c>
      <c r="AB74" s="26">
        <v>0</v>
      </c>
      <c r="AC74" s="26">
        <v>0</v>
      </c>
      <c r="AD74" s="26">
        <v>0</v>
      </c>
      <c r="AE74" s="26">
        <v>0</v>
      </c>
      <c r="AF74" s="26">
        <v>0</v>
      </c>
      <c r="AG74" s="26">
        <v>2</v>
      </c>
      <c r="AH74" s="26">
        <v>22014.47</v>
      </c>
      <c r="AI74" s="26">
        <v>2</v>
      </c>
      <c r="AJ74" s="26">
        <v>22014.47</v>
      </c>
    </row>
    <row r="75" spans="1:36" x14ac:dyDescent="0.25">
      <c r="A75" s="26">
        <v>78</v>
      </c>
      <c r="B75" s="26">
        <v>8</v>
      </c>
      <c r="C75" s="26" t="s">
        <v>109</v>
      </c>
      <c r="D75" s="26" t="s">
        <v>44</v>
      </c>
      <c r="E75" s="26">
        <v>35</v>
      </c>
      <c r="F75" s="26" t="s">
        <v>107</v>
      </c>
      <c r="G75" s="26">
        <v>0</v>
      </c>
      <c r="H75" s="26">
        <v>0</v>
      </c>
      <c r="I75" s="26">
        <v>1</v>
      </c>
      <c r="J75" s="26">
        <v>63886.55</v>
      </c>
      <c r="K75" s="26">
        <v>0</v>
      </c>
      <c r="L75" s="26">
        <v>0</v>
      </c>
      <c r="M75" s="26">
        <v>1</v>
      </c>
      <c r="N75" s="26">
        <v>63886.55</v>
      </c>
      <c r="O75" s="26">
        <v>1</v>
      </c>
      <c r="P75" s="26">
        <v>63886.55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26">
        <v>0</v>
      </c>
      <c r="AB75" s="26">
        <v>0</v>
      </c>
      <c r="AC75" s="26">
        <v>0</v>
      </c>
      <c r="AD75" s="26">
        <v>0</v>
      </c>
      <c r="AE75" s="26">
        <v>0</v>
      </c>
      <c r="AF75" s="26">
        <v>0</v>
      </c>
      <c r="AG75" s="26">
        <v>1</v>
      </c>
      <c r="AH75" s="26">
        <v>51361.9</v>
      </c>
      <c r="AI75" s="26">
        <v>1</v>
      </c>
      <c r="AJ75" s="26">
        <v>51361.9</v>
      </c>
    </row>
    <row r="76" spans="1:36" x14ac:dyDescent="0.25">
      <c r="A76" s="26">
        <v>79</v>
      </c>
      <c r="B76" s="26">
        <v>1</v>
      </c>
      <c r="C76" s="26"/>
      <c r="D76" s="26">
        <v>1</v>
      </c>
      <c r="E76" s="26">
        <v>36</v>
      </c>
      <c r="F76" s="26" t="s">
        <v>110</v>
      </c>
      <c r="G76" s="26">
        <v>0</v>
      </c>
      <c r="H76" s="26">
        <v>0</v>
      </c>
      <c r="I76" s="26">
        <v>11</v>
      </c>
      <c r="J76" s="26">
        <v>216900.34</v>
      </c>
      <c r="K76" s="26">
        <v>0</v>
      </c>
      <c r="L76" s="26">
        <v>0</v>
      </c>
      <c r="M76" s="26">
        <v>10</v>
      </c>
      <c r="N76" s="26">
        <v>178297.8</v>
      </c>
      <c r="O76" s="26">
        <v>10</v>
      </c>
      <c r="P76" s="26">
        <v>178297.8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0</v>
      </c>
      <c r="AF76" s="26">
        <v>0</v>
      </c>
      <c r="AG76" s="26">
        <v>10</v>
      </c>
      <c r="AH76" s="26">
        <v>139546.96</v>
      </c>
      <c r="AI76" s="26">
        <v>10</v>
      </c>
      <c r="AJ76" s="26">
        <v>139546.96</v>
      </c>
    </row>
    <row r="77" spans="1:36" x14ac:dyDescent="0.25">
      <c r="A77" s="26">
        <v>80</v>
      </c>
      <c r="B77" s="26">
        <v>8</v>
      </c>
      <c r="C77" s="26" t="s">
        <v>111</v>
      </c>
      <c r="D77" s="26" t="s">
        <v>44</v>
      </c>
      <c r="E77" s="26">
        <v>36</v>
      </c>
      <c r="F77" s="26" t="s">
        <v>110</v>
      </c>
      <c r="G77" s="26">
        <v>0</v>
      </c>
      <c r="H77" s="26">
        <v>0</v>
      </c>
      <c r="I77" s="26">
        <v>1</v>
      </c>
      <c r="J77" s="26">
        <v>12279.73</v>
      </c>
      <c r="K77" s="26">
        <v>0</v>
      </c>
      <c r="L77" s="26">
        <v>0</v>
      </c>
      <c r="M77" s="26">
        <v>1</v>
      </c>
      <c r="N77" s="26">
        <v>12279.73</v>
      </c>
      <c r="O77" s="26">
        <v>1</v>
      </c>
      <c r="P77" s="26">
        <v>12279.73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6">
        <v>0</v>
      </c>
      <c r="AF77" s="26">
        <v>0</v>
      </c>
      <c r="AG77" s="26">
        <v>1</v>
      </c>
      <c r="AH77" s="26">
        <v>12279.73</v>
      </c>
      <c r="AI77" s="26">
        <v>1</v>
      </c>
      <c r="AJ77" s="26">
        <v>12279.73</v>
      </c>
    </row>
    <row r="78" spans="1:36" x14ac:dyDescent="0.25">
      <c r="A78" s="26">
        <v>81</v>
      </c>
      <c r="B78" s="26">
        <v>8</v>
      </c>
      <c r="C78" s="26" t="s">
        <v>112</v>
      </c>
      <c r="D78" s="26" t="s">
        <v>44</v>
      </c>
      <c r="E78" s="26">
        <v>36</v>
      </c>
      <c r="F78" s="26" t="s">
        <v>110</v>
      </c>
      <c r="G78" s="26">
        <v>1</v>
      </c>
      <c r="H78" s="26">
        <v>19449.82</v>
      </c>
      <c r="I78" s="26">
        <v>2</v>
      </c>
      <c r="J78" s="26">
        <v>34608.800000000003</v>
      </c>
      <c r="K78" s="26">
        <v>0</v>
      </c>
      <c r="L78" s="26">
        <v>0</v>
      </c>
      <c r="M78" s="26">
        <v>2</v>
      </c>
      <c r="N78" s="26">
        <v>34608.800000000003</v>
      </c>
      <c r="O78" s="26">
        <v>2</v>
      </c>
      <c r="P78" s="26">
        <v>34608.800000000003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6">
        <v>0</v>
      </c>
      <c r="AE78" s="26">
        <v>0</v>
      </c>
      <c r="AF78" s="26">
        <v>0</v>
      </c>
      <c r="AG78" s="26">
        <v>2</v>
      </c>
      <c r="AH78" s="26">
        <v>19880.25</v>
      </c>
      <c r="AI78" s="26">
        <v>2</v>
      </c>
      <c r="AJ78" s="26">
        <v>19880.25</v>
      </c>
    </row>
    <row r="79" spans="1:36" x14ac:dyDescent="0.25">
      <c r="A79" s="26">
        <v>82</v>
      </c>
      <c r="B79" s="26">
        <v>8</v>
      </c>
      <c r="C79" s="26" t="s">
        <v>113</v>
      </c>
      <c r="D79" s="26" t="s">
        <v>44</v>
      </c>
      <c r="E79" s="26">
        <v>36</v>
      </c>
      <c r="F79" s="26" t="s">
        <v>110</v>
      </c>
      <c r="G79" s="26">
        <v>0</v>
      </c>
      <c r="H79" s="26">
        <v>0</v>
      </c>
      <c r="I79" s="26">
        <v>2</v>
      </c>
      <c r="J79" s="26">
        <v>12014.88</v>
      </c>
      <c r="K79" s="26">
        <v>0</v>
      </c>
      <c r="L79" s="26">
        <v>0</v>
      </c>
      <c r="M79" s="26">
        <v>2</v>
      </c>
      <c r="N79" s="26">
        <v>12014.88</v>
      </c>
      <c r="O79" s="26">
        <v>2</v>
      </c>
      <c r="P79" s="26">
        <v>12014.88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26">
        <v>0</v>
      </c>
      <c r="AB79" s="26">
        <v>0</v>
      </c>
      <c r="AC79" s="26">
        <v>0</v>
      </c>
      <c r="AD79" s="26">
        <v>0</v>
      </c>
      <c r="AE79" s="26">
        <v>0</v>
      </c>
      <c r="AF79" s="26">
        <v>0</v>
      </c>
      <c r="AG79" s="26">
        <v>2</v>
      </c>
      <c r="AH79" s="26">
        <v>10263.779999999999</v>
      </c>
      <c r="AI79" s="26">
        <v>2</v>
      </c>
      <c r="AJ79" s="26">
        <v>10263.780000000001</v>
      </c>
    </row>
    <row r="80" spans="1:36" x14ac:dyDescent="0.25">
      <c r="A80" s="26">
        <v>83</v>
      </c>
      <c r="B80" s="26">
        <v>8</v>
      </c>
      <c r="C80" s="26" t="s">
        <v>114</v>
      </c>
      <c r="D80" s="26" t="s">
        <v>44</v>
      </c>
      <c r="E80" s="26">
        <v>36</v>
      </c>
      <c r="F80" s="26" t="s">
        <v>110</v>
      </c>
      <c r="G80" s="26">
        <v>0</v>
      </c>
      <c r="H80" s="26">
        <v>0</v>
      </c>
      <c r="I80" s="26">
        <v>1</v>
      </c>
      <c r="J80" s="26">
        <v>13593.39</v>
      </c>
      <c r="K80" s="26">
        <v>0</v>
      </c>
      <c r="L80" s="26">
        <v>0</v>
      </c>
      <c r="M80" s="26">
        <v>1</v>
      </c>
      <c r="N80" s="26">
        <v>13593.39</v>
      </c>
      <c r="O80" s="26">
        <v>1</v>
      </c>
      <c r="P80" s="26">
        <v>13593.39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>
        <v>0</v>
      </c>
      <c r="AE80" s="26">
        <v>0</v>
      </c>
      <c r="AF80" s="26">
        <v>0</v>
      </c>
      <c r="AG80" s="26">
        <v>1</v>
      </c>
      <c r="AH80" s="26">
        <v>12913.85</v>
      </c>
      <c r="AI80" s="26">
        <v>1</v>
      </c>
      <c r="AJ80" s="26">
        <v>12913.85</v>
      </c>
    </row>
    <row r="81" spans="1:37" x14ac:dyDescent="0.25">
      <c r="A81" s="26">
        <v>86</v>
      </c>
      <c r="B81" s="26">
        <v>1</v>
      </c>
      <c r="C81" s="26"/>
      <c r="D81" s="26">
        <v>1</v>
      </c>
      <c r="E81" s="26">
        <v>1</v>
      </c>
      <c r="F81" s="26" t="s">
        <v>118</v>
      </c>
      <c r="G81" s="26">
        <v>12</v>
      </c>
      <c r="H81" s="26">
        <v>260883.16</v>
      </c>
      <c r="I81" s="26">
        <v>4</v>
      </c>
      <c r="J81" s="26">
        <v>76338</v>
      </c>
      <c r="K81" s="26">
        <v>8</v>
      </c>
      <c r="L81" s="26">
        <v>241683.24000000002</v>
      </c>
      <c r="M81" s="26">
        <v>2</v>
      </c>
      <c r="N81" s="26">
        <v>44000</v>
      </c>
      <c r="O81" s="26">
        <v>10</v>
      </c>
      <c r="P81" s="26">
        <v>285683.24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0</v>
      </c>
      <c r="AC81" s="26">
        <v>0</v>
      </c>
      <c r="AD81" s="26">
        <v>0</v>
      </c>
      <c r="AE81" s="26">
        <v>8</v>
      </c>
      <c r="AF81" s="26">
        <v>213540.99</v>
      </c>
      <c r="AG81" s="26">
        <v>2</v>
      </c>
      <c r="AH81" s="26">
        <v>41618</v>
      </c>
      <c r="AI81" s="26">
        <v>10</v>
      </c>
      <c r="AJ81" s="26">
        <v>255158.99</v>
      </c>
    </row>
    <row r="82" spans="1:37" x14ac:dyDescent="0.25">
      <c r="A82" s="26">
        <v>87</v>
      </c>
      <c r="B82" s="26">
        <v>2</v>
      </c>
      <c r="C82" s="26"/>
      <c r="D82" s="26">
        <v>2</v>
      </c>
      <c r="E82" s="26">
        <v>1</v>
      </c>
      <c r="F82" s="26" t="s">
        <v>118</v>
      </c>
      <c r="G82" s="26">
        <v>11</v>
      </c>
      <c r="H82" s="26">
        <v>255295.03</v>
      </c>
      <c r="I82" s="26">
        <v>4</v>
      </c>
      <c r="J82" s="26">
        <v>100507</v>
      </c>
      <c r="K82" s="26">
        <v>10</v>
      </c>
      <c r="L82" s="26">
        <v>187930.03</v>
      </c>
      <c r="M82" s="26">
        <v>4</v>
      </c>
      <c r="N82" s="26">
        <v>100507</v>
      </c>
      <c r="O82" s="26">
        <v>14</v>
      </c>
      <c r="P82" s="26">
        <v>288437.03000000003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26">
        <v>0</v>
      </c>
      <c r="AD82" s="26">
        <v>0</v>
      </c>
      <c r="AE82" s="26">
        <v>10</v>
      </c>
      <c r="AF82" s="26">
        <v>165721.99000000002</v>
      </c>
      <c r="AG82" s="26">
        <v>4</v>
      </c>
      <c r="AH82" s="26">
        <v>98165.36</v>
      </c>
      <c r="AI82" s="26">
        <v>14</v>
      </c>
      <c r="AJ82" s="26">
        <v>263887.34999999998</v>
      </c>
    </row>
    <row r="83" spans="1:37" x14ac:dyDescent="0.25">
      <c r="A83" s="26">
        <v>88</v>
      </c>
      <c r="B83" s="26">
        <v>3</v>
      </c>
      <c r="C83" s="26"/>
      <c r="D83" s="26">
        <v>3</v>
      </c>
      <c r="E83" s="26">
        <v>1</v>
      </c>
      <c r="F83" s="26" t="s">
        <v>118</v>
      </c>
      <c r="G83" s="26">
        <v>2</v>
      </c>
      <c r="H83" s="26">
        <v>55602</v>
      </c>
      <c r="I83" s="26">
        <v>0</v>
      </c>
      <c r="J83" s="26">
        <v>0</v>
      </c>
      <c r="K83" s="26">
        <v>1</v>
      </c>
      <c r="L83" s="26">
        <v>46002</v>
      </c>
      <c r="M83" s="26">
        <v>0</v>
      </c>
      <c r="N83" s="26">
        <v>0</v>
      </c>
      <c r="O83" s="26">
        <v>1</v>
      </c>
      <c r="P83" s="26">
        <v>46002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0</v>
      </c>
      <c r="AC83" s="26">
        <v>0</v>
      </c>
      <c r="AD83" s="26">
        <v>0</v>
      </c>
      <c r="AE83" s="26">
        <v>1</v>
      </c>
      <c r="AF83" s="26">
        <v>34700</v>
      </c>
      <c r="AG83" s="26">
        <v>0</v>
      </c>
      <c r="AH83" s="26">
        <v>0</v>
      </c>
      <c r="AI83" s="26">
        <v>1</v>
      </c>
      <c r="AJ83" s="26">
        <v>34700</v>
      </c>
    </row>
    <row r="84" spans="1:37" x14ac:dyDescent="0.25">
      <c r="A84" s="26">
        <v>89</v>
      </c>
      <c r="B84" s="26">
        <v>4</v>
      </c>
      <c r="C84" s="26"/>
      <c r="D84" s="26">
        <v>4</v>
      </c>
      <c r="E84" s="26">
        <v>1</v>
      </c>
      <c r="F84" s="26" t="s">
        <v>118</v>
      </c>
      <c r="G84" s="26">
        <v>5</v>
      </c>
      <c r="H84" s="26">
        <v>169166.47</v>
      </c>
      <c r="I84" s="26">
        <v>21</v>
      </c>
      <c r="J84" s="26">
        <v>512425</v>
      </c>
      <c r="K84" s="26">
        <v>5</v>
      </c>
      <c r="L84" s="26">
        <v>167467.95000000001</v>
      </c>
      <c r="M84" s="26">
        <v>20</v>
      </c>
      <c r="N84" s="26">
        <v>480825</v>
      </c>
      <c r="O84" s="26">
        <v>25</v>
      </c>
      <c r="P84" s="26">
        <v>648292.94999999995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0</v>
      </c>
      <c r="AB84" s="26">
        <v>0</v>
      </c>
      <c r="AC84" s="26">
        <v>0</v>
      </c>
      <c r="AD84" s="26">
        <v>0</v>
      </c>
      <c r="AE84" s="26">
        <v>5</v>
      </c>
      <c r="AF84" s="26">
        <v>157636.32</v>
      </c>
      <c r="AG84" s="26">
        <v>20</v>
      </c>
      <c r="AH84" s="26">
        <v>428535</v>
      </c>
      <c r="AI84" s="26">
        <v>25</v>
      </c>
      <c r="AJ84" s="26">
        <v>586171.31999999995</v>
      </c>
    </row>
    <row r="85" spans="1:37" x14ac:dyDescent="0.25">
      <c r="A85" s="26">
        <v>90</v>
      </c>
      <c r="B85" s="26">
        <v>5</v>
      </c>
      <c r="C85" s="26"/>
      <c r="D85" s="26">
        <v>5</v>
      </c>
      <c r="E85" s="26">
        <v>1</v>
      </c>
      <c r="F85" s="26" t="s">
        <v>118</v>
      </c>
      <c r="G85" s="26">
        <v>5</v>
      </c>
      <c r="H85" s="26">
        <v>96944.92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6">
        <v>0</v>
      </c>
      <c r="AB85" s="26">
        <v>0</v>
      </c>
      <c r="AC85" s="26">
        <v>0</v>
      </c>
      <c r="AD85" s="26">
        <v>0</v>
      </c>
      <c r="AE85" s="26">
        <v>0</v>
      </c>
      <c r="AF85" s="26">
        <v>0</v>
      </c>
      <c r="AG85" s="26">
        <v>0</v>
      </c>
      <c r="AH85" s="26">
        <v>0</v>
      </c>
      <c r="AI85" s="26">
        <v>0</v>
      </c>
      <c r="AJ85" s="26">
        <v>0</v>
      </c>
    </row>
    <row r="86" spans="1:37" x14ac:dyDescent="0.25">
      <c r="A86" s="26">
        <v>91</v>
      </c>
      <c r="B86" s="26">
        <v>6</v>
      </c>
      <c r="C86" s="26"/>
      <c r="D86" s="26">
        <v>6</v>
      </c>
      <c r="E86" s="26">
        <v>1</v>
      </c>
      <c r="F86" s="26" t="s">
        <v>118</v>
      </c>
      <c r="G86" s="26">
        <v>0</v>
      </c>
      <c r="H86" s="26">
        <v>0</v>
      </c>
      <c r="I86" s="26">
        <v>1</v>
      </c>
      <c r="J86" s="26">
        <v>1350</v>
      </c>
      <c r="K86" s="26">
        <v>0</v>
      </c>
      <c r="L86" s="26">
        <v>0</v>
      </c>
      <c r="M86" s="26">
        <v>1</v>
      </c>
      <c r="N86" s="26">
        <v>1350</v>
      </c>
      <c r="O86" s="26">
        <v>1</v>
      </c>
      <c r="P86" s="26">
        <v>1350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26">
        <v>0</v>
      </c>
      <c r="AA86" s="26">
        <v>0</v>
      </c>
      <c r="AB86" s="26">
        <v>0</v>
      </c>
      <c r="AC86" s="26">
        <v>0</v>
      </c>
      <c r="AD86" s="26">
        <v>0</v>
      </c>
      <c r="AE86" s="26">
        <v>0</v>
      </c>
      <c r="AF86" s="26">
        <v>0</v>
      </c>
      <c r="AG86" s="26">
        <v>1</v>
      </c>
      <c r="AH86" s="26">
        <v>1350</v>
      </c>
      <c r="AI86" s="26">
        <v>1</v>
      </c>
      <c r="AJ86" s="26">
        <v>1350</v>
      </c>
    </row>
    <row r="87" spans="1:37" x14ac:dyDescent="0.25">
      <c r="A87" s="26">
        <v>92</v>
      </c>
      <c r="B87" s="26">
        <v>8</v>
      </c>
      <c r="C87" s="26" t="s">
        <v>126</v>
      </c>
      <c r="D87" s="26" t="s">
        <v>44</v>
      </c>
      <c r="E87" s="26">
        <v>1</v>
      </c>
      <c r="F87" s="26" t="s">
        <v>118</v>
      </c>
      <c r="G87" s="26">
        <v>1</v>
      </c>
      <c r="H87" s="26">
        <v>15609</v>
      </c>
      <c r="I87" s="26">
        <v>1</v>
      </c>
      <c r="J87" s="26">
        <v>17618.7</v>
      </c>
      <c r="K87" s="26">
        <v>1</v>
      </c>
      <c r="L87" s="26">
        <v>15609</v>
      </c>
      <c r="M87" s="26">
        <v>1</v>
      </c>
      <c r="N87" s="26">
        <v>17618.7</v>
      </c>
      <c r="O87" s="26">
        <v>2</v>
      </c>
      <c r="P87" s="26">
        <v>33227.699999999997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26">
        <v>0</v>
      </c>
      <c r="AD87" s="26">
        <v>0</v>
      </c>
      <c r="AE87" s="26">
        <v>1</v>
      </c>
      <c r="AF87" s="26">
        <v>7631.88</v>
      </c>
      <c r="AG87" s="26">
        <v>1</v>
      </c>
      <c r="AH87" s="26">
        <v>5465.53</v>
      </c>
      <c r="AI87" s="26">
        <v>2</v>
      </c>
      <c r="AJ87" s="26">
        <v>13097.41</v>
      </c>
    </row>
    <row r="88" spans="1:37" x14ac:dyDescent="0.25">
      <c r="A88" s="26">
        <v>93</v>
      </c>
      <c r="B88" s="26">
        <v>8</v>
      </c>
      <c r="C88" s="26" t="s">
        <v>127</v>
      </c>
      <c r="D88" s="26" t="s">
        <v>44</v>
      </c>
      <c r="E88" s="26">
        <v>1</v>
      </c>
      <c r="F88" s="26" t="s">
        <v>118</v>
      </c>
      <c r="G88" s="26">
        <v>1</v>
      </c>
      <c r="H88" s="26">
        <v>30000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  <c r="Y88" s="26">
        <v>0</v>
      </c>
      <c r="Z88" s="26">
        <v>0</v>
      </c>
      <c r="AA88" s="26">
        <v>0</v>
      </c>
      <c r="AB88" s="26">
        <v>0</v>
      </c>
      <c r="AC88" s="26">
        <v>0</v>
      </c>
      <c r="AD88" s="26">
        <v>0</v>
      </c>
      <c r="AE88" s="26">
        <v>0</v>
      </c>
      <c r="AF88" s="26">
        <v>0</v>
      </c>
      <c r="AG88" s="26">
        <v>0</v>
      </c>
      <c r="AH88" s="26">
        <v>0</v>
      </c>
      <c r="AI88" s="26">
        <v>0</v>
      </c>
      <c r="AJ88" s="26">
        <v>0</v>
      </c>
    </row>
    <row r="89" spans="1:37" x14ac:dyDescent="0.25">
      <c r="A89" s="26">
        <v>94</v>
      </c>
      <c r="B89" s="26">
        <v>8</v>
      </c>
      <c r="C89" s="26" t="s">
        <v>128</v>
      </c>
      <c r="D89" s="26" t="s">
        <v>44</v>
      </c>
      <c r="E89" s="26">
        <v>1</v>
      </c>
      <c r="F89" s="26" t="s">
        <v>118</v>
      </c>
      <c r="G89" s="26">
        <v>1</v>
      </c>
      <c r="H89" s="26">
        <v>73800</v>
      </c>
      <c r="I89" s="26">
        <v>0</v>
      </c>
      <c r="J89" s="26">
        <v>0</v>
      </c>
      <c r="K89" s="26">
        <v>1</v>
      </c>
      <c r="L89" s="26">
        <v>73800</v>
      </c>
      <c r="M89" s="26">
        <v>0</v>
      </c>
      <c r="N89" s="26">
        <v>0</v>
      </c>
      <c r="O89" s="26">
        <v>1</v>
      </c>
      <c r="P89" s="26">
        <v>73800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>
        <v>0</v>
      </c>
      <c r="AB89" s="26">
        <v>0</v>
      </c>
      <c r="AC89" s="26">
        <v>0</v>
      </c>
      <c r="AD89" s="26">
        <v>0</v>
      </c>
      <c r="AE89" s="26">
        <v>1</v>
      </c>
      <c r="AF89" s="26">
        <v>73800</v>
      </c>
      <c r="AG89" s="26">
        <v>0</v>
      </c>
      <c r="AH89" s="26">
        <v>0</v>
      </c>
      <c r="AI89" s="26">
        <v>1</v>
      </c>
      <c r="AJ89" s="26">
        <v>73800</v>
      </c>
    </row>
    <row r="90" spans="1:37" x14ac:dyDescent="0.25">
      <c r="A90" s="26">
        <v>95</v>
      </c>
      <c r="B90" s="26">
        <v>8</v>
      </c>
      <c r="C90" s="26" t="s">
        <v>129</v>
      </c>
      <c r="D90" s="26" t="s">
        <v>44</v>
      </c>
      <c r="E90" s="26">
        <v>1</v>
      </c>
      <c r="F90" s="26" t="s">
        <v>118</v>
      </c>
      <c r="G90" s="26">
        <v>1</v>
      </c>
      <c r="H90" s="26">
        <v>24091.9</v>
      </c>
      <c r="I90" s="26">
        <v>0</v>
      </c>
      <c r="J90" s="26">
        <v>0</v>
      </c>
      <c r="K90" s="26">
        <v>1</v>
      </c>
      <c r="L90" s="26">
        <v>24091.9</v>
      </c>
      <c r="M90" s="26">
        <v>0</v>
      </c>
      <c r="N90" s="26">
        <v>0</v>
      </c>
      <c r="O90" s="26">
        <v>1</v>
      </c>
      <c r="P90" s="26">
        <v>24091.9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  <c r="AD90" s="26">
        <v>0</v>
      </c>
      <c r="AE90" s="26">
        <v>1</v>
      </c>
      <c r="AF90" s="26">
        <v>21612.2</v>
      </c>
      <c r="AG90" s="26">
        <v>0</v>
      </c>
      <c r="AH90" s="26">
        <v>0</v>
      </c>
      <c r="AI90" s="26">
        <v>1</v>
      </c>
      <c r="AJ90" s="26">
        <v>21612.2</v>
      </c>
    </row>
    <row r="91" spans="1:37" x14ac:dyDescent="0.25">
      <c r="A91" s="26">
        <v>96</v>
      </c>
      <c r="B91" s="26">
        <v>8</v>
      </c>
      <c r="C91" s="26" t="s">
        <v>130</v>
      </c>
      <c r="D91" s="26" t="s">
        <v>44</v>
      </c>
      <c r="E91" s="26">
        <v>1</v>
      </c>
      <c r="F91" s="26" t="s">
        <v>118</v>
      </c>
      <c r="G91" s="26">
        <v>1</v>
      </c>
      <c r="H91" s="26">
        <v>24211.599999999999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0</v>
      </c>
      <c r="AB91" s="26">
        <v>0</v>
      </c>
      <c r="AC91" s="26">
        <v>0</v>
      </c>
      <c r="AD91" s="26">
        <v>0</v>
      </c>
      <c r="AE91" s="26">
        <v>0</v>
      </c>
      <c r="AF91" s="26">
        <v>0</v>
      </c>
      <c r="AG91" s="26">
        <v>0</v>
      </c>
      <c r="AH91" s="26">
        <v>0</v>
      </c>
      <c r="AI91" s="26">
        <v>0</v>
      </c>
      <c r="AJ91" s="26">
        <v>0</v>
      </c>
    </row>
    <row r="92" spans="1:37" x14ac:dyDescent="0.25">
      <c r="A92" s="26">
        <v>97</v>
      </c>
      <c r="B92" s="26">
        <v>8</v>
      </c>
      <c r="C92" s="26" t="s">
        <v>131</v>
      </c>
      <c r="D92" s="26" t="s">
        <v>44</v>
      </c>
      <c r="E92" s="26">
        <v>1</v>
      </c>
      <c r="F92" s="26" t="s">
        <v>118</v>
      </c>
      <c r="G92" s="26">
        <v>1</v>
      </c>
      <c r="H92" s="26">
        <v>271692</v>
      </c>
      <c r="I92" s="26">
        <v>10</v>
      </c>
      <c r="J92" s="26">
        <v>385781.3</v>
      </c>
      <c r="K92" s="26">
        <v>0</v>
      </c>
      <c r="L92" s="26">
        <v>0</v>
      </c>
      <c r="M92" s="26">
        <v>10</v>
      </c>
      <c r="N92" s="26">
        <v>385781.3</v>
      </c>
      <c r="O92" s="26">
        <v>10</v>
      </c>
      <c r="P92" s="26">
        <v>385781.3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26">
        <v>0</v>
      </c>
      <c r="AC92" s="26">
        <v>0</v>
      </c>
      <c r="AD92" s="26">
        <v>0</v>
      </c>
      <c r="AE92" s="26">
        <v>0</v>
      </c>
      <c r="AF92" s="26">
        <v>0</v>
      </c>
      <c r="AG92" s="26">
        <v>10</v>
      </c>
      <c r="AH92" s="26">
        <v>366837.85000000003</v>
      </c>
      <c r="AI92" s="26">
        <v>10</v>
      </c>
      <c r="AJ92" s="26">
        <v>366837.85</v>
      </c>
    </row>
    <row r="93" spans="1:37" x14ac:dyDescent="0.25">
      <c r="A93" s="26">
        <v>98</v>
      </c>
      <c r="B93" s="26">
        <v>8</v>
      </c>
      <c r="C93" s="26" t="s">
        <v>132</v>
      </c>
      <c r="D93" s="26" t="s">
        <v>44</v>
      </c>
      <c r="E93" s="26">
        <v>1</v>
      </c>
      <c r="F93" s="26" t="s">
        <v>118</v>
      </c>
      <c r="G93" s="26">
        <v>1</v>
      </c>
      <c r="H93" s="26">
        <v>111315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0</v>
      </c>
      <c r="Y93" s="26">
        <v>0</v>
      </c>
      <c r="Z93" s="26">
        <v>0</v>
      </c>
      <c r="AA93" s="26">
        <v>0</v>
      </c>
      <c r="AB93" s="26">
        <v>0</v>
      </c>
      <c r="AC93" s="26">
        <v>0</v>
      </c>
      <c r="AD93" s="26">
        <v>0</v>
      </c>
      <c r="AE93" s="26">
        <v>0</v>
      </c>
      <c r="AF93" s="26">
        <v>0</v>
      </c>
      <c r="AG93" s="26">
        <v>0</v>
      </c>
      <c r="AH93" s="26">
        <v>0</v>
      </c>
      <c r="AI93" s="26">
        <v>0</v>
      </c>
      <c r="AJ93" s="26">
        <v>0</v>
      </c>
    </row>
    <row r="94" spans="1:37" ht="360" x14ac:dyDescent="0.25">
      <c r="A94" s="26">
        <v>99</v>
      </c>
      <c r="B94" s="26">
        <v>8</v>
      </c>
      <c r="C94" s="26" t="s">
        <v>133</v>
      </c>
      <c r="D94" s="26" t="s">
        <v>44</v>
      </c>
      <c r="E94" s="26">
        <v>1</v>
      </c>
      <c r="F94" s="26" t="s">
        <v>118</v>
      </c>
      <c r="G94" s="26">
        <v>3</v>
      </c>
      <c r="H94" s="26">
        <v>43564.1</v>
      </c>
      <c r="I94" s="26">
        <v>0</v>
      </c>
      <c r="J94" s="26">
        <v>0</v>
      </c>
      <c r="K94" s="26">
        <v>3</v>
      </c>
      <c r="L94" s="26">
        <v>43564.1</v>
      </c>
      <c r="M94" s="26">
        <v>0</v>
      </c>
      <c r="N94" s="26">
        <v>0</v>
      </c>
      <c r="O94" s="26">
        <v>3</v>
      </c>
      <c r="P94" s="26">
        <v>43564.1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0</v>
      </c>
      <c r="AA94" s="26">
        <v>0</v>
      </c>
      <c r="AB94" s="26">
        <v>0</v>
      </c>
      <c r="AC94" s="26">
        <v>0</v>
      </c>
      <c r="AD94" s="26">
        <v>0</v>
      </c>
      <c r="AE94" s="26">
        <v>3</v>
      </c>
      <c r="AF94" s="26">
        <v>39513.54</v>
      </c>
      <c r="AG94" s="26">
        <v>0</v>
      </c>
      <c r="AH94" s="26">
        <v>0</v>
      </c>
      <c r="AI94" s="26">
        <v>3</v>
      </c>
      <c r="AJ94" s="26">
        <v>39513.54</v>
      </c>
      <c r="AK94" s="27" t="s">
        <v>125</v>
      </c>
    </row>
    <row r="95" spans="1:37" x14ac:dyDescent="0.25">
      <c r="A95" s="26">
        <v>100</v>
      </c>
      <c r="B95" s="26">
        <v>2</v>
      </c>
      <c r="C95" s="26"/>
      <c r="D95" s="26">
        <v>2</v>
      </c>
      <c r="E95" s="26">
        <v>17</v>
      </c>
      <c r="F95" s="26" t="s">
        <v>134</v>
      </c>
      <c r="G95" s="26">
        <v>0</v>
      </c>
      <c r="H95" s="26">
        <v>0</v>
      </c>
      <c r="I95" s="26">
        <v>5</v>
      </c>
      <c r="J95" s="26">
        <v>242448.2</v>
      </c>
      <c r="K95" s="26">
        <v>0</v>
      </c>
      <c r="L95" s="26">
        <v>0</v>
      </c>
      <c r="M95" s="26">
        <v>5</v>
      </c>
      <c r="N95" s="26">
        <v>242448.2</v>
      </c>
      <c r="O95" s="26">
        <v>5</v>
      </c>
      <c r="P95" s="26">
        <v>242448.2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0</v>
      </c>
      <c r="Z95" s="26">
        <v>0</v>
      </c>
      <c r="AA95" s="26">
        <v>0</v>
      </c>
      <c r="AB95" s="26">
        <v>0</v>
      </c>
      <c r="AC95" s="26">
        <v>0</v>
      </c>
      <c r="AD95" s="26">
        <v>0</v>
      </c>
      <c r="AE95" s="26">
        <v>0</v>
      </c>
      <c r="AF95" s="26">
        <v>0</v>
      </c>
      <c r="AG95" s="26">
        <v>5</v>
      </c>
      <c r="AH95" s="26">
        <v>159240.48000000001</v>
      </c>
      <c r="AI95" s="26">
        <v>5</v>
      </c>
      <c r="AJ95" s="26">
        <v>159240.48000000001</v>
      </c>
    </row>
    <row r="96" spans="1:37" x14ac:dyDescent="0.25">
      <c r="A96" s="26">
        <v>101</v>
      </c>
      <c r="B96" s="26">
        <v>1</v>
      </c>
      <c r="C96" s="26"/>
      <c r="D96" s="26">
        <v>1</v>
      </c>
      <c r="E96" s="26">
        <v>2</v>
      </c>
      <c r="F96" s="26" t="s">
        <v>136</v>
      </c>
      <c r="G96" s="26">
        <v>7</v>
      </c>
      <c r="H96" s="26">
        <v>362577.8</v>
      </c>
      <c r="I96" s="26">
        <v>1</v>
      </c>
      <c r="J96" s="26">
        <v>55000</v>
      </c>
      <c r="K96" s="26">
        <v>4</v>
      </c>
      <c r="L96" s="26">
        <v>164063.03999999998</v>
      </c>
      <c r="M96" s="26">
        <v>1</v>
      </c>
      <c r="N96" s="26">
        <v>55000</v>
      </c>
      <c r="O96" s="26">
        <v>5</v>
      </c>
      <c r="P96" s="26">
        <v>219063.04000000001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0</v>
      </c>
      <c r="Y96" s="26">
        <v>0</v>
      </c>
      <c r="Z96" s="26">
        <v>0</v>
      </c>
      <c r="AA96" s="26">
        <v>0</v>
      </c>
      <c r="AB96" s="26">
        <v>0</v>
      </c>
      <c r="AC96" s="26">
        <v>0</v>
      </c>
      <c r="AD96" s="26">
        <v>0</v>
      </c>
      <c r="AE96" s="26">
        <v>4</v>
      </c>
      <c r="AF96" s="26">
        <v>153096.47</v>
      </c>
      <c r="AG96" s="26">
        <v>1</v>
      </c>
      <c r="AH96" s="26">
        <v>54197.43</v>
      </c>
      <c r="AI96" s="26">
        <v>5</v>
      </c>
      <c r="AJ96" s="26">
        <v>207293.9</v>
      </c>
    </row>
    <row r="97" spans="1:37" x14ac:dyDescent="0.25">
      <c r="A97" s="26">
        <v>102</v>
      </c>
      <c r="B97" s="26">
        <v>2</v>
      </c>
      <c r="C97" s="26"/>
      <c r="D97" s="26">
        <v>2</v>
      </c>
      <c r="E97" s="26">
        <v>2</v>
      </c>
      <c r="F97" s="26" t="s">
        <v>136</v>
      </c>
      <c r="G97" s="26">
        <v>13</v>
      </c>
      <c r="H97" s="26">
        <v>291201.64999999997</v>
      </c>
      <c r="I97" s="26">
        <v>13</v>
      </c>
      <c r="J97" s="26">
        <v>594735.76</v>
      </c>
      <c r="K97" s="26">
        <v>7</v>
      </c>
      <c r="L97" s="26">
        <v>181638.71</v>
      </c>
      <c r="M97" s="26">
        <v>13</v>
      </c>
      <c r="N97" s="26">
        <v>594735.76</v>
      </c>
      <c r="O97" s="26">
        <v>20</v>
      </c>
      <c r="P97" s="26">
        <v>776374.47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0</v>
      </c>
      <c r="AA97" s="26">
        <v>0</v>
      </c>
      <c r="AB97" s="26">
        <v>0</v>
      </c>
      <c r="AC97" s="26">
        <v>0</v>
      </c>
      <c r="AD97" s="26">
        <v>0</v>
      </c>
      <c r="AE97" s="26">
        <v>7</v>
      </c>
      <c r="AF97" s="26">
        <v>171927.29</v>
      </c>
      <c r="AG97" s="26">
        <v>13</v>
      </c>
      <c r="AH97" s="26">
        <v>585833.98999999987</v>
      </c>
      <c r="AI97" s="26">
        <v>20</v>
      </c>
      <c r="AJ97" s="26">
        <v>757761.28</v>
      </c>
    </row>
    <row r="98" spans="1:37" x14ac:dyDescent="0.25">
      <c r="A98" s="26">
        <v>103</v>
      </c>
      <c r="B98" s="26">
        <v>3</v>
      </c>
      <c r="C98" s="26"/>
      <c r="D98" s="26">
        <v>3</v>
      </c>
      <c r="E98" s="26">
        <v>2</v>
      </c>
      <c r="F98" s="26" t="s">
        <v>136</v>
      </c>
      <c r="G98" s="26">
        <v>14</v>
      </c>
      <c r="H98" s="26">
        <v>280487.57</v>
      </c>
      <c r="I98" s="26">
        <v>2</v>
      </c>
      <c r="J98" s="26">
        <v>53180</v>
      </c>
      <c r="K98" s="26">
        <v>11</v>
      </c>
      <c r="L98" s="26">
        <v>194988.95</v>
      </c>
      <c r="M98" s="26">
        <v>2</v>
      </c>
      <c r="N98" s="26">
        <v>53180</v>
      </c>
      <c r="O98" s="26">
        <v>13</v>
      </c>
      <c r="P98" s="26">
        <v>248168.95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>
        <v>0</v>
      </c>
      <c r="AA98" s="26">
        <v>0</v>
      </c>
      <c r="AB98" s="26">
        <v>0</v>
      </c>
      <c r="AC98" s="26">
        <v>0</v>
      </c>
      <c r="AD98" s="26">
        <v>0</v>
      </c>
      <c r="AE98" s="26">
        <v>11</v>
      </c>
      <c r="AF98" s="26">
        <v>190117.28</v>
      </c>
      <c r="AG98" s="26">
        <v>2</v>
      </c>
      <c r="AH98" s="26">
        <v>53170.44</v>
      </c>
      <c r="AI98" s="26">
        <v>13</v>
      </c>
      <c r="AJ98" s="26">
        <v>243287.72</v>
      </c>
    </row>
    <row r="99" spans="1:37" x14ac:dyDescent="0.25">
      <c r="A99" s="26">
        <v>104</v>
      </c>
      <c r="B99" s="26">
        <v>4</v>
      </c>
      <c r="C99" s="26"/>
      <c r="D99" s="26">
        <v>4</v>
      </c>
      <c r="E99" s="26">
        <v>2</v>
      </c>
      <c r="F99" s="26" t="s">
        <v>136</v>
      </c>
      <c r="G99" s="26">
        <v>39</v>
      </c>
      <c r="H99" s="26">
        <v>1170381.23</v>
      </c>
      <c r="I99" s="26">
        <v>3</v>
      </c>
      <c r="J99" s="26">
        <v>222400</v>
      </c>
      <c r="K99" s="26">
        <v>17</v>
      </c>
      <c r="L99" s="26">
        <v>404405.7</v>
      </c>
      <c r="M99" s="26">
        <v>3</v>
      </c>
      <c r="N99" s="26">
        <v>222400</v>
      </c>
      <c r="O99" s="26">
        <v>20</v>
      </c>
      <c r="P99" s="26">
        <v>626805.69999999995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26">
        <v>0</v>
      </c>
      <c r="AA99" s="26">
        <v>0</v>
      </c>
      <c r="AB99" s="26">
        <v>0</v>
      </c>
      <c r="AC99" s="26">
        <v>0</v>
      </c>
      <c r="AD99" s="26">
        <v>0</v>
      </c>
      <c r="AE99" s="26">
        <v>17</v>
      </c>
      <c r="AF99" s="26">
        <v>381303.48</v>
      </c>
      <c r="AG99" s="26">
        <v>3</v>
      </c>
      <c r="AH99" s="26">
        <v>212362.78</v>
      </c>
      <c r="AI99" s="26">
        <v>20</v>
      </c>
      <c r="AJ99" s="26">
        <v>593666.26</v>
      </c>
    </row>
    <row r="100" spans="1:37" x14ac:dyDescent="0.25">
      <c r="A100" s="26">
        <v>105</v>
      </c>
      <c r="B100" s="26">
        <v>5</v>
      </c>
      <c r="C100" s="26"/>
      <c r="D100" s="26">
        <v>5</v>
      </c>
      <c r="E100" s="26">
        <v>2</v>
      </c>
      <c r="F100" s="26" t="s">
        <v>136</v>
      </c>
      <c r="G100" s="26">
        <v>1</v>
      </c>
      <c r="H100" s="26">
        <v>54818.04</v>
      </c>
      <c r="I100" s="26">
        <v>6</v>
      </c>
      <c r="J100" s="26">
        <v>98618</v>
      </c>
      <c r="K100" s="26">
        <v>1</v>
      </c>
      <c r="L100" s="26">
        <v>44967</v>
      </c>
      <c r="M100" s="26">
        <v>6</v>
      </c>
      <c r="N100" s="26">
        <v>98618</v>
      </c>
      <c r="O100" s="26">
        <v>7</v>
      </c>
      <c r="P100" s="26">
        <v>143585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6">
        <v>0</v>
      </c>
      <c r="AB100" s="26">
        <v>0</v>
      </c>
      <c r="AC100" s="26">
        <v>0</v>
      </c>
      <c r="AD100" s="26">
        <v>0</v>
      </c>
      <c r="AE100" s="26">
        <v>1</v>
      </c>
      <c r="AF100" s="26">
        <v>44967</v>
      </c>
      <c r="AG100" s="26">
        <v>4</v>
      </c>
      <c r="AH100" s="26">
        <v>96098</v>
      </c>
      <c r="AI100" s="26">
        <v>5</v>
      </c>
      <c r="AJ100" s="26">
        <v>141065</v>
      </c>
    </row>
    <row r="101" spans="1:37" x14ac:dyDescent="0.25">
      <c r="A101" s="26">
        <v>106</v>
      </c>
      <c r="B101" s="26">
        <v>7</v>
      </c>
      <c r="C101" s="26"/>
      <c r="D101" s="26">
        <v>7</v>
      </c>
      <c r="E101" s="26">
        <v>2</v>
      </c>
      <c r="F101" s="26" t="s">
        <v>136</v>
      </c>
      <c r="G101" s="26">
        <v>2</v>
      </c>
      <c r="H101" s="26">
        <v>74195.7</v>
      </c>
      <c r="I101" s="26">
        <v>0</v>
      </c>
      <c r="J101" s="26">
        <v>0</v>
      </c>
      <c r="K101" s="26">
        <v>2</v>
      </c>
      <c r="L101" s="26">
        <v>43919</v>
      </c>
      <c r="M101" s="26">
        <v>0</v>
      </c>
      <c r="N101" s="26">
        <v>0</v>
      </c>
      <c r="O101" s="26">
        <v>2</v>
      </c>
      <c r="P101" s="26">
        <v>43919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26">
        <v>0</v>
      </c>
      <c r="AA101" s="26">
        <v>0</v>
      </c>
      <c r="AB101" s="26">
        <v>0</v>
      </c>
      <c r="AC101" s="26">
        <v>0</v>
      </c>
      <c r="AD101" s="26">
        <v>0</v>
      </c>
      <c r="AE101" s="26">
        <v>2</v>
      </c>
      <c r="AF101" s="26">
        <v>43331.31</v>
      </c>
      <c r="AG101" s="26">
        <v>0</v>
      </c>
      <c r="AH101" s="26">
        <v>0</v>
      </c>
      <c r="AI101" s="26">
        <v>2</v>
      </c>
      <c r="AJ101" s="26">
        <v>43331.31</v>
      </c>
    </row>
    <row r="102" spans="1:37" x14ac:dyDescent="0.25">
      <c r="A102" s="26">
        <v>107</v>
      </c>
      <c r="B102" s="26">
        <v>8</v>
      </c>
      <c r="C102" s="26"/>
      <c r="D102" s="26">
        <v>8</v>
      </c>
      <c r="E102" s="26">
        <v>2</v>
      </c>
      <c r="F102" s="26" t="s">
        <v>136</v>
      </c>
      <c r="G102" s="26">
        <v>4</v>
      </c>
      <c r="H102" s="26">
        <v>161559.85</v>
      </c>
      <c r="I102" s="26">
        <v>11</v>
      </c>
      <c r="J102" s="26">
        <v>288100</v>
      </c>
      <c r="K102" s="26">
        <v>3</v>
      </c>
      <c r="L102" s="26">
        <v>121489.85</v>
      </c>
      <c r="M102" s="26">
        <v>11</v>
      </c>
      <c r="N102" s="26">
        <v>288100</v>
      </c>
      <c r="O102" s="26">
        <v>14</v>
      </c>
      <c r="P102" s="26">
        <v>409589.85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</v>
      </c>
      <c r="Y102" s="26">
        <v>0</v>
      </c>
      <c r="Z102" s="26">
        <v>0</v>
      </c>
      <c r="AA102" s="26">
        <v>0</v>
      </c>
      <c r="AB102" s="26">
        <v>0</v>
      </c>
      <c r="AC102" s="26">
        <v>0</v>
      </c>
      <c r="AD102" s="26">
        <v>0</v>
      </c>
      <c r="AE102" s="26">
        <v>3</v>
      </c>
      <c r="AF102" s="26">
        <v>121488.61</v>
      </c>
      <c r="AG102" s="26">
        <v>10</v>
      </c>
      <c r="AH102" s="26">
        <v>252383.4</v>
      </c>
      <c r="AI102" s="26">
        <v>13</v>
      </c>
      <c r="AJ102" s="26">
        <v>373872.01</v>
      </c>
    </row>
    <row r="103" spans="1:37" x14ac:dyDescent="0.25">
      <c r="A103" s="26">
        <v>108</v>
      </c>
      <c r="B103" s="26">
        <v>8</v>
      </c>
      <c r="C103" s="26" t="s">
        <v>137</v>
      </c>
      <c r="D103" s="26" t="s">
        <v>44</v>
      </c>
      <c r="E103" s="26">
        <v>2</v>
      </c>
      <c r="F103" s="26" t="s">
        <v>136</v>
      </c>
      <c r="G103" s="26">
        <v>0</v>
      </c>
      <c r="H103" s="26">
        <v>0</v>
      </c>
      <c r="I103" s="26">
        <v>25</v>
      </c>
      <c r="J103" s="26">
        <v>255782</v>
      </c>
      <c r="K103" s="26">
        <v>0</v>
      </c>
      <c r="L103" s="26">
        <v>0</v>
      </c>
      <c r="M103" s="26">
        <v>20</v>
      </c>
      <c r="N103" s="26">
        <v>231011.1</v>
      </c>
      <c r="O103" s="26">
        <v>20</v>
      </c>
      <c r="P103" s="26">
        <v>231011.1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  <c r="Z103" s="26">
        <v>0</v>
      </c>
      <c r="AA103" s="26">
        <v>0</v>
      </c>
      <c r="AB103" s="26">
        <v>0</v>
      </c>
      <c r="AC103" s="26">
        <v>0</v>
      </c>
      <c r="AD103" s="26">
        <v>0</v>
      </c>
      <c r="AE103" s="26">
        <v>0</v>
      </c>
      <c r="AF103" s="26">
        <v>0</v>
      </c>
      <c r="AG103" s="26">
        <v>20</v>
      </c>
      <c r="AH103" s="26">
        <v>200186.45</v>
      </c>
      <c r="AI103" s="26">
        <v>20</v>
      </c>
      <c r="AJ103" s="26">
        <v>200186.45</v>
      </c>
    </row>
    <row r="104" spans="1:37" ht="409.5" x14ac:dyDescent="0.25">
      <c r="A104" s="26">
        <v>109</v>
      </c>
      <c r="B104" s="26">
        <v>8</v>
      </c>
      <c r="C104" s="26" t="s">
        <v>138</v>
      </c>
      <c r="D104" s="26" t="s">
        <v>44</v>
      </c>
      <c r="E104" s="26">
        <v>2</v>
      </c>
      <c r="F104" s="26" t="s">
        <v>136</v>
      </c>
      <c r="G104" s="26">
        <v>11</v>
      </c>
      <c r="H104" s="26">
        <v>257211.11000000002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  <c r="Z104" s="26">
        <v>0</v>
      </c>
      <c r="AA104" s="26">
        <v>0</v>
      </c>
      <c r="AB104" s="26">
        <v>0</v>
      </c>
      <c r="AC104" s="26">
        <v>0</v>
      </c>
      <c r="AD104" s="26">
        <v>0</v>
      </c>
      <c r="AE104" s="26">
        <v>0</v>
      </c>
      <c r="AF104" s="26">
        <v>0</v>
      </c>
      <c r="AG104" s="26">
        <v>0</v>
      </c>
      <c r="AH104" s="26">
        <v>0</v>
      </c>
      <c r="AI104" s="26">
        <v>0</v>
      </c>
      <c r="AJ104" s="26">
        <v>0</v>
      </c>
      <c r="AK104" s="27" t="s">
        <v>139</v>
      </c>
    </row>
    <row r="105" spans="1:37" x14ac:dyDescent="0.25">
      <c r="A105" s="26">
        <v>110</v>
      </c>
      <c r="B105" s="26">
        <v>1</v>
      </c>
      <c r="C105" s="26"/>
      <c r="D105" s="26">
        <v>1</v>
      </c>
      <c r="E105" s="26">
        <v>5</v>
      </c>
      <c r="F105" s="26" t="s">
        <v>140</v>
      </c>
      <c r="G105" s="26">
        <v>8</v>
      </c>
      <c r="H105" s="26">
        <v>120450.82</v>
      </c>
      <c r="I105" s="26">
        <v>2</v>
      </c>
      <c r="J105" s="26">
        <v>154500</v>
      </c>
      <c r="K105" s="26">
        <v>6</v>
      </c>
      <c r="L105" s="26">
        <v>50196.15</v>
      </c>
      <c r="M105" s="26">
        <v>2</v>
      </c>
      <c r="N105" s="26">
        <v>145742.28</v>
      </c>
      <c r="O105" s="26">
        <v>8</v>
      </c>
      <c r="P105" s="26">
        <v>195938.43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0</v>
      </c>
      <c r="AA105" s="26">
        <v>0</v>
      </c>
      <c r="AB105" s="26">
        <v>0</v>
      </c>
      <c r="AC105" s="26">
        <v>0</v>
      </c>
      <c r="AD105" s="26">
        <v>0</v>
      </c>
      <c r="AE105" s="26">
        <v>6</v>
      </c>
      <c r="AF105" s="26">
        <v>48165.19</v>
      </c>
      <c r="AG105" s="26">
        <v>2</v>
      </c>
      <c r="AH105" s="26">
        <v>145742.28</v>
      </c>
      <c r="AI105" s="26">
        <v>8</v>
      </c>
      <c r="AJ105" s="26">
        <v>193907.47</v>
      </c>
    </row>
    <row r="106" spans="1:37" x14ac:dyDescent="0.25">
      <c r="A106" s="26">
        <v>111</v>
      </c>
      <c r="B106" s="26">
        <v>2</v>
      </c>
      <c r="C106" s="26"/>
      <c r="D106" s="26">
        <v>2</v>
      </c>
      <c r="E106" s="26">
        <v>5</v>
      </c>
      <c r="F106" s="26" t="s">
        <v>140</v>
      </c>
      <c r="G106" s="26">
        <v>16</v>
      </c>
      <c r="H106" s="26">
        <v>578712.06999999995</v>
      </c>
      <c r="I106" s="26">
        <v>3</v>
      </c>
      <c r="J106" s="26">
        <v>320000</v>
      </c>
      <c r="K106" s="26">
        <v>4</v>
      </c>
      <c r="L106" s="26">
        <v>77326.179999999993</v>
      </c>
      <c r="M106" s="26">
        <v>2</v>
      </c>
      <c r="N106" s="26">
        <v>104611.4</v>
      </c>
      <c r="O106" s="26">
        <v>6</v>
      </c>
      <c r="P106" s="26">
        <v>181937.58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6">
        <v>0</v>
      </c>
      <c r="X106" s="26">
        <v>0</v>
      </c>
      <c r="Y106" s="26">
        <v>0</v>
      </c>
      <c r="Z106" s="26">
        <v>0</v>
      </c>
      <c r="AA106" s="26">
        <v>0</v>
      </c>
      <c r="AB106" s="26">
        <v>0</v>
      </c>
      <c r="AC106" s="26">
        <v>0</v>
      </c>
      <c r="AD106" s="26">
        <v>0</v>
      </c>
      <c r="AE106" s="26">
        <v>4</v>
      </c>
      <c r="AF106" s="26">
        <v>77326.179999999993</v>
      </c>
      <c r="AG106" s="26">
        <v>2</v>
      </c>
      <c r="AH106" s="26">
        <v>104611.4</v>
      </c>
      <c r="AI106" s="26">
        <v>6</v>
      </c>
      <c r="AJ106" s="26">
        <v>181937.58</v>
      </c>
    </row>
    <row r="107" spans="1:37" x14ac:dyDescent="0.25">
      <c r="A107" s="26">
        <v>112</v>
      </c>
      <c r="B107" s="26">
        <v>3</v>
      </c>
      <c r="C107" s="26"/>
      <c r="D107" s="26">
        <v>3</v>
      </c>
      <c r="E107" s="26">
        <v>5</v>
      </c>
      <c r="F107" s="26" t="s">
        <v>140</v>
      </c>
      <c r="G107" s="26">
        <v>9</v>
      </c>
      <c r="H107" s="26">
        <v>1092324.98</v>
      </c>
      <c r="I107" s="26">
        <v>0</v>
      </c>
      <c r="J107" s="26">
        <v>0</v>
      </c>
      <c r="K107" s="26">
        <v>6</v>
      </c>
      <c r="L107" s="26">
        <v>65146.879999999997</v>
      </c>
      <c r="M107" s="26">
        <v>0</v>
      </c>
      <c r="N107" s="26">
        <v>0</v>
      </c>
      <c r="O107" s="26">
        <v>6</v>
      </c>
      <c r="P107" s="26">
        <v>65146.879999999997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0</v>
      </c>
      <c r="Y107" s="26">
        <v>0</v>
      </c>
      <c r="Z107" s="26">
        <v>0</v>
      </c>
      <c r="AA107" s="26">
        <v>0</v>
      </c>
      <c r="AB107" s="26">
        <v>0</v>
      </c>
      <c r="AC107" s="26">
        <v>0</v>
      </c>
      <c r="AD107" s="26">
        <v>0</v>
      </c>
      <c r="AE107" s="26">
        <v>6</v>
      </c>
      <c r="AF107" s="26">
        <v>65146.879999999997</v>
      </c>
      <c r="AG107" s="26">
        <v>0</v>
      </c>
      <c r="AH107" s="26">
        <v>0</v>
      </c>
      <c r="AI107" s="26">
        <v>6</v>
      </c>
      <c r="AJ107" s="26">
        <v>65146.879999999997</v>
      </c>
    </row>
    <row r="108" spans="1:37" x14ac:dyDescent="0.25">
      <c r="A108" s="26">
        <v>113</v>
      </c>
      <c r="B108" s="26">
        <v>4</v>
      </c>
      <c r="C108" s="26"/>
      <c r="D108" s="26">
        <v>4</v>
      </c>
      <c r="E108" s="26">
        <v>5</v>
      </c>
      <c r="F108" s="26" t="s">
        <v>140</v>
      </c>
      <c r="G108" s="26">
        <v>30</v>
      </c>
      <c r="H108" s="26">
        <v>1307652.97</v>
      </c>
      <c r="I108" s="26">
        <v>1</v>
      </c>
      <c r="J108" s="26">
        <v>80000</v>
      </c>
      <c r="K108" s="26">
        <v>14</v>
      </c>
      <c r="L108" s="26">
        <v>676258.14</v>
      </c>
      <c r="M108" s="26">
        <v>1</v>
      </c>
      <c r="N108" s="26">
        <v>80000</v>
      </c>
      <c r="O108" s="26">
        <v>15</v>
      </c>
      <c r="P108" s="26">
        <v>756258.14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0</v>
      </c>
      <c r="Z108" s="26">
        <v>0</v>
      </c>
      <c r="AA108" s="26">
        <v>0</v>
      </c>
      <c r="AB108" s="26">
        <v>0</v>
      </c>
      <c r="AC108" s="26">
        <v>0</v>
      </c>
      <c r="AD108" s="26">
        <v>0</v>
      </c>
      <c r="AE108" s="26">
        <v>13</v>
      </c>
      <c r="AF108" s="26">
        <v>631898.03</v>
      </c>
      <c r="AG108" s="26">
        <v>1</v>
      </c>
      <c r="AH108" s="26">
        <v>55820</v>
      </c>
      <c r="AI108" s="26">
        <v>14</v>
      </c>
      <c r="AJ108" s="26">
        <v>687718.03</v>
      </c>
    </row>
    <row r="109" spans="1:37" x14ac:dyDescent="0.25">
      <c r="A109" s="26">
        <v>114</v>
      </c>
      <c r="B109" s="26">
        <v>5</v>
      </c>
      <c r="C109" s="26"/>
      <c r="D109" s="26">
        <v>5</v>
      </c>
      <c r="E109" s="26">
        <v>5</v>
      </c>
      <c r="F109" s="26" t="s">
        <v>140</v>
      </c>
      <c r="G109" s="26">
        <v>0</v>
      </c>
      <c r="H109" s="26">
        <v>0</v>
      </c>
      <c r="I109" s="26">
        <v>2</v>
      </c>
      <c r="J109" s="26">
        <v>120000</v>
      </c>
      <c r="K109" s="26">
        <v>0</v>
      </c>
      <c r="L109" s="26">
        <v>0</v>
      </c>
      <c r="M109" s="26">
        <v>1</v>
      </c>
      <c r="N109" s="26">
        <v>18210</v>
      </c>
      <c r="O109" s="26">
        <v>1</v>
      </c>
      <c r="P109" s="26">
        <v>18210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  <c r="Y109" s="26">
        <v>0</v>
      </c>
      <c r="Z109" s="26">
        <v>0</v>
      </c>
      <c r="AA109" s="26">
        <v>0</v>
      </c>
      <c r="AB109" s="26">
        <v>0</v>
      </c>
      <c r="AC109" s="26">
        <v>0</v>
      </c>
      <c r="AD109" s="26">
        <v>0</v>
      </c>
      <c r="AE109" s="26">
        <v>0</v>
      </c>
      <c r="AF109" s="26">
        <v>0</v>
      </c>
      <c r="AG109" s="26">
        <v>1</v>
      </c>
      <c r="AH109" s="26">
        <v>18210</v>
      </c>
      <c r="AI109" s="26">
        <v>1</v>
      </c>
      <c r="AJ109" s="26">
        <v>18210</v>
      </c>
    </row>
    <row r="110" spans="1:37" x14ac:dyDescent="0.25">
      <c r="A110" s="26">
        <v>115</v>
      </c>
      <c r="B110" s="26">
        <v>8</v>
      </c>
      <c r="C110" s="26"/>
      <c r="D110" s="26">
        <v>8</v>
      </c>
      <c r="E110" s="26">
        <v>5</v>
      </c>
      <c r="F110" s="26" t="s">
        <v>140</v>
      </c>
      <c r="G110" s="26">
        <v>0</v>
      </c>
      <c r="H110" s="26">
        <v>0</v>
      </c>
      <c r="I110" s="26">
        <v>26</v>
      </c>
      <c r="J110" s="26">
        <v>547150</v>
      </c>
      <c r="K110" s="26">
        <v>0</v>
      </c>
      <c r="L110" s="26">
        <v>0</v>
      </c>
      <c r="M110" s="26">
        <v>21</v>
      </c>
      <c r="N110" s="26">
        <v>382032.44</v>
      </c>
      <c r="O110" s="26">
        <v>21</v>
      </c>
      <c r="P110" s="26">
        <v>382032.44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  <c r="Z110" s="26">
        <v>0</v>
      </c>
      <c r="AA110" s="26">
        <v>0</v>
      </c>
      <c r="AB110" s="26">
        <v>0</v>
      </c>
      <c r="AC110" s="26">
        <v>0</v>
      </c>
      <c r="AD110" s="26">
        <v>0</v>
      </c>
      <c r="AE110" s="26">
        <v>0</v>
      </c>
      <c r="AF110" s="26">
        <v>0</v>
      </c>
      <c r="AG110" s="26">
        <v>21</v>
      </c>
      <c r="AH110" s="26">
        <v>345246.39</v>
      </c>
      <c r="AI110" s="26">
        <v>21</v>
      </c>
      <c r="AJ110" s="26">
        <v>345246.39</v>
      </c>
    </row>
    <row r="111" spans="1:37" x14ac:dyDescent="0.25">
      <c r="A111" s="26">
        <v>116</v>
      </c>
      <c r="B111" s="26">
        <v>1</v>
      </c>
      <c r="C111" s="26"/>
      <c r="D111" s="26">
        <v>1</v>
      </c>
      <c r="E111" s="26">
        <v>3</v>
      </c>
      <c r="F111" s="26" t="s">
        <v>141</v>
      </c>
      <c r="G111" s="26">
        <v>3</v>
      </c>
      <c r="H111" s="26">
        <v>50911.54</v>
      </c>
      <c r="I111" s="26">
        <v>2</v>
      </c>
      <c r="J111" s="26">
        <v>18510</v>
      </c>
      <c r="K111" s="26">
        <v>1</v>
      </c>
      <c r="L111" s="26">
        <v>20440</v>
      </c>
      <c r="M111" s="26">
        <v>2</v>
      </c>
      <c r="N111" s="26">
        <v>18510</v>
      </c>
      <c r="O111" s="26">
        <v>3</v>
      </c>
      <c r="P111" s="26">
        <v>38950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6">
        <v>0</v>
      </c>
      <c r="X111" s="26">
        <v>0</v>
      </c>
      <c r="Y111" s="26">
        <v>0</v>
      </c>
      <c r="Z111" s="26">
        <v>0</v>
      </c>
      <c r="AA111" s="26">
        <v>0</v>
      </c>
      <c r="AB111" s="26">
        <v>0</v>
      </c>
      <c r="AC111" s="26">
        <v>0</v>
      </c>
      <c r="AD111" s="26">
        <v>0</v>
      </c>
      <c r="AE111" s="26">
        <v>1</v>
      </c>
      <c r="AF111" s="26">
        <v>20440</v>
      </c>
      <c r="AG111" s="26">
        <v>2</v>
      </c>
      <c r="AH111" s="26">
        <v>18510</v>
      </c>
      <c r="AI111" s="26">
        <v>3</v>
      </c>
      <c r="AJ111" s="26">
        <v>38950</v>
      </c>
    </row>
    <row r="112" spans="1:37" x14ac:dyDescent="0.25">
      <c r="A112" s="26">
        <v>117</v>
      </c>
      <c r="B112" s="26">
        <v>2</v>
      </c>
      <c r="C112" s="26"/>
      <c r="D112" s="26">
        <v>2</v>
      </c>
      <c r="E112" s="26">
        <v>3</v>
      </c>
      <c r="F112" s="26" t="s">
        <v>141</v>
      </c>
      <c r="G112" s="26">
        <v>12</v>
      </c>
      <c r="H112" s="26">
        <v>838175.32</v>
      </c>
      <c r="I112" s="26">
        <v>16</v>
      </c>
      <c r="J112" s="26">
        <v>773118</v>
      </c>
      <c r="K112" s="26">
        <v>8</v>
      </c>
      <c r="L112" s="26">
        <v>572525.89</v>
      </c>
      <c r="M112" s="26">
        <v>16</v>
      </c>
      <c r="N112" s="26">
        <v>773118</v>
      </c>
      <c r="O112" s="26">
        <v>24</v>
      </c>
      <c r="P112" s="26">
        <v>1345643.89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26">
        <v>0</v>
      </c>
      <c r="Z112" s="26">
        <v>0</v>
      </c>
      <c r="AA112" s="26">
        <v>0</v>
      </c>
      <c r="AB112" s="26">
        <v>0</v>
      </c>
      <c r="AC112" s="26">
        <v>0</v>
      </c>
      <c r="AD112" s="26">
        <v>0</v>
      </c>
      <c r="AE112" s="26">
        <v>8</v>
      </c>
      <c r="AF112" s="26">
        <v>474616.83999999997</v>
      </c>
      <c r="AG112" s="26">
        <v>15</v>
      </c>
      <c r="AH112" s="26">
        <v>650670.21</v>
      </c>
      <c r="AI112" s="26">
        <v>23</v>
      </c>
      <c r="AJ112" s="26">
        <v>1125287.05</v>
      </c>
    </row>
    <row r="113" spans="1:37" x14ac:dyDescent="0.25">
      <c r="A113" s="26">
        <v>118</v>
      </c>
      <c r="B113" s="26">
        <v>3</v>
      </c>
      <c r="C113" s="26"/>
      <c r="D113" s="26">
        <v>3</v>
      </c>
      <c r="E113" s="26">
        <v>3</v>
      </c>
      <c r="F113" s="26" t="s">
        <v>141</v>
      </c>
      <c r="G113" s="26">
        <v>1</v>
      </c>
      <c r="H113" s="26">
        <v>19200</v>
      </c>
      <c r="I113" s="26">
        <v>2</v>
      </c>
      <c r="J113" s="26">
        <v>100000</v>
      </c>
      <c r="K113" s="26">
        <v>1</v>
      </c>
      <c r="L113" s="26">
        <v>19200</v>
      </c>
      <c r="M113" s="26">
        <v>2</v>
      </c>
      <c r="N113" s="26">
        <v>100000</v>
      </c>
      <c r="O113" s="26">
        <v>3</v>
      </c>
      <c r="P113" s="26">
        <v>119200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6">
        <v>0</v>
      </c>
      <c r="X113" s="26">
        <v>0</v>
      </c>
      <c r="Y113" s="26">
        <v>0</v>
      </c>
      <c r="Z113" s="26">
        <v>0</v>
      </c>
      <c r="AA113" s="26">
        <v>0</v>
      </c>
      <c r="AB113" s="26">
        <v>0</v>
      </c>
      <c r="AC113" s="26">
        <v>0</v>
      </c>
      <c r="AD113" s="26">
        <v>0</v>
      </c>
      <c r="AE113" s="26">
        <v>1</v>
      </c>
      <c r="AF113" s="26">
        <v>19200</v>
      </c>
      <c r="AG113" s="26">
        <v>2</v>
      </c>
      <c r="AH113" s="26">
        <v>94966</v>
      </c>
      <c r="AI113" s="26">
        <v>3</v>
      </c>
      <c r="AJ113" s="26">
        <v>114166</v>
      </c>
    </row>
    <row r="114" spans="1:37" x14ac:dyDescent="0.25">
      <c r="A114" s="26">
        <v>119</v>
      </c>
      <c r="B114" s="26">
        <v>4</v>
      </c>
      <c r="C114" s="26"/>
      <c r="D114" s="26">
        <v>4</v>
      </c>
      <c r="E114" s="26">
        <v>3</v>
      </c>
      <c r="F114" s="26" t="s">
        <v>141</v>
      </c>
      <c r="G114" s="26">
        <v>42</v>
      </c>
      <c r="H114" s="26">
        <v>2539533.7800000003</v>
      </c>
      <c r="I114" s="26">
        <v>19</v>
      </c>
      <c r="J114" s="26">
        <v>639339.61</v>
      </c>
      <c r="K114" s="26">
        <v>19</v>
      </c>
      <c r="L114" s="26">
        <v>694978.45</v>
      </c>
      <c r="M114" s="26">
        <v>18</v>
      </c>
      <c r="N114" s="26">
        <v>639339.61</v>
      </c>
      <c r="O114" s="26">
        <v>37</v>
      </c>
      <c r="P114" s="26">
        <v>1334318.06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6">
        <v>0</v>
      </c>
      <c r="X114" s="26">
        <v>0</v>
      </c>
      <c r="Y114" s="26">
        <v>0</v>
      </c>
      <c r="Z114" s="26">
        <v>1</v>
      </c>
      <c r="AA114" s="26">
        <v>9690</v>
      </c>
      <c r="AB114" s="26">
        <v>19037</v>
      </c>
      <c r="AC114" s="26">
        <v>1</v>
      </c>
      <c r="AD114" s="26">
        <v>19037</v>
      </c>
      <c r="AE114" s="26">
        <v>17</v>
      </c>
      <c r="AF114" s="26">
        <v>537446.80000000005</v>
      </c>
      <c r="AG114" s="26">
        <v>14</v>
      </c>
      <c r="AH114" s="26">
        <v>408491.65</v>
      </c>
      <c r="AI114" s="26">
        <v>31</v>
      </c>
      <c r="AJ114" s="26">
        <v>964975.45</v>
      </c>
    </row>
    <row r="115" spans="1:37" x14ac:dyDescent="0.25">
      <c r="A115" s="26">
        <v>120</v>
      </c>
      <c r="B115" s="26">
        <v>6</v>
      </c>
      <c r="C115" s="26"/>
      <c r="D115" s="26">
        <v>6</v>
      </c>
      <c r="E115" s="26">
        <v>3</v>
      </c>
      <c r="F115" s="26" t="s">
        <v>141</v>
      </c>
      <c r="G115" s="26">
        <v>1</v>
      </c>
      <c r="H115" s="26">
        <v>29305</v>
      </c>
      <c r="I115" s="26">
        <v>5</v>
      </c>
      <c r="J115" s="26">
        <v>176800</v>
      </c>
      <c r="K115" s="26">
        <v>1</v>
      </c>
      <c r="L115" s="26">
        <v>29305</v>
      </c>
      <c r="M115" s="26">
        <v>5</v>
      </c>
      <c r="N115" s="26">
        <v>164800</v>
      </c>
      <c r="O115" s="26">
        <v>6</v>
      </c>
      <c r="P115" s="26">
        <v>194105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6">
        <v>0</v>
      </c>
      <c r="X115" s="26">
        <v>0</v>
      </c>
      <c r="Y115" s="26">
        <v>0</v>
      </c>
      <c r="Z115" s="26">
        <v>0</v>
      </c>
      <c r="AA115" s="26">
        <v>0</v>
      </c>
      <c r="AB115" s="26">
        <v>0</v>
      </c>
      <c r="AC115" s="26">
        <v>0</v>
      </c>
      <c r="AD115" s="26">
        <v>0</v>
      </c>
      <c r="AE115" s="26">
        <v>1</v>
      </c>
      <c r="AF115" s="26">
        <v>29300</v>
      </c>
      <c r="AG115" s="26">
        <v>6</v>
      </c>
      <c r="AH115" s="26">
        <v>145866</v>
      </c>
      <c r="AI115" s="26">
        <v>7</v>
      </c>
      <c r="AJ115" s="26">
        <v>175166</v>
      </c>
    </row>
    <row r="116" spans="1:37" x14ac:dyDescent="0.25">
      <c r="A116" s="26">
        <v>121</v>
      </c>
      <c r="B116" s="26">
        <v>8</v>
      </c>
      <c r="C116" s="26" t="s">
        <v>143</v>
      </c>
      <c r="D116" s="26" t="s">
        <v>44</v>
      </c>
      <c r="E116" s="26">
        <v>3</v>
      </c>
      <c r="F116" s="26" t="s">
        <v>141</v>
      </c>
      <c r="G116" s="26">
        <v>3</v>
      </c>
      <c r="H116" s="26">
        <v>81529.34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  <c r="Z116" s="26">
        <v>0</v>
      </c>
      <c r="AA116" s="26">
        <v>0</v>
      </c>
      <c r="AB116" s="26">
        <v>0</v>
      </c>
      <c r="AC116" s="26">
        <v>0</v>
      </c>
      <c r="AD116" s="26">
        <v>0</v>
      </c>
      <c r="AE116" s="26">
        <v>0</v>
      </c>
      <c r="AF116" s="26">
        <v>0</v>
      </c>
      <c r="AG116" s="26">
        <v>0</v>
      </c>
      <c r="AH116" s="26">
        <v>0</v>
      </c>
      <c r="AI116" s="26">
        <v>0</v>
      </c>
      <c r="AJ116" s="26">
        <v>0</v>
      </c>
    </row>
    <row r="117" spans="1:37" x14ac:dyDescent="0.25">
      <c r="A117" s="26">
        <v>122</v>
      </c>
      <c r="B117" s="26">
        <v>8</v>
      </c>
      <c r="C117" s="26" t="s">
        <v>144</v>
      </c>
      <c r="D117" s="26" t="s">
        <v>44</v>
      </c>
      <c r="E117" s="26">
        <v>3</v>
      </c>
      <c r="F117" s="26" t="s">
        <v>141</v>
      </c>
      <c r="G117" s="26">
        <v>11</v>
      </c>
      <c r="H117" s="26">
        <v>274816.20999999996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0</v>
      </c>
      <c r="X117" s="26">
        <v>0</v>
      </c>
      <c r="Y117" s="26">
        <v>0</v>
      </c>
      <c r="Z117" s="26">
        <v>0</v>
      </c>
      <c r="AA117" s="26">
        <v>0</v>
      </c>
      <c r="AB117" s="26">
        <v>0</v>
      </c>
      <c r="AC117" s="26">
        <v>0</v>
      </c>
      <c r="AD117" s="26">
        <v>0</v>
      </c>
      <c r="AE117" s="26">
        <v>0</v>
      </c>
      <c r="AF117" s="26">
        <v>0</v>
      </c>
      <c r="AG117" s="26">
        <v>0</v>
      </c>
      <c r="AH117" s="26">
        <v>0</v>
      </c>
      <c r="AI117" s="26">
        <v>0</v>
      </c>
      <c r="AJ117" s="26">
        <v>0</v>
      </c>
    </row>
    <row r="118" spans="1:37" x14ac:dyDescent="0.25">
      <c r="A118" s="26">
        <v>123</v>
      </c>
      <c r="B118" s="26">
        <v>8</v>
      </c>
      <c r="C118" s="26" t="s">
        <v>145</v>
      </c>
      <c r="D118" s="26" t="s">
        <v>44</v>
      </c>
      <c r="E118" s="26">
        <v>3</v>
      </c>
      <c r="F118" s="26" t="s">
        <v>141</v>
      </c>
      <c r="G118" s="26">
        <v>4</v>
      </c>
      <c r="H118" s="26">
        <v>357934.03</v>
      </c>
      <c r="I118" s="26">
        <v>0</v>
      </c>
      <c r="J118" s="26">
        <v>0</v>
      </c>
      <c r="K118" s="26">
        <v>1</v>
      </c>
      <c r="L118" s="26">
        <v>20232</v>
      </c>
      <c r="M118" s="26">
        <v>0</v>
      </c>
      <c r="N118" s="26">
        <v>0</v>
      </c>
      <c r="O118" s="26">
        <v>1</v>
      </c>
      <c r="P118" s="26">
        <v>20232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0</v>
      </c>
      <c r="Y118" s="26">
        <v>0</v>
      </c>
      <c r="Z118" s="26">
        <v>0</v>
      </c>
      <c r="AA118" s="26">
        <v>0</v>
      </c>
      <c r="AB118" s="26">
        <v>0</v>
      </c>
      <c r="AC118" s="26">
        <v>0</v>
      </c>
      <c r="AD118" s="26">
        <v>0</v>
      </c>
      <c r="AE118" s="26">
        <v>1</v>
      </c>
      <c r="AF118" s="26">
        <v>20232</v>
      </c>
      <c r="AG118" s="26">
        <v>0</v>
      </c>
      <c r="AH118" s="26">
        <v>0</v>
      </c>
      <c r="AI118" s="26">
        <v>1</v>
      </c>
      <c r="AJ118" s="26">
        <v>20232</v>
      </c>
    </row>
    <row r="119" spans="1:37" x14ac:dyDescent="0.25">
      <c r="A119" s="26">
        <v>124</v>
      </c>
      <c r="B119" s="26">
        <v>8</v>
      </c>
      <c r="C119" s="26" t="s">
        <v>146</v>
      </c>
      <c r="D119" s="26" t="s">
        <v>44</v>
      </c>
      <c r="E119" s="26">
        <v>3</v>
      </c>
      <c r="F119" s="26" t="s">
        <v>141</v>
      </c>
      <c r="G119" s="26">
        <v>1</v>
      </c>
      <c r="H119" s="26">
        <v>96182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  <c r="W119" s="26">
        <v>0</v>
      </c>
      <c r="X119" s="26">
        <v>0</v>
      </c>
      <c r="Y119" s="26">
        <v>0</v>
      </c>
      <c r="Z119" s="26">
        <v>0</v>
      </c>
      <c r="AA119" s="26">
        <v>0</v>
      </c>
      <c r="AB119" s="26">
        <v>0</v>
      </c>
      <c r="AC119" s="26">
        <v>0</v>
      </c>
      <c r="AD119" s="26">
        <v>0</v>
      </c>
      <c r="AE119" s="26">
        <v>0</v>
      </c>
      <c r="AF119" s="26">
        <v>0</v>
      </c>
      <c r="AG119" s="26">
        <v>0</v>
      </c>
      <c r="AH119" s="26">
        <v>0</v>
      </c>
      <c r="AI119" s="26">
        <v>0</v>
      </c>
      <c r="AJ119" s="26">
        <v>0</v>
      </c>
    </row>
    <row r="120" spans="1:37" x14ac:dyDescent="0.25">
      <c r="A120" s="26">
        <v>125</v>
      </c>
      <c r="B120" s="26">
        <v>8</v>
      </c>
      <c r="C120" s="26" t="s">
        <v>147</v>
      </c>
      <c r="D120" s="26" t="s">
        <v>44</v>
      </c>
      <c r="E120" s="26">
        <v>3</v>
      </c>
      <c r="F120" s="26" t="s">
        <v>141</v>
      </c>
      <c r="G120" s="26">
        <v>1</v>
      </c>
      <c r="H120" s="26">
        <v>236430.6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6">
        <v>0</v>
      </c>
      <c r="X120" s="26">
        <v>0</v>
      </c>
      <c r="Y120" s="26">
        <v>0</v>
      </c>
      <c r="Z120" s="26">
        <v>0</v>
      </c>
      <c r="AA120" s="26">
        <v>0</v>
      </c>
      <c r="AB120" s="26">
        <v>0</v>
      </c>
      <c r="AC120" s="26">
        <v>0</v>
      </c>
      <c r="AD120" s="26">
        <v>0</v>
      </c>
      <c r="AE120" s="26">
        <v>0</v>
      </c>
      <c r="AF120" s="26">
        <v>0</v>
      </c>
      <c r="AG120" s="26">
        <v>0</v>
      </c>
      <c r="AH120" s="26">
        <v>0</v>
      </c>
      <c r="AI120" s="26">
        <v>0</v>
      </c>
      <c r="AJ120" s="26">
        <v>0</v>
      </c>
    </row>
    <row r="121" spans="1:37" x14ac:dyDescent="0.25">
      <c r="A121" s="26">
        <v>126</v>
      </c>
      <c r="B121" s="26">
        <v>8</v>
      </c>
      <c r="C121" s="26" t="s">
        <v>148</v>
      </c>
      <c r="D121" s="26" t="s">
        <v>44</v>
      </c>
      <c r="E121" s="26">
        <v>3</v>
      </c>
      <c r="F121" s="26" t="s">
        <v>141</v>
      </c>
      <c r="G121" s="26">
        <v>1</v>
      </c>
      <c r="H121" s="26">
        <v>228868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6">
        <v>0</v>
      </c>
      <c r="X121" s="26">
        <v>0</v>
      </c>
      <c r="Y121" s="26">
        <v>0</v>
      </c>
      <c r="Z121" s="26">
        <v>0</v>
      </c>
      <c r="AA121" s="26">
        <v>0</v>
      </c>
      <c r="AB121" s="26">
        <v>0</v>
      </c>
      <c r="AC121" s="26">
        <v>0</v>
      </c>
      <c r="AD121" s="26">
        <v>0</v>
      </c>
      <c r="AE121" s="26">
        <v>0</v>
      </c>
      <c r="AF121" s="26">
        <v>0</v>
      </c>
      <c r="AG121" s="26">
        <v>0</v>
      </c>
      <c r="AH121" s="26">
        <v>0</v>
      </c>
      <c r="AI121" s="26">
        <v>0</v>
      </c>
      <c r="AJ121" s="26">
        <v>0</v>
      </c>
    </row>
    <row r="122" spans="1:37" x14ac:dyDescent="0.25">
      <c r="A122" s="26">
        <v>127</v>
      </c>
      <c r="B122" s="26">
        <v>8</v>
      </c>
      <c r="C122" s="26" t="s">
        <v>149</v>
      </c>
      <c r="D122" s="26" t="s">
        <v>44</v>
      </c>
      <c r="E122" s="26">
        <v>3</v>
      </c>
      <c r="F122" s="26" t="s">
        <v>141</v>
      </c>
      <c r="G122" s="26">
        <v>4</v>
      </c>
      <c r="H122" s="26">
        <v>478672.7</v>
      </c>
      <c r="I122" s="26">
        <v>0</v>
      </c>
      <c r="J122" s="26">
        <v>0</v>
      </c>
      <c r="K122" s="26">
        <v>1</v>
      </c>
      <c r="L122" s="26">
        <v>46083.5</v>
      </c>
      <c r="M122" s="26">
        <v>0</v>
      </c>
      <c r="N122" s="26">
        <v>0</v>
      </c>
      <c r="O122" s="26">
        <v>1</v>
      </c>
      <c r="P122" s="26">
        <v>46083.5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  <c r="Z122" s="26">
        <v>0</v>
      </c>
      <c r="AA122" s="26">
        <v>0</v>
      </c>
      <c r="AB122" s="26">
        <v>0</v>
      </c>
      <c r="AC122" s="26">
        <v>0</v>
      </c>
      <c r="AD122" s="26">
        <v>0</v>
      </c>
      <c r="AE122" s="26">
        <v>1</v>
      </c>
      <c r="AF122" s="26">
        <v>46083.5</v>
      </c>
      <c r="AG122" s="26">
        <v>0</v>
      </c>
      <c r="AH122" s="26">
        <v>0</v>
      </c>
      <c r="AI122" s="26">
        <v>1</v>
      </c>
      <c r="AJ122" s="26">
        <v>46083.5</v>
      </c>
    </row>
    <row r="123" spans="1:37" x14ac:dyDescent="0.25">
      <c r="A123" s="26">
        <v>128</v>
      </c>
      <c r="B123" s="26">
        <v>8</v>
      </c>
      <c r="C123" s="26" t="s">
        <v>150</v>
      </c>
      <c r="D123" s="26" t="s">
        <v>44</v>
      </c>
      <c r="E123" s="26">
        <v>3</v>
      </c>
      <c r="F123" s="26" t="s">
        <v>141</v>
      </c>
      <c r="G123" s="26">
        <v>1</v>
      </c>
      <c r="H123" s="26">
        <v>320000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6">
        <v>0</v>
      </c>
      <c r="X123" s="26">
        <v>0</v>
      </c>
      <c r="Y123" s="26">
        <v>0</v>
      </c>
      <c r="Z123" s="26">
        <v>0</v>
      </c>
      <c r="AA123" s="26">
        <v>0</v>
      </c>
      <c r="AB123" s="26">
        <v>0</v>
      </c>
      <c r="AC123" s="26">
        <v>0</v>
      </c>
      <c r="AD123" s="26">
        <v>0</v>
      </c>
      <c r="AE123" s="26">
        <v>0</v>
      </c>
      <c r="AF123" s="26">
        <v>0</v>
      </c>
      <c r="AG123" s="26">
        <v>0</v>
      </c>
      <c r="AH123" s="26">
        <v>0</v>
      </c>
      <c r="AI123" s="26">
        <v>0</v>
      </c>
      <c r="AJ123" s="26">
        <v>0</v>
      </c>
    </row>
    <row r="124" spans="1:37" x14ac:dyDescent="0.25">
      <c r="A124" s="26">
        <v>129</v>
      </c>
      <c r="B124" s="26">
        <v>8</v>
      </c>
      <c r="C124" s="26" t="s">
        <v>151</v>
      </c>
      <c r="D124" s="26" t="s">
        <v>44</v>
      </c>
      <c r="E124" s="26">
        <v>3</v>
      </c>
      <c r="F124" s="26" t="s">
        <v>141</v>
      </c>
      <c r="G124" s="26">
        <v>3</v>
      </c>
      <c r="H124" s="26">
        <v>45428.45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  <c r="W124" s="26">
        <v>0</v>
      </c>
      <c r="X124" s="26">
        <v>0</v>
      </c>
      <c r="Y124" s="26">
        <v>0</v>
      </c>
      <c r="Z124" s="26">
        <v>0</v>
      </c>
      <c r="AA124" s="26">
        <v>0</v>
      </c>
      <c r="AB124" s="26">
        <v>0</v>
      </c>
      <c r="AC124" s="26">
        <v>0</v>
      </c>
      <c r="AD124" s="26">
        <v>0</v>
      </c>
      <c r="AE124" s="26">
        <v>0</v>
      </c>
      <c r="AF124" s="26">
        <v>0</v>
      </c>
      <c r="AG124" s="26">
        <v>0</v>
      </c>
      <c r="AH124" s="26">
        <v>0</v>
      </c>
      <c r="AI124" s="26">
        <v>0</v>
      </c>
      <c r="AJ124" s="26">
        <v>0</v>
      </c>
      <c r="AK124" s="25" t="s">
        <v>152</v>
      </c>
    </row>
    <row r="125" spans="1:37" x14ac:dyDescent="0.25">
      <c r="A125" s="26">
        <v>130</v>
      </c>
      <c r="B125" s="26">
        <v>1</v>
      </c>
      <c r="C125" s="26"/>
      <c r="D125" s="26">
        <v>1</v>
      </c>
      <c r="E125" s="26">
        <v>4</v>
      </c>
      <c r="F125" s="26" t="s">
        <v>153</v>
      </c>
      <c r="G125" s="26">
        <v>14</v>
      </c>
      <c r="H125" s="26">
        <v>303753.13</v>
      </c>
      <c r="I125" s="26">
        <v>14</v>
      </c>
      <c r="J125" s="26">
        <v>222365.3</v>
      </c>
      <c r="K125" s="26">
        <v>11</v>
      </c>
      <c r="L125" s="26">
        <v>170364.28</v>
      </c>
      <c r="M125" s="26">
        <v>14</v>
      </c>
      <c r="N125" s="26">
        <v>222365.3</v>
      </c>
      <c r="O125" s="26">
        <v>25</v>
      </c>
      <c r="P125" s="26">
        <v>392729.58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6">
        <v>0</v>
      </c>
      <c r="X125" s="26">
        <v>0</v>
      </c>
      <c r="Y125" s="26">
        <v>0</v>
      </c>
      <c r="Z125" s="26">
        <v>0</v>
      </c>
      <c r="AA125" s="26">
        <v>0</v>
      </c>
      <c r="AB125" s="26">
        <v>0</v>
      </c>
      <c r="AC125" s="26">
        <v>0</v>
      </c>
      <c r="AD125" s="26">
        <v>0</v>
      </c>
      <c r="AE125" s="26">
        <v>11</v>
      </c>
      <c r="AF125" s="26">
        <v>117090.28</v>
      </c>
      <c r="AG125" s="26">
        <v>14</v>
      </c>
      <c r="AH125" s="26">
        <v>210990.92</v>
      </c>
      <c r="AI125" s="26">
        <v>25</v>
      </c>
      <c r="AJ125" s="26">
        <v>328081.2</v>
      </c>
    </row>
    <row r="126" spans="1:37" x14ac:dyDescent="0.25">
      <c r="A126" s="26">
        <v>131</v>
      </c>
      <c r="B126" s="26">
        <v>2</v>
      </c>
      <c r="C126" s="26"/>
      <c r="D126" s="26">
        <v>2</v>
      </c>
      <c r="E126" s="26">
        <v>4</v>
      </c>
      <c r="F126" s="26" t="s">
        <v>153</v>
      </c>
      <c r="G126" s="26">
        <v>25</v>
      </c>
      <c r="H126" s="26">
        <v>397160.61</v>
      </c>
      <c r="I126" s="26">
        <v>9</v>
      </c>
      <c r="J126" s="26">
        <v>287000</v>
      </c>
      <c r="K126" s="26">
        <v>14</v>
      </c>
      <c r="L126" s="26">
        <v>278523.53999999998</v>
      </c>
      <c r="M126" s="26">
        <v>9</v>
      </c>
      <c r="N126" s="26">
        <v>287000</v>
      </c>
      <c r="O126" s="26">
        <v>23</v>
      </c>
      <c r="P126" s="26">
        <v>565523.54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6">
        <v>0</v>
      </c>
      <c r="X126" s="26">
        <v>0</v>
      </c>
      <c r="Y126" s="26">
        <v>0</v>
      </c>
      <c r="Z126" s="26">
        <v>0</v>
      </c>
      <c r="AA126" s="26">
        <v>0</v>
      </c>
      <c r="AB126" s="26">
        <v>0</v>
      </c>
      <c r="AC126" s="26">
        <v>0</v>
      </c>
      <c r="AD126" s="26">
        <v>0</v>
      </c>
      <c r="AE126" s="26">
        <v>13</v>
      </c>
      <c r="AF126" s="26">
        <v>251717.11</v>
      </c>
      <c r="AG126" s="26">
        <v>9</v>
      </c>
      <c r="AH126" s="26">
        <v>270362.55</v>
      </c>
      <c r="AI126" s="26">
        <v>22</v>
      </c>
      <c r="AJ126" s="26">
        <v>522079.66</v>
      </c>
    </row>
    <row r="127" spans="1:37" x14ac:dyDescent="0.25">
      <c r="A127" s="26">
        <v>132</v>
      </c>
      <c r="B127" s="26">
        <v>3</v>
      </c>
      <c r="C127" s="26"/>
      <c r="D127" s="26">
        <v>3</v>
      </c>
      <c r="E127" s="26">
        <v>4</v>
      </c>
      <c r="F127" s="26" t="s">
        <v>153</v>
      </c>
      <c r="G127" s="26">
        <v>1</v>
      </c>
      <c r="H127" s="26">
        <v>13237.28</v>
      </c>
      <c r="I127" s="26">
        <v>3</v>
      </c>
      <c r="J127" s="26">
        <v>125500</v>
      </c>
      <c r="K127" s="26">
        <v>1</v>
      </c>
      <c r="L127" s="26">
        <v>13111.51</v>
      </c>
      <c r="M127" s="26">
        <v>3</v>
      </c>
      <c r="N127" s="26">
        <v>125500</v>
      </c>
      <c r="O127" s="26">
        <v>4</v>
      </c>
      <c r="P127" s="26">
        <v>138611.51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6">
        <v>0</v>
      </c>
      <c r="X127" s="26">
        <v>0</v>
      </c>
      <c r="Y127" s="26">
        <v>0</v>
      </c>
      <c r="Z127" s="26">
        <v>0</v>
      </c>
      <c r="AA127" s="26">
        <v>0</v>
      </c>
      <c r="AB127" s="26">
        <v>0</v>
      </c>
      <c r="AC127" s="26">
        <v>0</v>
      </c>
      <c r="AD127" s="26">
        <v>0</v>
      </c>
      <c r="AE127" s="26">
        <v>1</v>
      </c>
      <c r="AF127" s="26">
        <v>13111.51</v>
      </c>
      <c r="AG127" s="26">
        <v>3</v>
      </c>
      <c r="AH127" s="26">
        <v>125500</v>
      </c>
      <c r="AI127" s="26">
        <v>4</v>
      </c>
      <c r="AJ127" s="26">
        <v>138611.51</v>
      </c>
    </row>
    <row r="128" spans="1:37" x14ac:dyDescent="0.25">
      <c r="A128" s="26">
        <v>133</v>
      </c>
      <c r="B128" s="26">
        <v>4</v>
      </c>
      <c r="C128" s="26"/>
      <c r="D128" s="26">
        <v>4</v>
      </c>
      <c r="E128" s="26">
        <v>4</v>
      </c>
      <c r="F128" s="26" t="s">
        <v>153</v>
      </c>
      <c r="G128" s="26">
        <v>23</v>
      </c>
      <c r="H128" s="26">
        <v>445153.31</v>
      </c>
      <c r="I128" s="26">
        <v>25</v>
      </c>
      <c r="J128" s="26">
        <v>390713.73</v>
      </c>
      <c r="K128" s="26">
        <v>16</v>
      </c>
      <c r="L128" s="26">
        <v>265872.32</v>
      </c>
      <c r="M128" s="26">
        <v>25</v>
      </c>
      <c r="N128" s="26">
        <v>390713.73</v>
      </c>
      <c r="O128" s="26">
        <v>41</v>
      </c>
      <c r="P128" s="26">
        <v>656586.05000000005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  <c r="Z128" s="26">
        <v>0</v>
      </c>
      <c r="AA128" s="26">
        <v>0</v>
      </c>
      <c r="AB128" s="26">
        <v>0</v>
      </c>
      <c r="AC128" s="26">
        <v>0</v>
      </c>
      <c r="AD128" s="26">
        <v>0</v>
      </c>
      <c r="AE128" s="26">
        <v>16</v>
      </c>
      <c r="AF128" s="26">
        <v>307199.58</v>
      </c>
      <c r="AG128" s="26">
        <v>24</v>
      </c>
      <c r="AH128" s="26">
        <v>383185.8</v>
      </c>
      <c r="AI128" s="26">
        <v>40</v>
      </c>
      <c r="AJ128" s="26">
        <v>690385.38</v>
      </c>
    </row>
    <row r="129" spans="1:36" x14ac:dyDescent="0.25">
      <c r="A129" s="26">
        <v>134</v>
      </c>
      <c r="B129" s="26">
        <v>1</v>
      </c>
      <c r="C129" s="26"/>
      <c r="D129" s="26">
        <v>1</v>
      </c>
      <c r="E129" s="26">
        <v>6</v>
      </c>
      <c r="F129" s="26" t="s">
        <v>154</v>
      </c>
      <c r="G129" s="26">
        <v>9</v>
      </c>
      <c r="H129" s="26">
        <v>542097.94999999995</v>
      </c>
      <c r="I129" s="26">
        <v>3</v>
      </c>
      <c r="J129" s="26">
        <v>70000</v>
      </c>
      <c r="K129" s="26">
        <v>2</v>
      </c>
      <c r="L129" s="26">
        <v>54677.74</v>
      </c>
      <c r="M129" s="26">
        <v>2</v>
      </c>
      <c r="N129" s="26">
        <v>46000</v>
      </c>
      <c r="O129" s="26">
        <v>4</v>
      </c>
      <c r="P129" s="26">
        <v>100677.74</v>
      </c>
      <c r="Q129" s="26">
        <v>0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  <c r="W129" s="26">
        <v>0</v>
      </c>
      <c r="X129" s="26">
        <v>0</v>
      </c>
      <c r="Y129" s="26">
        <v>0</v>
      </c>
      <c r="Z129" s="26">
        <v>0</v>
      </c>
      <c r="AA129" s="26">
        <v>0</v>
      </c>
      <c r="AB129" s="26">
        <v>0</v>
      </c>
      <c r="AC129" s="26">
        <v>0</v>
      </c>
      <c r="AD129" s="26">
        <v>0</v>
      </c>
      <c r="AE129" s="26">
        <v>2</v>
      </c>
      <c r="AF129" s="26">
        <v>54059.81</v>
      </c>
      <c r="AG129" s="26">
        <v>2</v>
      </c>
      <c r="AH129" s="26">
        <v>40987.5</v>
      </c>
      <c r="AI129" s="26">
        <v>4</v>
      </c>
      <c r="AJ129" s="26">
        <v>95047.31</v>
      </c>
    </row>
    <row r="130" spans="1:36" x14ac:dyDescent="0.25">
      <c r="A130" s="26">
        <v>135</v>
      </c>
      <c r="B130" s="26">
        <v>2</v>
      </c>
      <c r="C130" s="26"/>
      <c r="D130" s="26">
        <v>2</v>
      </c>
      <c r="E130" s="26">
        <v>6</v>
      </c>
      <c r="F130" s="26" t="s">
        <v>154</v>
      </c>
      <c r="G130" s="26">
        <v>22</v>
      </c>
      <c r="H130" s="26">
        <v>1073527.33</v>
      </c>
      <c r="I130" s="26">
        <v>3</v>
      </c>
      <c r="J130" s="26">
        <v>516000</v>
      </c>
      <c r="K130" s="26">
        <v>11</v>
      </c>
      <c r="L130" s="26">
        <v>376600.19</v>
      </c>
      <c r="M130" s="26">
        <v>3</v>
      </c>
      <c r="N130" s="26">
        <v>516800</v>
      </c>
      <c r="O130" s="26">
        <v>14</v>
      </c>
      <c r="P130" s="26">
        <v>893400.19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6">
        <v>0</v>
      </c>
      <c r="Y130" s="26">
        <v>0</v>
      </c>
      <c r="Z130" s="26">
        <v>0</v>
      </c>
      <c r="AA130" s="26">
        <v>0</v>
      </c>
      <c r="AB130" s="26">
        <v>0</v>
      </c>
      <c r="AC130" s="26">
        <v>0</v>
      </c>
      <c r="AD130" s="26">
        <v>0</v>
      </c>
      <c r="AE130" s="26">
        <v>11</v>
      </c>
      <c r="AF130" s="26">
        <v>371220.78999999992</v>
      </c>
      <c r="AG130" s="26">
        <v>3</v>
      </c>
      <c r="AH130" s="26">
        <v>515656.56</v>
      </c>
      <c r="AI130" s="26">
        <v>14</v>
      </c>
      <c r="AJ130" s="26">
        <v>886877.35</v>
      </c>
    </row>
    <row r="131" spans="1:36" x14ac:dyDescent="0.25">
      <c r="A131" s="26">
        <v>136</v>
      </c>
      <c r="B131" s="26">
        <v>3</v>
      </c>
      <c r="C131" s="26"/>
      <c r="D131" s="26">
        <v>3</v>
      </c>
      <c r="E131" s="26">
        <v>6</v>
      </c>
      <c r="F131" s="26" t="s">
        <v>154</v>
      </c>
      <c r="G131" s="26">
        <v>1</v>
      </c>
      <c r="H131" s="26">
        <v>36980.550000000003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26">
        <v>0</v>
      </c>
      <c r="R131" s="26">
        <v>0</v>
      </c>
      <c r="S131" s="26">
        <v>0</v>
      </c>
      <c r="T131" s="26">
        <v>0</v>
      </c>
      <c r="U131" s="26">
        <v>0</v>
      </c>
      <c r="V131" s="26">
        <v>0</v>
      </c>
      <c r="W131" s="26">
        <v>0</v>
      </c>
      <c r="X131" s="26">
        <v>0</v>
      </c>
      <c r="Y131" s="26">
        <v>0</v>
      </c>
      <c r="Z131" s="26">
        <v>0</v>
      </c>
      <c r="AA131" s="26">
        <v>0</v>
      </c>
      <c r="AB131" s="26">
        <v>0</v>
      </c>
      <c r="AC131" s="26">
        <v>0</v>
      </c>
      <c r="AD131" s="26">
        <v>0</v>
      </c>
      <c r="AE131" s="26">
        <v>0</v>
      </c>
      <c r="AF131" s="26">
        <v>0</v>
      </c>
      <c r="AG131" s="26">
        <v>0</v>
      </c>
      <c r="AH131" s="26">
        <v>0</v>
      </c>
      <c r="AI131" s="26">
        <v>0</v>
      </c>
      <c r="AJ131" s="26">
        <v>0</v>
      </c>
    </row>
    <row r="132" spans="1:36" x14ac:dyDescent="0.25">
      <c r="A132" s="26">
        <v>137</v>
      </c>
      <c r="B132" s="26">
        <v>4</v>
      </c>
      <c r="C132" s="26"/>
      <c r="D132" s="26">
        <v>4</v>
      </c>
      <c r="E132" s="26">
        <v>6</v>
      </c>
      <c r="F132" s="26" t="s">
        <v>154</v>
      </c>
      <c r="G132" s="26">
        <v>14</v>
      </c>
      <c r="H132" s="26">
        <v>755281.1</v>
      </c>
      <c r="I132" s="26">
        <v>10</v>
      </c>
      <c r="J132" s="26">
        <v>850410</v>
      </c>
      <c r="K132" s="26">
        <v>4</v>
      </c>
      <c r="L132" s="26">
        <v>291151</v>
      </c>
      <c r="M132" s="26">
        <v>10</v>
      </c>
      <c r="N132" s="26">
        <v>850410</v>
      </c>
      <c r="O132" s="26">
        <v>14</v>
      </c>
      <c r="P132" s="26">
        <v>1141561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26">
        <v>0</v>
      </c>
      <c r="X132" s="26">
        <v>0</v>
      </c>
      <c r="Y132" s="26">
        <v>0</v>
      </c>
      <c r="Z132" s="26">
        <v>0</v>
      </c>
      <c r="AA132" s="26">
        <v>0</v>
      </c>
      <c r="AB132" s="26">
        <v>0</v>
      </c>
      <c r="AC132" s="26">
        <v>0</v>
      </c>
      <c r="AD132" s="26">
        <v>0</v>
      </c>
      <c r="AE132" s="26">
        <v>4</v>
      </c>
      <c r="AF132" s="26">
        <v>289003.75</v>
      </c>
      <c r="AG132" s="26">
        <v>10</v>
      </c>
      <c r="AH132" s="26">
        <v>848074.41</v>
      </c>
      <c r="AI132" s="26">
        <v>14</v>
      </c>
      <c r="AJ132" s="26">
        <v>1137078.1599999999</v>
      </c>
    </row>
    <row r="133" spans="1:36" x14ac:dyDescent="0.25">
      <c r="A133" s="26">
        <v>138</v>
      </c>
      <c r="B133" s="26">
        <v>5</v>
      </c>
      <c r="C133" s="26"/>
      <c r="D133" s="26">
        <v>5</v>
      </c>
      <c r="E133" s="26">
        <v>6</v>
      </c>
      <c r="F133" s="26" t="s">
        <v>154</v>
      </c>
      <c r="G133" s="26">
        <v>0</v>
      </c>
      <c r="H133" s="26">
        <v>0</v>
      </c>
      <c r="I133" s="26">
        <v>3</v>
      </c>
      <c r="J133" s="26">
        <v>75600</v>
      </c>
      <c r="K133" s="26">
        <v>0</v>
      </c>
      <c r="L133" s="26">
        <v>0</v>
      </c>
      <c r="M133" s="26">
        <v>3</v>
      </c>
      <c r="N133" s="26">
        <v>79600</v>
      </c>
      <c r="O133" s="26">
        <v>3</v>
      </c>
      <c r="P133" s="26">
        <v>79600</v>
      </c>
      <c r="Q133" s="26">
        <v>0</v>
      </c>
      <c r="R133" s="26">
        <v>0</v>
      </c>
      <c r="S133" s="26">
        <v>0</v>
      </c>
      <c r="T133" s="26">
        <v>0</v>
      </c>
      <c r="U133" s="26">
        <v>0</v>
      </c>
      <c r="V133" s="26">
        <v>0</v>
      </c>
      <c r="W133" s="26">
        <v>0</v>
      </c>
      <c r="X133" s="26">
        <v>0</v>
      </c>
      <c r="Y133" s="26">
        <v>0</v>
      </c>
      <c r="Z133" s="26">
        <v>0</v>
      </c>
      <c r="AA133" s="26">
        <v>0</v>
      </c>
      <c r="AB133" s="26">
        <v>0</v>
      </c>
      <c r="AC133" s="26">
        <v>0</v>
      </c>
      <c r="AD133" s="26">
        <v>0</v>
      </c>
      <c r="AE133" s="26">
        <v>0</v>
      </c>
      <c r="AF133" s="26">
        <v>0</v>
      </c>
      <c r="AG133" s="26">
        <v>3</v>
      </c>
      <c r="AH133" s="26">
        <v>73325.789999999994</v>
      </c>
      <c r="AI133" s="26">
        <v>3</v>
      </c>
      <c r="AJ133" s="26">
        <v>73325.789999999994</v>
      </c>
    </row>
    <row r="134" spans="1:36" x14ac:dyDescent="0.25">
      <c r="A134" s="26">
        <v>139</v>
      </c>
      <c r="B134" s="26">
        <v>6</v>
      </c>
      <c r="C134" s="26"/>
      <c r="D134" s="26">
        <v>6</v>
      </c>
      <c r="E134" s="26">
        <v>6</v>
      </c>
      <c r="F134" s="26" t="s">
        <v>154</v>
      </c>
      <c r="G134" s="26">
        <v>1</v>
      </c>
      <c r="H134" s="26">
        <v>114356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  <c r="Z134" s="26">
        <v>0</v>
      </c>
      <c r="AA134" s="26">
        <v>0</v>
      </c>
      <c r="AB134" s="26">
        <v>0</v>
      </c>
      <c r="AC134" s="26">
        <v>0</v>
      </c>
      <c r="AD134" s="26">
        <v>0</v>
      </c>
      <c r="AE134" s="26">
        <v>0</v>
      </c>
      <c r="AF134" s="26">
        <v>0</v>
      </c>
      <c r="AG134" s="26">
        <v>0</v>
      </c>
      <c r="AH134" s="26">
        <v>0</v>
      </c>
      <c r="AI134" s="26">
        <v>0</v>
      </c>
      <c r="AJ134" s="26">
        <v>0</v>
      </c>
    </row>
    <row r="135" spans="1:36" x14ac:dyDescent="0.25">
      <c r="A135" s="26">
        <v>140</v>
      </c>
      <c r="B135" s="26">
        <v>8</v>
      </c>
      <c r="C135" s="26" t="s">
        <v>155</v>
      </c>
      <c r="D135" s="26" t="s">
        <v>44</v>
      </c>
      <c r="E135" s="26">
        <v>6</v>
      </c>
      <c r="F135" s="26" t="s">
        <v>154</v>
      </c>
      <c r="G135" s="26">
        <v>1</v>
      </c>
      <c r="H135" s="26">
        <v>40105.199999999997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>
        <v>0</v>
      </c>
      <c r="Y135" s="26">
        <v>0</v>
      </c>
      <c r="Z135" s="26">
        <v>0</v>
      </c>
      <c r="AA135" s="26">
        <v>0</v>
      </c>
      <c r="AB135" s="26">
        <v>0</v>
      </c>
      <c r="AC135" s="26">
        <v>0</v>
      </c>
      <c r="AD135" s="26">
        <v>0</v>
      </c>
      <c r="AE135" s="26">
        <v>0</v>
      </c>
      <c r="AF135" s="26">
        <v>0</v>
      </c>
      <c r="AG135" s="26">
        <v>0</v>
      </c>
      <c r="AH135" s="26">
        <v>0</v>
      </c>
      <c r="AI135" s="26">
        <v>0</v>
      </c>
      <c r="AJ135" s="26">
        <v>0</v>
      </c>
    </row>
    <row r="136" spans="1:36" x14ac:dyDescent="0.25">
      <c r="A136" s="26">
        <v>141</v>
      </c>
      <c r="B136" s="26">
        <v>8</v>
      </c>
      <c r="C136" s="26" t="s">
        <v>156</v>
      </c>
      <c r="D136" s="26" t="s">
        <v>44</v>
      </c>
      <c r="E136" s="26">
        <v>6</v>
      </c>
      <c r="F136" s="26" t="s">
        <v>154</v>
      </c>
      <c r="G136" s="26">
        <v>2</v>
      </c>
      <c r="H136" s="26">
        <v>96649.66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6">
        <v>0</v>
      </c>
      <c r="R136" s="26">
        <v>0</v>
      </c>
      <c r="S136" s="26">
        <v>0</v>
      </c>
      <c r="T136" s="26">
        <v>0</v>
      </c>
      <c r="U136" s="26">
        <v>0</v>
      </c>
      <c r="V136" s="26">
        <v>0</v>
      </c>
      <c r="W136" s="26">
        <v>0</v>
      </c>
      <c r="X136" s="26">
        <v>0</v>
      </c>
      <c r="Y136" s="26">
        <v>0</v>
      </c>
      <c r="Z136" s="26">
        <v>0</v>
      </c>
      <c r="AA136" s="26">
        <v>0</v>
      </c>
      <c r="AB136" s="26">
        <v>0</v>
      </c>
      <c r="AC136" s="26">
        <v>0</v>
      </c>
      <c r="AD136" s="26">
        <v>0</v>
      </c>
      <c r="AE136" s="26">
        <v>0</v>
      </c>
      <c r="AF136" s="26">
        <v>0</v>
      </c>
      <c r="AG136" s="26">
        <v>0</v>
      </c>
      <c r="AH136" s="26">
        <v>0</v>
      </c>
      <c r="AI136" s="26">
        <v>0</v>
      </c>
      <c r="AJ136" s="26">
        <v>0</v>
      </c>
    </row>
    <row r="137" spans="1:36" x14ac:dyDescent="0.25">
      <c r="A137" s="26">
        <v>142</v>
      </c>
      <c r="B137" s="26">
        <v>8</v>
      </c>
      <c r="C137" s="26" t="s">
        <v>157</v>
      </c>
      <c r="D137" s="26" t="s">
        <v>44</v>
      </c>
      <c r="E137" s="26">
        <v>6</v>
      </c>
      <c r="F137" s="26" t="s">
        <v>154</v>
      </c>
      <c r="G137" s="26">
        <v>0</v>
      </c>
      <c r="H137" s="26">
        <v>0</v>
      </c>
      <c r="I137" s="26">
        <v>13</v>
      </c>
      <c r="J137" s="26">
        <v>208100</v>
      </c>
      <c r="K137" s="26">
        <v>0</v>
      </c>
      <c r="L137" s="26">
        <v>0</v>
      </c>
      <c r="M137" s="26">
        <v>13</v>
      </c>
      <c r="N137" s="26">
        <v>204100</v>
      </c>
      <c r="O137" s="26">
        <v>13</v>
      </c>
      <c r="P137" s="26">
        <v>204100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0</v>
      </c>
      <c r="W137" s="26">
        <v>0</v>
      </c>
      <c r="X137" s="26">
        <v>0</v>
      </c>
      <c r="Y137" s="26">
        <v>0</v>
      </c>
      <c r="Z137" s="26">
        <v>0</v>
      </c>
      <c r="AA137" s="26">
        <v>0</v>
      </c>
      <c r="AB137" s="26">
        <v>0</v>
      </c>
      <c r="AC137" s="26">
        <v>0</v>
      </c>
      <c r="AD137" s="26">
        <v>0</v>
      </c>
      <c r="AE137" s="26">
        <v>0</v>
      </c>
      <c r="AF137" s="26">
        <v>0</v>
      </c>
      <c r="AG137" s="26">
        <v>13</v>
      </c>
      <c r="AH137" s="26">
        <v>183379.52000000002</v>
      </c>
      <c r="AI137" s="26">
        <v>13</v>
      </c>
      <c r="AJ137" s="26">
        <v>183379.52</v>
      </c>
    </row>
    <row r="138" spans="1:36" x14ac:dyDescent="0.25">
      <c r="A138" s="26">
        <v>143</v>
      </c>
      <c r="B138" s="26">
        <v>1</v>
      </c>
      <c r="C138" s="26"/>
      <c r="D138" s="26">
        <v>1</v>
      </c>
      <c r="E138" s="26">
        <v>7</v>
      </c>
      <c r="F138" s="26" t="s">
        <v>158</v>
      </c>
      <c r="G138" s="26">
        <v>11</v>
      </c>
      <c r="H138" s="26">
        <v>267471.38</v>
      </c>
      <c r="I138" s="26">
        <v>19</v>
      </c>
      <c r="J138" s="26">
        <v>633495.47</v>
      </c>
      <c r="K138" s="26">
        <v>8</v>
      </c>
      <c r="L138" s="26">
        <v>203155.65</v>
      </c>
      <c r="M138" s="26">
        <v>19</v>
      </c>
      <c r="N138" s="26">
        <v>633495.47</v>
      </c>
      <c r="O138" s="26">
        <v>27</v>
      </c>
      <c r="P138" s="26">
        <v>836651.12</v>
      </c>
      <c r="Q138" s="26">
        <v>0</v>
      </c>
      <c r="R138" s="26">
        <v>0</v>
      </c>
      <c r="S138" s="26">
        <v>0</v>
      </c>
      <c r="T138" s="26">
        <v>0</v>
      </c>
      <c r="U138" s="26">
        <v>0</v>
      </c>
      <c r="V138" s="26">
        <v>0</v>
      </c>
      <c r="W138" s="26">
        <v>0</v>
      </c>
      <c r="X138" s="26">
        <v>0</v>
      </c>
      <c r="Y138" s="26">
        <v>0</v>
      </c>
      <c r="Z138" s="26">
        <v>0</v>
      </c>
      <c r="AA138" s="26">
        <v>0</v>
      </c>
      <c r="AB138" s="26">
        <v>0</v>
      </c>
      <c r="AC138" s="26">
        <v>0</v>
      </c>
      <c r="AD138" s="26">
        <v>0</v>
      </c>
      <c r="AE138" s="26">
        <v>8</v>
      </c>
      <c r="AF138" s="26">
        <v>197251.22</v>
      </c>
      <c r="AG138" s="26">
        <v>17</v>
      </c>
      <c r="AH138" s="26">
        <v>560431.77</v>
      </c>
      <c r="AI138" s="26">
        <v>25</v>
      </c>
      <c r="AJ138" s="26">
        <v>757682.99</v>
      </c>
    </row>
    <row r="139" spans="1:36" x14ac:dyDescent="0.25">
      <c r="A139" s="26">
        <v>144</v>
      </c>
      <c r="B139" s="26">
        <v>2</v>
      </c>
      <c r="C139" s="26"/>
      <c r="D139" s="26">
        <v>2</v>
      </c>
      <c r="E139" s="26">
        <v>7</v>
      </c>
      <c r="F139" s="26" t="s">
        <v>158</v>
      </c>
      <c r="G139" s="26">
        <v>50</v>
      </c>
      <c r="H139" s="26">
        <v>1408266.66</v>
      </c>
      <c r="I139" s="26">
        <v>23</v>
      </c>
      <c r="J139" s="26">
        <v>706000</v>
      </c>
      <c r="K139" s="26">
        <v>23</v>
      </c>
      <c r="L139" s="26">
        <v>465336.8</v>
      </c>
      <c r="M139" s="26">
        <v>25</v>
      </c>
      <c r="N139" s="26">
        <v>637812.38</v>
      </c>
      <c r="O139" s="26">
        <v>48</v>
      </c>
      <c r="P139" s="26">
        <v>1103149.18</v>
      </c>
      <c r="Q139" s="26">
        <v>0</v>
      </c>
      <c r="R139" s="26">
        <v>0</v>
      </c>
      <c r="S139" s="26">
        <v>0</v>
      </c>
      <c r="T139" s="26">
        <v>0</v>
      </c>
      <c r="U139" s="26">
        <v>0</v>
      </c>
      <c r="V139" s="26">
        <v>0</v>
      </c>
      <c r="W139" s="26">
        <v>0</v>
      </c>
      <c r="X139" s="26">
        <v>0</v>
      </c>
      <c r="Y139" s="26">
        <v>0</v>
      </c>
      <c r="Z139" s="26">
        <v>0</v>
      </c>
      <c r="AA139" s="26">
        <v>0</v>
      </c>
      <c r="AB139" s="26">
        <v>0</v>
      </c>
      <c r="AC139" s="26">
        <v>0</v>
      </c>
      <c r="AD139" s="26">
        <v>0</v>
      </c>
      <c r="AE139" s="26">
        <v>23</v>
      </c>
      <c r="AF139" s="26">
        <v>354895.88</v>
      </c>
      <c r="AG139" s="26">
        <v>25</v>
      </c>
      <c r="AH139" s="26">
        <v>618542.67000000004</v>
      </c>
      <c r="AI139" s="26">
        <v>48</v>
      </c>
      <c r="AJ139" s="26">
        <v>973438.55</v>
      </c>
    </row>
    <row r="140" spans="1:36" x14ac:dyDescent="0.25">
      <c r="A140" s="26">
        <v>145</v>
      </c>
      <c r="B140" s="26">
        <v>3</v>
      </c>
      <c r="C140" s="26"/>
      <c r="D140" s="26">
        <v>3</v>
      </c>
      <c r="E140" s="26">
        <v>7</v>
      </c>
      <c r="F140" s="26" t="s">
        <v>158</v>
      </c>
      <c r="G140" s="26">
        <v>18</v>
      </c>
      <c r="H140" s="26">
        <v>342517.23</v>
      </c>
      <c r="I140" s="26">
        <v>4</v>
      </c>
      <c r="J140" s="26">
        <v>210000</v>
      </c>
      <c r="K140" s="26">
        <v>6</v>
      </c>
      <c r="L140" s="26">
        <v>79346.679999999993</v>
      </c>
      <c r="M140" s="26">
        <v>4</v>
      </c>
      <c r="N140" s="26">
        <v>185644</v>
      </c>
      <c r="O140" s="26">
        <v>10</v>
      </c>
      <c r="P140" s="26">
        <v>264990.68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  <c r="Z140" s="26">
        <v>0</v>
      </c>
      <c r="AA140" s="26">
        <v>0</v>
      </c>
      <c r="AB140" s="26">
        <v>0</v>
      </c>
      <c r="AC140" s="26">
        <v>0</v>
      </c>
      <c r="AD140" s="26">
        <v>0</v>
      </c>
      <c r="AE140" s="26">
        <v>6</v>
      </c>
      <c r="AF140" s="26">
        <v>78897.100000000006</v>
      </c>
      <c r="AG140" s="26">
        <v>3</v>
      </c>
      <c r="AH140" s="26">
        <v>73963.399999999994</v>
      </c>
      <c r="AI140" s="26">
        <v>9</v>
      </c>
      <c r="AJ140" s="26">
        <v>152860.5</v>
      </c>
    </row>
    <row r="141" spans="1:36" x14ac:dyDescent="0.25">
      <c r="A141" s="26">
        <v>146</v>
      </c>
      <c r="B141" s="26">
        <v>4</v>
      </c>
      <c r="C141" s="26"/>
      <c r="D141" s="26">
        <v>4</v>
      </c>
      <c r="E141" s="26">
        <v>7</v>
      </c>
      <c r="F141" s="26" t="s">
        <v>158</v>
      </c>
      <c r="G141" s="26">
        <v>68</v>
      </c>
      <c r="H141" s="26">
        <v>2811029.04</v>
      </c>
      <c r="I141" s="26">
        <v>10</v>
      </c>
      <c r="J141" s="26">
        <v>335000</v>
      </c>
      <c r="K141" s="26">
        <v>22</v>
      </c>
      <c r="L141" s="26">
        <v>594215.87</v>
      </c>
      <c r="M141" s="26">
        <v>8</v>
      </c>
      <c r="N141" s="26">
        <v>275476</v>
      </c>
      <c r="O141" s="26">
        <v>30</v>
      </c>
      <c r="P141" s="26">
        <v>869691.87</v>
      </c>
      <c r="Q141" s="26">
        <v>0</v>
      </c>
      <c r="R141" s="26">
        <v>0</v>
      </c>
      <c r="S141" s="26">
        <v>0</v>
      </c>
      <c r="T141" s="26">
        <v>0</v>
      </c>
      <c r="U141" s="26">
        <v>0</v>
      </c>
      <c r="V141" s="26">
        <v>0</v>
      </c>
      <c r="W141" s="26">
        <v>0</v>
      </c>
      <c r="X141" s="26">
        <v>0</v>
      </c>
      <c r="Y141" s="26">
        <v>0</v>
      </c>
      <c r="Z141" s="26">
        <v>0</v>
      </c>
      <c r="AA141" s="26">
        <v>0</v>
      </c>
      <c r="AB141" s="26">
        <v>0</v>
      </c>
      <c r="AC141" s="26">
        <v>0</v>
      </c>
      <c r="AD141" s="26">
        <v>0</v>
      </c>
      <c r="AE141" s="26">
        <v>22</v>
      </c>
      <c r="AF141" s="26">
        <v>579906.61</v>
      </c>
      <c r="AG141" s="26">
        <v>8</v>
      </c>
      <c r="AH141" s="26">
        <v>225910.55</v>
      </c>
      <c r="AI141" s="26">
        <v>30</v>
      </c>
      <c r="AJ141" s="26">
        <v>805817.16</v>
      </c>
    </row>
    <row r="142" spans="1:36" x14ac:dyDescent="0.25">
      <c r="A142" s="26">
        <v>147</v>
      </c>
      <c r="B142" s="26">
        <v>5</v>
      </c>
      <c r="C142" s="26"/>
      <c r="D142" s="26">
        <v>5</v>
      </c>
      <c r="E142" s="26">
        <v>7</v>
      </c>
      <c r="F142" s="26" t="s">
        <v>158</v>
      </c>
      <c r="G142" s="26">
        <v>7</v>
      </c>
      <c r="H142" s="26">
        <v>248506.43</v>
      </c>
      <c r="I142" s="26">
        <v>0</v>
      </c>
      <c r="J142" s="26">
        <v>0</v>
      </c>
      <c r="K142" s="26">
        <v>1</v>
      </c>
      <c r="L142" s="26">
        <v>7501.03</v>
      </c>
      <c r="M142" s="26">
        <v>0</v>
      </c>
      <c r="N142" s="26">
        <v>0</v>
      </c>
      <c r="O142" s="26">
        <v>1</v>
      </c>
      <c r="P142" s="26">
        <v>7501.03</v>
      </c>
      <c r="Q142" s="26">
        <v>0</v>
      </c>
      <c r="R142" s="26">
        <v>0</v>
      </c>
      <c r="S142" s="26">
        <v>0</v>
      </c>
      <c r="T142" s="26">
        <v>0</v>
      </c>
      <c r="U142" s="26">
        <v>0</v>
      </c>
      <c r="V142" s="26">
        <v>0</v>
      </c>
      <c r="W142" s="26">
        <v>0</v>
      </c>
      <c r="X142" s="26">
        <v>0</v>
      </c>
      <c r="Y142" s="26">
        <v>0</v>
      </c>
      <c r="Z142" s="26">
        <v>0</v>
      </c>
      <c r="AA142" s="26">
        <v>0</v>
      </c>
      <c r="AB142" s="26">
        <v>0</v>
      </c>
      <c r="AC142" s="26">
        <v>0</v>
      </c>
      <c r="AD142" s="26">
        <v>0</v>
      </c>
      <c r="AE142" s="26">
        <v>1</v>
      </c>
      <c r="AF142" s="26">
        <v>6026.92</v>
      </c>
      <c r="AG142" s="26">
        <v>0</v>
      </c>
      <c r="AH142" s="26">
        <v>0</v>
      </c>
      <c r="AI142" s="26">
        <v>1</v>
      </c>
      <c r="AJ142" s="26">
        <v>6026.92</v>
      </c>
    </row>
    <row r="143" spans="1:36" x14ac:dyDescent="0.25">
      <c r="A143" s="26">
        <v>148</v>
      </c>
      <c r="B143" s="26">
        <v>6</v>
      </c>
      <c r="C143" s="26"/>
      <c r="D143" s="26">
        <v>6</v>
      </c>
      <c r="E143" s="26">
        <v>7</v>
      </c>
      <c r="F143" s="26" t="s">
        <v>158</v>
      </c>
      <c r="G143" s="26">
        <v>6</v>
      </c>
      <c r="H143" s="26">
        <v>387165.98</v>
      </c>
      <c r="I143" s="26">
        <v>5</v>
      </c>
      <c r="J143" s="26">
        <v>306000</v>
      </c>
      <c r="K143" s="26">
        <v>2</v>
      </c>
      <c r="L143" s="26">
        <v>104000</v>
      </c>
      <c r="M143" s="26">
        <v>5</v>
      </c>
      <c r="N143" s="26">
        <v>228611.67</v>
      </c>
      <c r="O143" s="26">
        <v>7</v>
      </c>
      <c r="P143" s="26">
        <v>332611.67</v>
      </c>
      <c r="Q143" s="26">
        <v>0</v>
      </c>
      <c r="R143" s="26">
        <v>0</v>
      </c>
      <c r="S143" s="26">
        <v>0</v>
      </c>
      <c r="T143" s="26">
        <v>0</v>
      </c>
      <c r="U143" s="26">
        <v>0</v>
      </c>
      <c r="V143" s="26">
        <v>0</v>
      </c>
      <c r="W143" s="26">
        <v>0</v>
      </c>
      <c r="X143" s="26">
        <v>0</v>
      </c>
      <c r="Y143" s="26">
        <v>0</v>
      </c>
      <c r="Z143" s="26">
        <v>0</v>
      </c>
      <c r="AA143" s="26">
        <v>0</v>
      </c>
      <c r="AB143" s="26">
        <v>0</v>
      </c>
      <c r="AC143" s="26">
        <v>0</v>
      </c>
      <c r="AD143" s="26">
        <v>0</v>
      </c>
      <c r="AE143" s="26">
        <v>2</v>
      </c>
      <c r="AF143" s="26">
        <v>89664.55</v>
      </c>
      <c r="AG143" s="26">
        <v>5</v>
      </c>
      <c r="AH143" s="26">
        <v>211139.5</v>
      </c>
      <c r="AI143" s="26">
        <v>7</v>
      </c>
      <c r="AJ143" s="26">
        <v>300804.05</v>
      </c>
    </row>
    <row r="144" spans="1:36" x14ac:dyDescent="0.25">
      <c r="A144" s="26">
        <v>149</v>
      </c>
      <c r="B144" s="26">
        <v>8</v>
      </c>
      <c r="C144" s="26" t="s">
        <v>160</v>
      </c>
      <c r="D144" s="26" t="s">
        <v>44</v>
      </c>
      <c r="E144" s="26">
        <v>7</v>
      </c>
      <c r="F144" s="26" t="s">
        <v>158</v>
      </c>
      <c r="G144" s="26">
        <v>2</v>
      </c>
      <c r="H144" s="26">
        <v>21227</v>
      </c>
      <c r="I144" s="26">
        <v>0</v>
      </c>
      <c r="J144" s="26">
        <v>0</v>
      </c>
      <c r="K144" s="26">
        <v>1</v>
      </c>
      <c r="L144" s="26">
        <v>14391</v>
      </c>
      <c r="M144" s="26">
        <v>0</v>
      </c>
      <c r="N144" s="26">
        <v>0</v>
      </c>
      <c r="O144" s="26">
        <v>1</v>
      </c>
      <c r="P144" s="26">
        <v>14391</v>
      </c>
      <c r="Q144" s="26">
        <v>0</v>
      </c>
      <c r="R144" s="26">
        <v>0</v>
      </c>
      <c r="S144" s="26">
        <v>0</v>
      </c>
      <c r="T144" s="26">
        <v>0</v>
      </c>
      <c r="U144" s="26">
        <v>0</v>
      </c>
      <c r="V144" s="26">
        <v>0</v>
      </c>
      <c r="W144" s="26">
        <v>0</v>
      </c>
      <c r="X144" s="26">
        <v>0</v>
      </c>
      <c r="Y144" s="26">
        <v>0</v>
      </c>
      <c r="Z144" s="26">
        <v>0</v>
      </c>
      <c r="AA144" s="26">
        <v>0</v>
      </c>
      <c r="AB144" s="26">
        <v>0</v>
      </c>
      <c r="AC144" s="26">
        <v>0</v>
      </c>
      <c r="AD144" s="26">
        <v>0</v>
      </c>
      <c r="AE144" s="26">
        <v>1</v>
      </c>
      <c r="AF144" s="26">
        <v>14391</v>
      </c>
      <c r="AG144" s="26">
        <v>0</v>
      </c>
      <c r="AH144" s="26">
        <v>0</v>
      </c>
      <c r="AI144" s="26">
        <v>1</v>
      </c>
      <c r="AJ144" s="26">
        <v>14391</v>
      </c>
    </row>
    <row r="145" spans="1:37" x14ac:dyDescent="0.25">
      <c r="A145" s="26">
        <v>150</v>
      </c>
      <c r="B145" s="26">
        <v>8</v>
      </c>
      <c r="C145" s="26" t="s">
        <v>161</v>
      </c>
      <c r="D145" s="26" t="s">
        <v>44</v>
      </c>
      <c r="E145" s="26">
        <v>7</v>
      </c>
      <c r="F145" s="26" t="s">
        <v>158</v>
      </c>
      <c r="G145" s="26">
        <v>1</v>
      </c>
      <c r="H145" s="26">
        <v>307254</v>
      </c>
      <c r="I145" s="26">
        <v>9</v>
      </c>
      <c r="J145" s="26">
        <v>758000</v>
      </c>
      <c r="K145" s="26">
        <v>1</v>
      </c>
      <c r="L145" s="26">
        <v>280194</v>
      </c>
      <c r="M145" s="26">
        <v>9</v>
      </c>
      <c r="N145" s="26">
        <v>755831.94</v>
      </c>
      <c r="O145" s="26">
        <v>10</v>
      </c>
      <c r="P145" s="26">
        <v>1036025.94</v>
      </c>
      <c r="Q145" s="26">
        <v>0</v>
      </c>
      <c r="R145" s="26">
        <v>0</v>
      </c>
      <c r="S145" s="26">
        <v>0</v>
      </c>
      <c r="T145" s="26">
        <v>0</v>
      </c>
      <c r="U145" s="26">
        <v>0</v>
      </c>
      <c r="V145" s="26">
        <v>0</v>
      </c>
      <c r="W145" s="26">
        <v>0</v>
      </c>
      <c r="X145" s="26">
        <v>0</v>
      </c>
      <c r="Y145" s="26">
        <v>0</v>
      </c>
      <c r="Z145" s="26">
        <v>0</v>
      </c>
      <c r="AA145" s="26">
        <v>0</v>
      </c>
      <c r="AB145" s="26">
        <v>0</v>
      </c>
      <c r="AC145" s="26">
        <v>0</v>
      </c>
      <c r="AD145" s="26">
        <v>0</v>
      </c>
      <c r="AE145" s="26">
        <v>1</v>
      </c>
      <c r="AF145" s="26">
        <v>280194</v>
      </c>
      <c r="AG145" s="26">
        <v>9</v>
      </c>
      <c r="AH145" s="26">
        <v>625110.5</v>
      </c>
      <c r="AI145" s="26">
        <v>10</v>
      </c>
      <c r="AJ145" s="26">
        <v>905304.5</v>
      </c>
    </row>
    <row r="146" spans="1:37" x14ac:dyDescent="0.25">
      <c r="A146" s="26">
        <v>151</v>
      </c>
      <c r="B146" s="26">
        <v>8</v>
      </c>
      <c r="C146" s="26" t="s">
        <v>162</v>
      </c>
      <c r="D146" s="26" t="s">
        <v>44</v>
      </c>
      <c r="E146" s="26">
        <v>7</v>
      </c>
      <c r="F146" s="26" t="s">
        <v>158</v>
      </c>
      <c r="G146" s="26">
        <v>1</v>
      </c>
      <c r="H146" s="26">
        <v>120817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  <c r="Z146" s="26">
        <v>0</v>
      </c>
      <c r="AA146" s="26">
        <v>0</v>
      </c>
      <c r="AB146" s="26">
        <v>0</v>
      </c>
      <c r="AC146" s="26">
        <v>0</v>
      </c>
      <c r="AD146" s="26">
        <v>0</v>
      </c>
      <c r="AE146" s="26">
        <v>0</v>
      </c>
      <c r="AF146" s="26">
        <v>0</v>
      </c>
      <c r="AG146" s="26">
        <v>0</v>
      </c>
      <c r="AH146" s="26">
        <v>0</v>
      </c>
      <c r="AI146" s="26">
        <v>0</v>
      </c>
      <c r="AJ146" s="26">
        <v>0</v>
      </c>
    </row>
    <row r="147" spans="1:37" x14ac:dyDescent="0.25">
      <c r="A147" s="26">
        <v>152</v>
      </c>
      <c r="B147" s="26">
        <v>8</v>
      </c>
      <c r="C147" s="26" t="s">
        <v>163</v>
      </c>
      <c r="D147" s="26" t="s">
        <v>44</v>
      </c>
      <c r="E147" s="26">
        <v>7</v>
      </c>
      <c r="F147" s="26" t="s">
        <v>158</v>
      </c>
      <c r="G147" s="26">
        <v>0</v>
      </c>
      <c r="H147" s="26">
        <v>0</v>
      </c>
      <c r="I147" s="26">
        <v>3</v>
      </c>
      <c r="J147" s="26">
        <v>80000</v>
      </c>
      <c r="K147" s="26">
        <v>0</v>
      </c>
      <c r="L147" s="26">
        <v>0</v>
      </c>
      <c r="M147" s="26">
        <v>3</v>
      </c>
      <c r="N147" s="26">
        <v>80000</v>
      </c>
      <c r="O147" s="26">
        <v>3</v>
      </c>
      <c r="P147" s="26">
        <v>80000</v>
      </c>
      <c r="Q147" s="26">
        <v>0</v>
      </c>
      <c r="R147" s="26">
        <v>0</v>
      </c>
      <c r="S147" s="26">
        <v>0</v>
      </c>
      <c r="T147" s="26">
        <v>0</v>
      </c>
      <c r="U147" s="26">
        <v>0</v>
      </c>
      <c r="V147" s="26">
        <v>0</v>
      </c>
      <c r="W147" s="26">
        <v>0</v>
      </c>
      <c r="X147" s="26">
        <v>0</v>
      </c>
      <c r="Y147" s="26">
        <v>0</v>
      </c>
      <c r="Z147" s="26">
        <v>0</v>
      </c>
      <c r="AA147" s="26">
        <v>0</v>
      </c>
      <c r="AB147" s="26">
        <v>0</v>
      </c>
      <c r="AC147" s="26">
        <v>0</v>
      </c>
      <c r="AD147" s="26">
        <v>0</v>
      </c>
      <c r="AE147" s="26">
        <v>0</v>
      </c>
      <c r="AF147" s="26">
        <v>0</v>
      </c>
      <c r="AG147" s="26">
        <v>3</v>
      </c>
      <c r="AH147" s="26">
        <v>74759.3</v>
      </c>
      <c r="AI147" s="26">
        <v>3</v>
      </c>
      <c r="AJ147" s="26">
        <v>74759.3</v>
      </c>
    </row>
    <row r="148" spans="1:37" x14ac:dyDescent="0.25">
      <c r="A148" s="26">
        <v>153</v>
      </c>
      <c r="B148" s="26">
        <v>8</v>
      </c>
      <c r="C148" s="26" t="s">
        <v>164</v>
      </c>
      <c r="D148" s="26" t="s">
        <v>44</v>
      </c>
      <c r="E148" s="26">
        <v>7</v>
      </c>
      <c r="F148" s="26" t="s">
        <v>158</v>
      </c>
      <c r="G148" s="26">
        <v>0</v>
      </c>
      <c r="H148" s="26">
        <v>0</v>
      </c>
      <c r="I148" s="26">
        <v>6</v>
      </c>
      <c r="J148" s="26">
        <v>757833.1</v>
      </c>
      <c r="K148" s="26">
        <v>0</v>
      </c>
      <c r="L148" s="26">
        <v>0</v>
      </c>
      <c r="M148" s="26">
        <v>6</v>
      </c>
      <c r="N148" s="26">
        <v>757833.1</v>
      </c>
      <c r="O148" s="26">
        <v>6</v>
      </c>
      <c r="P148" s="26">
        <v>757833.1</v>
      </c>
      <c r="Q148" s="26">
        <v>0</v>
      </c>
      <c r="R148" s="26">
        <v>0</v>
      </c>
      <c r="S148" s="26">
        <v>0</v>
      </c>
      <c r="T148" s="26">
        <v>0</v>
      </c>
      <c r="U148" s="26">
        <v>0</v>
      </c>
      <c r="V148" s="26">
        <v>0</v>
      </c>
      <c r="W148" s="26">
        <v>0</v>
      </c>
      <c r="X148" s="26">
        <v>0</v>
      </c>
      <c r="Y148" s="26">
        <v>0</v>
      </c>
      <c r="Z148" s="26">
        <v>0</v>
      </c>
      <c r="AA148" s="26">
        <v>0</v>
      </c>
      <c r="AB148" s="26">
        <v>0</v>
      </c>
      <c r="AC148" s="26">
        <v>0</v>
      </c>
      <c r="AD148" s="26">
        <v>0</v>
      </c>
      <c r="AE148" s="26">
        <v>0</v>
      </c>
      <c r="AF148" s="26">
        <v>0</v>
      </c>
      <c r="AG148" s="26">
        <v>5</v>
      </c>
      <c r="AH148" s="26">
        <v>340799.3</v>
      </c>
      <c r="AI148" s="26">
        <v>5</v>
      </c>
      <c r="AJ148" s="26">
        <v>340799.3</v>
      </c>
    </row>
    <row r="149" spans="1:37" x14ac:dyDescent="0.25">
      <c r="A149" s="26">
        <v>154</v>
      </c>
      <c r="B149" s="26">
        <v>8</v>
      </c>
      <c r="C149" s="26" t="s">
        <v>165</v>
      </c>
      <c r="D149" s="26" t="s">
        <v>44</v>
      </c>
      <c r="E149" s="26">
        <v>7</v>
      </c>
      <c r="F149" s="26" t="s">
        <v>158</v>
      </c>
      <c r="G149" s="26">
        <v>1</v>
      </c>
      <c r="H149" s="26">
        <v>25842.5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  <c r="N149" s="26">
        <v>0</v>
      </c>
      <c r="O149" s="26">
        <v>0</v>
      </c>
      <c r="P149" s="26">
        <v>0</v>
      </c>
      <c r="Q149" s="26">
        <v>0</v>
      </c>
      <c r="R149" s="26">
        <v>0</v>
      </c>
      <c r="S149" s="26">
        <v>0</v>
      </c>
      <c r="T149" s="26">
        <v>0</v>
      </c>
      <c r="U149" s="26">
        <v>0</v>
      </c>
      <c r="V149" s="26">
        <v>0</v>
      </c>
      <c r="W149" s="26">
        <v>0</v>
      </c>
      <c r="X149" s="26">
        <v>0</v>
      </c>
      <c r="Y149" s="26">
        <v>0</v>
      </c>
      <c r="Z149" s="26">
        <v>0</v>
      </c>
      <c r="AA149" s="26">
        <v>0</v>
      </c>
      <c r="AB149" s="26">
        <v>0</v>
      </c>
      <c r="AC149" s="26">
        <v>0</v>
      </c>
      <c r="AD149" s="26">
        <v>0</v>
      </c>
      <c r="AE149" s="26">
        <v>0</v>
      </c>
      <c r="AF149" s="26">
        <v>0</v>
      </c>
      <c r="AG149" s="26">
        <v>0</v>
      </c>
      <c r="AH149" s="26">
        <v>0</v>
      </c>
      <c r="AI149" s="26">
        <v>0</v>
      </c>
      <c r="AJ149" s="26">
        <v>0</v>
      </c>
    </row>
    <row r="150" spans="1:37" x14ac:dyDescent="0.25">
      <c r="A150" s="26">
        <v>155</v>
      </c>
      <c r="B150" s="26">
        <v>1</v>
      </c>
      <c r="C150" s="26"/>
      <c r="D150" s="26">
        <v>1</v>
      </c>
      <c r="E150" s="26">
        <v>8</v>
      </c>
      <c r="F150" s="26" t="s">
        <v>166</v>
      </c>
      <c r="G150" s="26">
        <v>3</v>
      </c>
      <c r="H150" s="26">
        <v>54259.73</v>
      </c>
      <c r="I150" s="26">
        <v>0</v>
      </c>
      <c r="J150" s="26">
        <v>0</v>
      </c>
      <c r="K150" s="26">
        <v>1</v>
      </c>
      <c r="L150" s="26">
        <v>7365</v>
      </c>
      <c r="M150" s="26">
        <v>0</v>
      </c>
      <c r="N150" s="26">
        <v>0</v>
      </c>
      <c r="O150" s="26">
        <v>1</v>
      </c>
      <c r="P150" s="26">
        <v>7365</v>
      </c>
      <c r="Q150" s="26">
        <v>0</v>
      </c>
      <c r="R150" s="26">
        <v>0</v>
      </c>
      <c r="S150" s="26">
        <v>0</v>
      </c>
      <c r="T150" s="26">
        <v>0</v>
      </c>
      <c r="U150" s="26">
        <v>0</v>
      </c>
      <c r="V150" s="26">
        <v>0</v>
      </c>
      <c r="W150" s="26">
        <v>0</v>
      </c>
      <c r="X150" s="26">
        <v>0</v>
      </c>
      <c r="Y150" s="26">
        <v>0</v>
      </c>
      <c r="Z150" s="26">
        <v>0</v>
      </c>
      <c r="AA150" s="26">
        <v>0</v>
      </c>
      <c r="AB150" s="26">
        <v>0</v>
      </c>
      <c r="AC150" s="26">
        <v>0</v>
      </c>
      <c r="AD150" s="26">
        <v>0</v>
      </c>
      <c r="AE150" s="26">
        <v>1</v>
      </c>
      <c r="AF150" s="26">
        <v>6832.95</v>
      </c>
      <c r="AG150" s="26">
        <v>0</v>
      </c>
      <c r="AH150" s="26">
        <v>0</v>
      </c>
      <c r="AI150" s="26">
        <v>1</v>
      </c>
      <c r="AJ150" s="26">
        <v>6832.95</v>
      </c>
    </row>
    <row r="151" spans="1:37" x14ac:dyDescent="0.25">
      <c r="A151" s="26">
        <v>156</v>
      </c>
      <c r="B151" s="26">
        <v>2</v>
      </c>
      <c r="C151" s="26"/>
      <c r="D151" s="26">
        <v>2</v>
      </c>
      <c r="E151" s="26">
        <v>8</v>
      </c>
      <c r="F151" s="26" t="s">
        <v>166</v>
      </c>
      <c r="G151" s="26">
        <v>12</v>
      </c>
      <c r="H151" s="26">
        <v>280509.46000000002</v>
      </c>
      <c r="I151" s="26">
        <v>2</v>
      </c>
      <c r="J151" s="26">
        <v>74907</v>
      </c>
      <c r="K151" s="26">
        <v>6</v>
      </c>
      <c r="L151" s="26">
        <v>108212.1</v>
      </c>
      <c r="M151" s="26">
        <v>1</v>
      </c>
      <c r="N151" s="26">
        <v>39907</v>
      </c>
      <c r="O151" s="26">
        <v>7</v>
      </c>
      <c r="P151" s="26">
        <v>148119.1</v>
      </c>
      <c r="Q151" s="26">
        <v>0</v>
      </c>
      <c r="R151" s="26">
        <v>0</v>
      </c>
      <c r="S151" s="26">
        <v>0</v>
      </c>
      <c r="T151" s="26">
        <v>0</v>
      </c>
      <c r="U151" s="26">
        <v>0</v>
      </c>
      <c r="V151" s="26">
        <v>0</v>
      </c>
      <c r="W151" s="26">
        <v>0</v>
      </c>
      <c r="X151" s="26">
        <v>0</v>
      </c>
      <c r="Y151" s="26">
        <v>0</v>
      </c>
      <c r="Z151" s="26">
        <v>0</v>
      </c>
      <c r="AA151" s="26">
        <v>0</v>
      </c>
      <c r="AB151" s="26">
        <v>0</v>
      </c>
      <c r="AC151" s="26">
        <v>0</v>
      </c>
      <c r="AD151" s="26">
        <v>0</v>
      </c>
      <c r="AE151" s="26">
        <v>6</v>
      </c>
      <c r="AF151" s="26">
        <v>97419.74</v>
      </c>
      <c r="AG151" s="26">
        <v>1</v>
      </c>
      <c r="AH151" s="26">
        <v>37653.06</v>
      </c>
      <c r="AI151" s="26">
        <v>7</v>
      </c>
      <c r="AJ151" s="26">
        <v>135072.79999999999</v>
      </c>
    </row>
    <row r="152" spans="1:37" x14ac:dyDescent="0.25">
      <c r="A152" s="26">
        <v>157</v>
      </c>
      <c r="B152" s="26">
        <v>3</v>
      </c>
      <c r="C152" s="26"/>
      <c r="D152" s="26">
        <v>3</v>
      </c>
      <c r="E152" s="26">
        <v>8</v>
      </c>
      <c r="F152" s="26" t="s">
        <v>166</v>
      </c>
      <c r="G152" s="26">
        <v>7</v>
      </c>
      <c r="H152" s="26">
        <v>210100.28</v>
      </c>
      <c r="I152" s="26">
        <v>0</v>
      </c>
      <c r="J152" s="26">
        <v>0</v>
      </c>
      <c r="K152" s="26">
        <v>2</v>
      </c>
      <c r="L152" s="26">
        <v>25354</v>
      </c>
      <c r="M152" s="26">
        <v>0</v>
      </c>
      <c r="N152" s="26">
        <v>0</v>
      </c>
      <c r="O152" s="26">
        <v>2</v>
      </c>
      <c r="P152" s="26">
        <v>25354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  <c r="Z152" s="26">
        <v>0</v>
      </c>
      <c r="AA152" s="26">
        <v>0</v>
      </c>
      <c r="AB152" s="26">
        <v>0</v>
      </c>
      <c r="AC152" s="26">
        <v>0</v>
      </c>
      <c r="AD152" s="26">
        <v>0</v>
      </c>
      <c r="AE152" s="26">
        <v>2</v>
      </c>
      <c r="AF152" s="26">
        <v>24890.09</v>
      </c>
      <c r="AG152" s="26">
        <v>0</v>
      </c>
      <c r="AH152" s="26">
        <v>0</v>
      </c>
      <c r="AI152" s="26">
        <v>2</v>
      </c>
      <c r="AJ152" s="26">
        <v>24890.09</v>
      </c>
    </row>
    <row r="153" spans="1:37" x14ac:dyDescent="0.25">
      <c r="A153" s="26">
        <v>158</v>
      </c>
      <c r="B153" s="26">
        <v>4</v>
      </c>
      <c r="C153" s="26"/>
      <c r="D153" s="26">
        <v>4</v>
      </c>
      <c r="E153" s="26">
        <v>8</v>
      </c>
      <c r="F153" s="26" t="s">
        <v>166</v>
      </c>
      <c r="G153" s="26">
        <v>29</v>
      </c>
      <c r="H153" s="26">
        <v>905456.45</v>
      </c>
      <c r="I153" s="26">
        <v>34</v>
      </c>
      <c r="J153" s="26">
        <v>623233</v>
      </c>
      <c r="K153" s="26">
        <v>15</v>
      </c>
      <c r="L153" s="26">
        <v>462933.73</v>
      </c>
      <c r="M153" s="26">
        <v>33</v>
      </c>
      <c r="N153" s="26">
        <v>598854</v>
      </c>
      <c r="O153" s="26">
        <v>48</v>
      </c>
      <c r="P153" s="26">
        <v>1061787.73</v>
      </c>
      <c r="Q153" s="26">
        <v>0</v>
      </c>
      <c r="R153" s="26">
        <v>0</v>
      </c>
      <c r="S153" s="26">
        <v>0</v>
      </c>
      <c r="T153" s="26">
        <v>0</v>
      </c>
      <c r="U153" s="26">
        <v>0</v>
      </c>
      <c r="V153" s="26">
        <v>0</v>
      </c>
      <c r="W153" s="26">
        <v>0</v>
      </c>
      <c r="X153" s="26">
        <v>0</v>
      </c>
      <c r="Y153" s="26">
        <v>0</v>
      </c>
      <c r="Z153" s="26">
        <v>0</v>
      </c>
      <c r="AA153" s="26">
        <v>0</v>
      </c>
      <c r="AB153" s="26">
        <v>0</v>
      </c>
      <c r="AC153" s="26">
        <v>0</v>
      </c>
      <c r="AD153" s="26">
        <v>0</v>
      </c>
      <c r="AE153" s="26">
        <v>15</v>
      </c>
      <c r="AF153" s="26">
        <v>421540</v>
      </c>
      <c r="AG153" s="26">
        <v>33</v>
      </c>
      <c r="AH153" s="26">
        <v>522187.79</v>
      </c>
      <c r="AI153" s="26">
        <v>48</v>
      </c>
      <c r="AJ153" s="26">
        <v>943727.79</v>
      </c>
    </row>
    <row r="154" spans="1:37" x14ac:dyDescent="0.25">
      <c r="A154" s="26">
        <v>159</v>
      </c>
      <c r="B154" s="26">
        <v>5</v>
      </c>
      <c r="C154" s="26"/>
      <c r="D154" s="26">
        <v>5</v>
      </c>
      <c r="E154" s="26">
        <v>8</v>
      </c>
      <c r="F154" s="26" t="s">
        <v>166</v>
      </c>
      <c r="G154" s="26">
        <v>1</v>
      </c>
      <c r="H154" s="26">
        <v>50865.07</v>
      </c>
      <c r="I154" s="26">
        <v>2</v>
      </c>
      <c r="J154" s="26">
        <v>25000</v>
      </c>
      <c r="K154" s="26">
        <v>1</v>
      </c>
      <c r="L154" s="26">
        <v>50865.07</v>
      </c>
      <c r="M154" s="26">
        <v>2</v>
      </c>
      <c r="N154" s="26">
        <v>13000</v>
      </c>
      <c r="O154" s="26">
        <v>3</v>
      </c>
      <c r="P154" s="26">
        <v>63865.07</v>
      </c>
      <c r="Q154" s="26">
        <v>0</v>
      </c>
      <c r="R154" s="26">
        <v>0</v>
      </c>
      <c r="S154" s="26">
        <v>0</v>
      </c>
      <c r="T154" s="26">
        <v>0</v>
      </c>
      <c r="U154" s="26">
        <v>0</v>
      </c>
      <c r="V154" s="26">
        <v>0</v>
      </c>
      <c r="W154" s="26">
        <v>0</v>
      </c>
      <c r="X154" s="26">
        <v>0</v>
      </c>
      <c r="Y154" s="26">
        <v>0</v>
      </c>
      <c r="Z154" s="26">
        <v>0</v>
      </c>
      <c r="AA154" s="26">
        <v>0</v>
      </c>
      <c r="AB154" s="26">
        <v>0</v>
      </c>
      <c r="AC154" s="26">
        <v>0</v>
      </c>
      <c r="AD154" s="26">
        <v>0</v>
      </c>
      <c r="AE154" s="26">
        <v>1</v>
      </c>
      <c r="AF154" s="26">
        <v>48645.62</v>
      </c>
      <c r="AG154" s="26">
        <v>2</v>
      </c>
      <c r="AH154" s="26">
        <v>10847.98</v>
      </c>
      <c r="AI154" s="26">
        <v>3</v>
      </c>
      <c r="AJ154" s="26">
        <v>59493.599999999999</v>
      </c>
      <c r="AK154" s="25" t="s">
        <v>167</v>
      </c>
    </row>
    <row r="155" spans="1:37" x14ac:dyDescent="0.25">
      <c r="A155" s="26">
        <v>166</v>
      </c>
      <c r="B155" s="26">
        <v>1</v>
      </c>
      <c r="C155" s="26"/>
      <c r="D155" s="26">
        <v>1</v>
      </c>
      <c r="E155" s="26">
        <v>10</v>
      </c>
      <c r="F155" s="26" t="s">
        <v>170</v>
      </c>
      <c r="G155" s="26">
        <v>6</v>
      </c>
      <c r="H155" s="26">
        <v>100640.14</v>
      </c>
      <c r="I155" s="26">
        <v>3</v>
      </c>
      <c r="J155" s="26">
        <v>61180</v>
      </c>
      <c r="K155" s="26">
        <v>4</v>
      </c>
      <c r="L155" s="26">
        <v>40540.76</v>
      </c>
      <c r="M155" s="26">
        <v>3</v>
      </c>
      <c r="N155" s="26">
        <v>61180</v>
      </c>
      <c r="O155" s="26">
        <v>7</v>
      </c>
      <c r="P155" s="26">
        <v>101720.76</v>
      </c>
      <c r="Q155" s="26">
        <v>0</v>
      </c>
      <c r="R155" s="26">
        <v>0</v>
      </c>
      <c r="S155" s="26">
        <v>0</v>
      </c>
      <c r="T155" s="26">
        <v>0</v>
      </c>
      <c r="U155" s="26">
        <v>0</v>
      </c>
      <c r="V155" s="26">
        <v>0</v>
      </c>
      <c r="W155" s="26">
        <v>0</v>
      </c>
      <c r="X155" s="26">
        <v>0</v>
      </c>
      <c r="Y155" s="26">
        <v>0</v>
      </c>
      <c r="Z155" s="26">
        <v>0</v>
      </c>
      <c r="AA155" s="26">
        <v>0</v>
      </c>
      <c r="AB155" s="26">
        <v>0</v>
      </c>
      <c r="AC155" s="26">
        <v>0</v>
      </c>
      <c r="AD155" s="26">
        <v>0</v>
      </c>
      <c r="AE155" s="26">
        <v>4</v>
      </c>
      <c r="AF155" s="26">
        <v>39907.68</v>
      </c>
      <c r="AG155" s="26">
        <v>3</v>
      </c>
      <c r="AH155" s="26">
        <v>51581.05</v>
      </c>
      <c r="AI155" s="26">
        <v>7</v>
      </c>
      <c r="AJ155" s="26">
        <v>91488.73</v>
      </c>
    </row>
    <row r="156" spans="1:37" x14ac:dyDescent="0.25">
      <c r="A156" s="26">
        <v>167</v>
      </c>
      <c r="B156" s="26">
        <v>2</v>
      </c>
      <c r="C156" s="26"/>
      <c r="D156" s="26">
        <v>2</v>
      </c>
      <c r="E156" s="26">
        <v>10</v>
      </c>
      <c r="F156" s="26" t="s">
        <v>170</v>
      </c>
      <c r="G156" s="26">
        <v>35</v>
      </c>
      <c r="H156" s="26">
        <v>770015.65</v>
      </c>
      <c r="I156" s="26">
        <v>17</v>
      </c>
      <c r="J156" s="26">
        <v>625250.19999999995</v>
      </c>
      <c r="K156" s="26">
        <v>9</v>
      </c>
      <c r="L156" s="26">
        <v>159174.60999999999</v>
      </c>
      <c r="M156" s="26">
        <v>17</v>
      </c>
      <c r="N156" s="26">
        <v>625250.19999999995</v>
      </c>
      <c r="O156" s="26">
        <v>26</v>
      </c>
      <c r="P156" s="26">
        <v>784424.81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26">
        <v>0</v>
      </c>
      <c r="W156" s="26">
        <v>0</v>
      </c>
      <c r="X156" s="26">
        <v>0</v>
      </c>
      <c r="Y156" s="26">
        <v>0</v>
      </c>
      <c r="Z156" s="26">
        <v>0</v>
      </c>
      <c r="AA156" s="26">
        <v>0</v>
      </c>
      <c r="AB156" s="26">
        <v>0</v>
      </c>
      <c r="AC156" s="26">
        <v>0</v>
      </c>
      <c r="AD156" s="26">
        <v>0</v>
      </c>
      <c r="AE156" s="26">
        <v>9</v>
      </c>
      <c r="AF156" s="26">
        <v>153166.95000000001</v>
      </c>
      <c r="AG156" s="26">
        <v>17</v>
      </c>
      <c r="AH156" s="26">
        <v>481436.5</v>
      </c>
      <c r="AI156" s="26">
        <v>26</v>
      </c>
      <c r="AJ156" s="26">
        <v>634603.44999999995</v>
      </c>
    </row>
    <row r="157" spans="1:37" x14ac:dyDescent="0.25">
      <c r="A157" s="26">
        <v>168</v>
      </c>
      <c r="B157" s="26">
        <v>3</v>
      </c>
      <c r="C157" s="26"/>
      <c r="D157" s="26">
        <v>3</v>
      </c>
      <c r="E157" s="26">
        <v>10</v>
      </c>
      <c r="F157" s="26" t="s">
        <v>170</v>
      </c>
      <c r="G157" s="26">
        <v>8</v>
      </c>
      <c r="H157" s="26">
        <v>272487.52</v>
      </c>
      <c r="I157" s="26">
        <v>3</v>
      </c>
      <c r="J157" s="26">
        <v>110500</v>
      </c>
      <c r="K157" s="26">
        <v>0</v>
      </c>
      <c r="L157" s="26">
        <v>0</v>
      </c>
      <c r="M157" s="26">
        <v>3</v>
      </c>
      <c r="N157" s="26">
        <v>110500</v>
      </c>
      <c r="O157" s="26">
        <v>3</v>
      </c>
      <c r="P157" s="26">
        <v>110500</v>
      </c>
      <c r="Q157" s="26">
        <v>0</v>
      </c>
      <c r="R157" s="26">
        <v>0</v>
      </c>
      <c r="S157" s="26">
        <v>0</v>
      </c>
      <c r="T157" s="26">
        <v>0</v>
      </c>
      <c r="U157" s="26">
        <v>0</v>
      </c>
      <c r="V157" s="26">
        <v>0</v>
      </c>
      <c r="W157" s="26">
        <v>0</v>
      </c>
      <c r="X157" s="26">
        <v>0</v>
      </c>
      <c r="Y157" s="26">
        <v>0</v>
      </c>
      <c r="Z157" s="26">
        <v>0</v>
      </c>
      <c r="AA157" s="26">
        <v>0</v>
      </c>
      <c r="AB157" s="26">
        <v>0</v>
      </c>
      <c r="AC157" s="26">
        <v>0</v>
      </c>
      <c r="AD157" s="26">
        <v>0</v>
      </c>
      <c r="AE157" s="26">
        <v>0</v>
      </c>
      <c r="AF157" s="26">
        <v>0</v>
      </c>
      <c r="AG157" s="26">
        <v>3</v>
      </c>
      <c r="AH157" s="26">
        <v>100860.07</v>
      </c>
      <c r="AI157" s="26">
        <v>3</v>
      </c>
      <c r="AJ157" s="26">
        <v>100860.07</v>
      </c>
    </row>
    <row r="158" spans="1:37" x14ac:dyDescent="0.25">
      <c r="A158" s="26">
        <v>169</v>
      </c>
      <c r="B158" s="26">
        <v>4</v>
      </c>
      <c r="C158" s="26"/>
      <c r="D158" s="26">
        <v>4</v>
      </c>
      <c r="E158" s="26">
        <v>10</v>
      </c>
      <c r="F158" s="26" t="s">
        <v>170</v>
      </c>
      <c r="G158" s="26">
        <v>48</v>
      </c>
      <c r="H158" s="26">
        <v>910011.27</v>
      </c>
      <c r="I158" s="26">
        <v>6</v>
      </c>
      <c r="J158" s="26">
        <v>147300</v>
      </c>
      <c r="K158" s="26">
        <v>23</v>
      </c>
      <c r="L158" s="26">
        <v>327980.90999999997</v>
      </c>
      <c r="M158" s="26">
        <v>6</v>
      </c>
      <c r="N158" s="26">
        <v>147300</v>
      </c>
      <c r="O158" s="26">
        <v>29</v>
      </c>
      <c r="P158" s="26">
        <v>475280.91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  <c r="Z158" s="26">
        <v>0</v>
      </c>
      <c r="AA158" s="26">
        <v>0</v>
      </c>
      <c r="AB158" s="26">
        <v>0</v>
      </c>
      <c r="AC158" s="26">
        <v>0</v>
      </c>
      <c r="AD158" s="26">
        <v>0</v>
      </c>
      <c r="AE158" s="26">
        <v>23</v>
      </c>
      <c r="AF158" s="26">
        <v>318609.94</v>
      </c>
      <c r="AG158" s="26">
        <v>6</v>
      </c>
      <c r="AH158" s="26">
        <v>124882.5</v>
      </c>
      <c r="AI158" s="26">
        <v>29</v>
      </c>
      <c r="AJ158" s="26">
        <v>443492.44</v>
      </c>
    </row>
    <row r="159" spans="1:37" x14ac:dyDescent="0.25">
      <c r="A159" s="26">
        <v>170</v>
      </c>
      <c r="B159" s="26">
        <v>5</v>
      </c>
      <c r="C159" s="26"/>
      <c r="D159" s="26">
        <v>5</v>
      </c>
      <c r="E159" s="26">
        <v>10</v>
      </c>
      <c r="F159" s="26" t="s">
        <v>170</v>
      </c>
      <c r="G159" s="26">
        <v>0</v>
      </c>
      <c r="H159" s="26">
        <v>0</v>
      </c>
      <c r="I159" s="26">
        <v>3</v>
      </c>
      <c r="J159" s="26">
        <v>110860</v>
      </c>
      <c r="K159" s="26">
        <v>0</v>
      </c>
      <c r="L159" s="26">
        <v>0</v>
      </c>
      <c r="M159" s="26">
        <v>3</v>
      </c>
      <c r="N159" s="26">
        <v>110860</v>
      </c>
      <c r="O159" s="26">
        <v>3</v>
      </c>
      <c r="P159" s="26">
        <v>110860</v>
      </c>
      <c r="Q159" s="26">
        <v>0</v>
      </c>
      <c r="R159" s="26">
        <v>0</v>
      </c>
      <c r="S159" s="26">
        <v>0</v>
      </c>
      <c r="T159" s="26">
        <v>0</v>
      </c>
      <c r="U159" s="26">
        <v>0</v>
      </c>
      <c r="V159" s="26">
        <v>0</v>
      </c>
      <c r="W159" s="26">
        <v>0</v>
      </c>
      <c r="X159" s="26">
        <v>0</v>
      </c>
      <c r="Y159" s="26">
        <v>0</v>
      </c>
      <c r="Z159" s="26">
        <v>0</v>
      </c>
      <c r="AA159" s="26">
        <v>0</v>
      </c>
      <c r="AB159" s="26">
        <v>0</v>
      </c>
      <c r="AC159" s="26">
        <v>0</v>
      </c>
      <c r="AD159" s="26">
        <v>0</v>
      </c>
      <c r="AE159" s="26">
        <v>0</v>
      </c>
      <c r="AF159" s="26">
        <v>0</v>
      </c>
      <c r="AG159" s="26">
        <v>3</v>
      </c>
      <c r="AH159" s="26">
        <v>94151.8</v>
      </c>
      <c r="AI159" s="26">
        <v>3</v>
      </c>
      <c r="AJ159" s="26">
        <v>94151.8</v>
      </c>
    </row>
    <row r="160" spans="1:37" x14ac:dyDescent="0.25">
      <c r="A160" s="26">
        <v>171</v>
      </c>
      <c r="B160" s="26">
        <v>8</v>
      </c>
      <c r="C160" s="26" t="s">
        <v>171</v>
      </c>
      <c r="D160" s="26" t="s">
        <v>44</v>
      </c>
      <c r="E160" s="26">
        <v>10</v>
      </c>
      <c r="F160" s="26" t="s">
        <v>170</v>
      </c>
      <c r="G160" s="26">
        <v>15</v>
      </c>
      <c r="H160" s="26">
        <v>476919.26</v>
      </c>
      <c r="I160" s="26">
        <v>19</v>
      </c>
      <c r="J160" s="26">
        <v>577453.76</v>
      </c>
      <c r="K160" s="26">
        <v>8</v>
      </c>
      <c r="L160" s="26">
        <v>157703.41</v>
      </c>
      <c r="M160" s="26">
        <v>19</v>
      </c>
      <c r="N160" s="26">
        <v>577453.76</v>
      </c>
      <c r="O160" s="26">
        <v>27</v>
      </c>
      <c r="P160" s="26">
        <v>735157.17</v>
      </c>
      <c r="Q160" s="26">
        <v>0</v>
      </c>
      <c r="R160" s="26">
        <v>0</v>
      </c>
      <c r="S160" s="26">
        <v>0</v>
      </c>
      <c r="T160" s="26">
        <v>0</v>
      </c>
      <c r="U160" s="26">
        <v>0</v>
      </c>
      <c r="V160" s="26">
        <v>0</v>
      </c>
      <c r="W160" s="26">
        <v>0</v>
      </c>
      <c r="X160" s="26">
        <v>0</v>
      </c>
      <c r="Y160" s="26">
        <v>0</v>
      </c>
      <c r="Z160" s="26">
        <v>0</v>
      </c>
      <c r="AA160" s="26">
        <v>0</v>
      </c>
      <c r="AB160" s="26">
        <v>0</v>
      </c>
      <c r="AC160" s="26">
        <v>0</v>
      </c>
      <c r="AD160" s="26">
        <v>0</v>
      </c>
      <c r="AE160" s="26">
        <v>8</v>
      </c>
      <c r="AF160" s="26">
        <v>153888.79</v>
      </c>
      <c r="AG160" s="26">
        <v>19</v>
      </c>
      <c r="AH160" s="26">
        <v>441133.11</v>
      </c>
      <c r="AI160" s="26">
        <v>27</v>
      </c>
      <c r="AJ160" s="26">
        <v>595021.9</v>
      </c>
    </row>
    <row r="161" spans="1:36" x14ac:dyDescent="0.25">
      <c r="A161" s="26">
        <v>172</v>
      </c>
      <c r="B161" s="26">
        <v>1</v>
      </c>
      <c r="C161" s="26"/>
      <c r="D161" s="26">
        <v>1</v>
      </c>
      <c r="E161" s="26">
        <v>11</v>
      </c>
      <c r="F161" s="26" t="s">
        <v>172</v>
      </c>
      <c r="G161" s="26">
        <v>6</v>
      </c>
      <c r="H161" s="26">
        <v>173027.02</v>
      </c>
      <c r="I161" s="26">
        <v>1</v>
      </c>
      <c r="J161" s="26">
        <v>19000</v>
      </c>
      <c r="K161" s="26">
        <v>5</v>
      </c>
      <c r="L161" s="26">
        <v>92043.82</v>
      </c>
      <c r="M161" s="26">
        <v>1</v>
      </c>
      <c r="N161" s="26">
        <v>19000</v>
      </c>
      <c r="O161" s="26">
        <v>6</v>
      </c>
      <c r="P161" s="26">
        <v>111043.82</v>
      </c>
      <c r="Q161" s="26">
        <v>0</v>
      </c>
      <c r="R161" s="26">
        <v>0</v>
      </c>
      <c r="S161" s="26">
        <v>0</v>
      </c>
      <c r="T161" s="26">
        <v>0</v>
      </c>
      <c r="U161" s="26">
        <v>0</v>
      </c>
      <c r="V161" s="26">
        <v>0</v>
      </c>
      <c r="W161" s="26">
        <v>0</v>
      </c>
      <c r="X161" s="26">
        <v>0</v>
      </c>
      <c r="Y161" s="26">
        <v>0</v>
      </c>
      <c r="Z161" s="26">
        <v>0</v>
      </c>
      <c r="AA161" s="26">
        <v>0</v>
      </c>
      <c r="AB161" s="26">
        <v>0</v>
      </c>
      <c r="AC161" s="26">
        <v>0</v>
      </c>
      <c r="AD161" s="26">
        <v>0</v>
      </c>
      <c r="AE161" s="26">
        <v>5</v>
      </c>
      <c r="AF161" s="26">
        <v>63451.74</v>
      </c>
      <c r="AG161" s="26">
        <v>1</v>
      </c>
      <c r="AH161" s="26">
        <v>9727.4</v>
      </c>
      <c r="AI161" s="26">
        <v>6</v>
      </c>
      <c r="AJ161" s="26">
        <v>73179.14</v>
      </c>
    </row>
    <row r="162" spans="1:36" x14ac:dyDescent="0.25">
      <c r="A162" s="26">
        <v>173</v>
      </c>
      <c r="B162" s="26">
        <v>2</v>
      </c>
      <c r="C162" s="26"/>
      <c r="D162" s="26">
        <v>2</v>
      </c>
      <c r="E162" s="26">
        <v>11</v>
      </c>
      <c r="F162" s="26" t="s">
        <v>172</v>
      </c>
      <c r="G162" s="26">
        <v>25</v>
      </c>
      <c r="H162" s="26">
        <v>524778.71</v>
      </c>
      <c r="I162" s="26">
        <v>4</v>
      </c>
      <c r="J162" s="26">
        <v>335380</v>
      </c>
      <c r="K162" s="26">
        <v>9</v>
      </c>
      <c r="L162" s="26">
        <v>221594.32</v>
      </c>
      <c r="M162" s="26">
        <v>4</v>
      </c>
      <c r="N162" s="26">
        <v>335380</v>
      </c>
      <c r="O162" s="26">
        <v>13</v>
      </c>
      <c r="P162" s="26">
        <v>556974.31999999995</v>
      </c>
      <c r="Q162" s="26">
        <v>0</v>
      </c>
      <c r="R162" s="26">
        <v>0</v>
      </c>
      <c r="S162" s="26">
        <v>0</v>
      </c>
      <c r="T162" s="26">
        <v>0</v>
      </c>
      <c r="U162" s="26">
        <v>0</v>
      </c>
      <c r="V162" s="26">
        <v>0</v>
      </c>
      <c r="W162" s="26">
        <v>0</v>
      </c>
      <c r="X162" s="26">
        <v>0</v>
      </c>
      <c r="Y162" s="26">
        <v>0</v>
      </c>
      <c r="Z162" s="26">
        <v>0</v>
      </c>
      <c r="AA162" s="26">
        <v>0</v>
      </c>
      <c r="AB162" s="26">
        <v>0</v>
      </c>
      <c r="AC162" s="26">
        <v>0</v>
      </c>
      <c r="AD162" s="26">
        <v>0</v>
      </c>
      <c r="AE162" s="26">
        <v>9</v>
      </c>
      <c r="AF162" s="26">
        <v>195316.53</v>
      </c>
      <c r="AG162" s="26">
        <v>4</v>
      </c>
      <c r="AH162" s="26">
        <v>321953.07</v>
      </c>
      <c r="AI162" s="26">
        <v>13</v>
      </c>
      <c r="AJ162" s="26">
        <v>517269.6</v>
      </c>
    </row>
    <row r="163" spans="1:36" x14ac:dyDescent="0.25">
      <c r="A163" s="26">
        <v>174</v>
      </c>
      <c r="B163" s="26">
        <v>3</v>
      </c>
      <c r="C163" s="26"/>
      <c r="D163" s="26">
        <v>3</v>
      </c>
      <c r="E163" s="26">
        <v>11</v>
      </c>
      <c r="F163" s="26" t="s">
        <v>172</v>
      </c>
      <c r="G163" s="26">
        <v>1</v>
      </c>
      <c r="H163" s="26">
        <v>9880.08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26">
        <v>0</v>
      </c>
      <c r="P163" s="26">
        <v>0</v>
      </c>
      <c r="Q163" s="26">
        <v>0</v>
      </c>
      <c r="R163" s="26">
        <v>0</v>
      </c>
      <c r="S163" s="26">
        <v>0</v>
      </c>
      <c r="T163" s="26">
        <v>0</v>
      </c>
      <c r="U163" s="26">
        <v>0</v>
      </c>
      <c r="V163" s="26">
        <v>0</v>
      </c>
      <c r="W163" s="26">
        <v>0</v>
      </c>
      <c r="X163" s="26">
        <v>0</v>
      </c>
      <c r="Y163" s="26">
        <v>0</v>
      </c>
      <c r="Z163" s="26">
        <v>0</v>
      </c>
      <c r="AA163" s="26">
        <v>0</v>
      </c>
      <c r="AB163" s="26">
        <v>0</v>
      </c>
      <c r="AC163" s="26">
        <v>0</v>
      </c>
      <c r="AD163" s="26">
        <v>0</v>
      </c>
      <c r="AE163" s="26">
        <v>0</v>
      </c>
      <c r="AF163" s="26">
        <v>0</v>
      </c>
      <c r="AG163" s="26">
        <v>0</v>
      </c>
      <c r="AH163" s="26">
        <v>0</v>
      </c>
      <c r="AI163" s="26">
        <v>0</v>
      </c>
      <c r="AJ163" s="26">
        <v>0</v>
      </c>
    </row>
    <row r="164" spans="1:36" x14ac:dyDescent="0.25">
      <c r="A164" s="26">
        <v>175</v>
      </c>
      <c r="B164" s="26">
        <v>4</v>
      </c>
      <c r="C164" s="26"/>
      <c r="D164" s="26">
        <v>4</v>
      </c>
      <c r="E164" s="26">
        <v>11</v>
      </c>
      <c r="F164" s="26" t="s">
        <v>172</v>
      </c>
      <c r="G164" s="26">
        <v>25</v>
      </c>
      <c r="H164" s="26">
        <v>608036.64</v>
      </c>
      <c r="I164" s="26">
        <v>4</v>
      </c>
      <c r="J164" s="26">
        <v>260524</v>
      </c>
      <c r="K164" s="26">
        <v>10</v>
      </c>
      <c r="L164" s="26">
        <v>191025.03999999998</v>
      </c>
      <c r="M164" s="26">
        <v>3</v>
      </c>
      <c r="N164" s="26">
        <v>260524</v>
      </c>
      <c r="O164" s="26">
        <v>13</v>
      </c>
      <c r="P164" s="26">
        <v>451549.04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  <c r="Z164" s="26">
        <v>0</v>
      </c>
      <c r="AA164" s="26">
        <v>0</v>
      </c>
      <c r="AB164" s="26">
        <v>0</v>
      </c>
      <c r="AC164" s="26">
        <v>0</v>
      </c>
      <c r="AD164" s="26">
        <v>0</v>
      </c>
      <c r="AE164" s="26">
        <v>10</v>
      </c>
      <c r="AF164" s="26">
        <v>177973.46000000002</v>
      </c>
      <c r="AG164" s="26">
        <v>2</v>
      </c>
      <c r="AH164" s="26">
        <v>69878.97</v>
      </c>
      <c r="AI164" s="26">
        <v>12</v>
      </c>
      <c r="AJ164" s="26">
        <v>247852.43</v>
      </c>
    </row>
    <row r="165" spans="1:36" x14ac:dyDescent="0.25">
      <c r="A165" s="26">
        <v>176</v>
      </c>
      <c r="B165" s="26">
        <v>5</v>
      </c>
      <c r="C165" s="26"/>
      <c r="D165" s="26">
        <v>5</v>
      </c>
      <c r="E165" s="26">
        <v>11</v>
      </c>
      <c r="F165" s="26" t="s">
        <v>172</v>
      </c>
      <c r="G165" s="26">
        <v>2</v>
      </c>
      <c r="H165" s="26">
        <v>38499.9</v>
      </c>
      <c r="I165" s="26">
        <v>2</v>
      </c>
      <c r="J165" s="26">
        <v>91000</v>
      </c>
      <c r="K165" s="26">
        <v>1</v>
      </c>
      <c r="L165" s="26">
        <v>13500</v>
      </c>
      <c r="M165" s="26">
        <v>2</v>
      </c>
      <c r="N165" s="26">
        <v>91000</v>
      </c>
      <c r="O165" s="26">
        <v>3</v>
      </c>
      <c r="P165" s="26">
        <v>104500</v>
      </c>
      <c r="Q165" s="26">
        <v>0</v>
      </c>
      <c r="R165" s="26">
        <v>0</v>
      </c>
      <c r="S165" s="26">
        <v>0</v>
      </c>
      <c r="T165" s="26">
        <v>0</v>
      </c>
      <c r="U165" s="26">
        <v>0</v>
      </c>
      <c r="V165" s="26">
        <v>0</v>
      </c>
      <c r="W165" s="26">
        <v>0</v>
      </c>
      <c r="X165" s="26">
        <v>0</v>
      </c>
      <c r="Y165" s="26">
        <v>0</v>
      </c>
      <c r="Z165" s="26">
        <v>0</v>
      </c>
      <c r="AA165" s="26">
        <v>0</v>
      </c>
      <c r="AB165" s="26">
        <v>0</v>
      </c>
      <c r="AC165" s="26">
        <v>0</v>
      </c>
      <c r="AD165" s="26">
        <v>0</v>
      </c>
      <c r="AE165" s="26">
        <v>1</v>
      </c>
      <c r="AF165" s="26">
        <v>13135.66</v>
      </c>
      <c r="AG165" s="26">
        <v>2</v>
      </c>
      <c r="AH165" s="26">
        <v>45313.279999999999</v>
      </c>
      <c r="AI165" s="26">
        <v>3</v>
      </c>
      <c r="AJ165" s="26">
        <v>58448.94</v>
      </c>
    </row>
    <row r="166" spans="1:36" x14ac:dyDescent="0.25">
      <c r="A166" s="26">
        <v>177</v>
      </c>
      <c r="B166" s="26">
        <v>6</v>
      </c>
      <c r="C166" s="26"/>
      <c r="D166" s="26">
        <v>6</v>
      </c>
      <c r="E166" s="26">
        <v>11</v>
      </c>
      <c r="F166" s="26" t="s">
        <v>172</v>
      </c>
      <c r="G166" s="26">
        <v>2</v>
      </c>
      <c r="H166" s="26">
        <v>69923.66</v>
      </c>
      <c r="I166" s="26">
        <v>1</v>
      </c>
      <c r="J166" s="26">
        <v>24552.1</v>
      </c>
      <c r="K166" s="26">
        <v>2</v>
      </c>
      <c r="L166" s="26">
        <v>68643.67</v>
      </c>
      <c r="M166" s="26">
        <v>1</v>
      </c>
      <c r="N166" s="26">
        <v>24552.1</v>
      </c>
      <c r="O166" s="26">
        <v>3</v>
      </c>
      <c r="P166" s="26">
        <v>93195.77</v>
      </c>
      <c r="Q166" s="26">
        <v>0</v>
      </c>
      <c r="R166" s="26">
        <v>0</v>
      </c>
      <c r="S166" s="26">
        <v>0</v>
      </c>
      <c r="T166" s="26">
        <v>0</v>
      </c>
      <c r="U166" s="26">
        <v>0</v>
      </c>
      <c r="V166" s="26">
        <v>0</v>
      </c>
      <c r="W166" s="26">
        <v>0</v>
      </c>
      <c r="X166" s="26">
        <v>0</v>
      </c>
      <c r="Y166" s="26">
        <v>0</v>
      </c>
      <c r="Z166" s="26">
        <v>0</v>
      </c>
      <c r="AA166" s="26">
        <v>0</v>
      </c>
      <c r="AB166" s="26">
        <v>0</v>
      </c>
      <c r="AC166" s="26">
        <v>0</v>
      </c>
      <c r="AD166" s="26">
        <v>0</v>
      </c>
      <c r="AE166" s="26">
        <v>2</v>
      </c>
      <c r="AF166" s="26">
        <v>68640.799999999988</v>
      </c>
      <c r="AG166" s="26">
        <v>0</v>
      </c>
      <c r="AH166" s="26">
        <v>0</v>
      </c>
      <c r="AI166" s="26">
        <v>2</v>
      </c>
      <c r="AJ166" s="26">
        <v>68640.800000000003</v>
      </c>
    </row>
    <row r="167" spans="1:36" x14ac:dyDescent="0.25">
      <c r="A167" s="26">
        <v>178</v>
      </c>
      <c r="B167" s="26">
        <v>8</v>
      </c>
      <c r="C167" s="26" t="s">
        <v>173</v>
      </c>
      <c r="D167" s="26" t="s">
        <v>44</v>
      </c>
      <c r="E167" s="26">
        <v>11</v>
      </c>
      <c r="F167" s="26" t="s">
        <v>172</v>
      </c>
      <c r="G167" s="26">
        <v>12</v>
      </c>
      <c r="H167" s="26">
        <v>212685.35</v>
      </c>
      <c r="I167" s="26">
        <v>0</v>
      </c>
      <c r="J167" s="26">
        <v>0</v>
      </c>
      <c r="K167" s="26">
        <v>4</v>
      </c>
      <c r="L167" s="26">
        <v>74392.95</v>
      </c>
      <c r="M167" s="26">
        <v>0</v>
      </c>
      <c r="N167" s="26">
        <v>0</v>
      </c>
      <c r="O167" s="26">
        <v>4</v>
      </c>
      <c r="P167" s="26">
        <v>74392.95</v>
      </c>
      <c r="Q167" s="26">
        <v>0</v>
      </c>
      <c r="R167" s="26">
        <v>0</v>
      </c>
      <c r="S167" s="26">
        <v>0</v>
      </c>
      <c r="T167" s="26">
        <v>0</v>
      </c>
      <c r="U167" s="26">
        <v>0</v>
      </c>
      <c r="V167" s="26">
        <v>0</v>
      </c>
      <c r="W167" s="26">
        <v>0</v>
      </c>
      <c r="X167" s="26">
        <v>0</v>
      </c>
      <c r="Y167" s="26">
        <v>0</v>
      </c>
      <c r="Z167" s="26">
        <v>0</v>
      </c>
      <c r="AA167" s="26">
        <v>0</v>
      </c>
      <c r="AB167" s="26">
        <v>0</v>
      </c>
      <c r="AC167" s="26">
        <v>0</v>
      </c>
      <c r="AD167" s="26">
        <v>0</v>
      </c>
      <c r="AE167" s="26">
        <v>4</v>
      </c>
      <c r="AF167" s="26">
        <v>57841.15</v>
      </c>
      <c r="AG167" s="26">
        <v>0</v>
      </c>
      <c r="AH167" s="26">
        <v>0</v>
      </c>
      <c r="AI167" s="26">
        <v>4</v>
      </c>
      <c r="AJ167" s="26">
        <v>57841.15</v>
      </c>
    </row>
    <row r="168" spans="1:36" x14ac:dyDescent="0.25">
      <c r="A168" s="26">
        <v>179</v>
      </c>
      <c r="B168" s="26">
        <v>8</v>
      </c>
      <c r="C168" s="26" t="s">
        <v>174</v>
      </c>
      <c r="D168" s="26" t="s">
        <v>44</v>
      </c>
      <c r="E168" s="26">
        <v>11</v>
      </c>
      <c r="F168" s="26" t="s">
        <v>172</v>
      </c>
      <c r="G168" s="26">
        <v>0</v>
      </c>
      <c r="H168" s="26">
        <v>0</v>
      </c>
      <c r="I168" s="26">
        <v>16</v>
      </c>
      <c r="J168" s="26">
        <v>178159.9</v>
      </c>
      <c r="K168" s="26">
        <v>0</v>
      </c>
      <c r="L168" s="26">
        <v>0</v>
      </c>
      <c r="M168" s="26">
        <v>17</v>
      </c>
      <c r="N168" s="26">
        <v>178159.9</v>
      </c>
      <c r="O168" s="26">
        <v>17</v>
      </c>
      <c r="P168" s="26">
        <v>178159.9</v>
      </c>
      <c r="Q168" s="26">
        <v>0</v>
      </c>
      <c r="R168" s="26">
        <v>0</v>
      </c>
      <c r="S168" s="26">
        <v>0</v>
      </c>
      <c r="T168" s="26">
        <v>0</v>
      </c>
      <c r="U168" s="26">
        <v>0</v>
      </c>
      <c r="V168" s="26">
        <v>0</v>
      </c>
      <c r="W168" s="26">
        <v>0</v>
      </c>
      <c r="X168" s="26">
        <v>0</v>
      </c>
      <c r="Y168" s="26">
        <v>0</v>
      </c>
      <c r="Z168" s="26">
        <v>0</v>
      </c>
      <c r="AA168" s="26">
        <v>0</v>
      </c>
      <c r="AB168" s="26">
        <v>0</v>
      </c>
      <c r="AC168" s="26">
        <v>0</v>
      </c>
      <c r="AD168" s="26">
        <v>0</v>
      </c>
      <c r="AE168" s="26">
        <v>0</v>
      </c>
      <c r="AF168" s="26">
        <v>0</v>
      </c>
      <c r="AG168" s="26">
        <v>15</v>
      </c>
      <c r="AH168" s="26">
        <v>106652.33</v>
      </c>
      <c r="AI168" s="26">
        <v>15</v>
      </c>
      <c r="AJ168" s="26">
        <v>106652.33</v>
      </c>
    </row>
    <row r="169" spans="1:36" x14ac:dyDescent="0.25">
      <c r="A169" s="26">
        <v>180</v>
      </c>
      <c r="B169" s="26">
        <v>8</v>
      </c>
      <c r="C169" s="26" t="s">
        <v>175</v>
      </c>
      <c r="D169" s="26" t="s">
        <v>44</v>
      </c>
      <c r="E169" s="26">
        <v>11</v>
      </c>
      <c r="F169" s="26" t="s">
        <v>172</v>
      </c>
      <c r="G169" s="26">
        <v>2</v>
      </c>
      <c r="H169" s="26">
        <v>107822.7</v>
      </c>
      <c r="I169" s="26">
        <v>0</v>
      </c>
      <c r="J169" s="26">
        <v>0</v>
      </c>
      <c r="K169" s="26">
        <v>1</v>
      </c>
      <c r="L169" s="26">
        <v>23670.15</v>
      </c>
      <c r="M169" s="26">
        <v>0</v>
      </c>
      <c r="N169" s="26">
        <v>0</v>
      </c>
      <c r="O169" s="26">
        <v>1</v>
      </c>
      <c r="P169" s="26">
        <v>23670.15</v>
      </c>
      <c r="Q169" s="26">
        <v>0</v>
      </c>
      <c r="R169" s="26">
        <v>0</v>
      </c>
      <c r="S169" s="26">
        <v>0</v>
      </c>
      <c r="T169" s="26">
        <v>0</v>
      </c>
      <c r="U169" s="26">
        <v>0</v>
      </c>
      <c r="V169" s="26">
        <v>0</v>
      </c>
      <c r="W169" s="26">
        <v>0</v>
      </c>
      <c r="X169" s="26">
        <v>0</v>
      </c>
      <c r="Y169" s="26">
        <v>0</v>
      </c>
      <c r="Z169" s="26">
        <v>0</v>
      </c>
      <c r="AA169" s="26">
        <v>0</v>
      </c>
      <c r="AB169" s="26">
        <v>0</v>
      </c>
      <c r="AC169" s="26">
        <v>0</v>
      </c>
      <c r="AD169" s="26">
        <v>0</v>
      </c>
      <c r="AE169" s="26">
        <v>1</v>
      </c>
      <c r="AF169" s="26">
        <v>22370.65</v>
      </c>
      <c r="AG169" s="26">
        <v>0</v>
      </c>
      <c r="AH169" s="26">
        <v>0</v>
      </c>
      <c r="AI169" s="26">
        <v>1</v>
      </c>
      <c r="AJ169" s="26">
        <v>22370.65</v>
      </c>
    </row>
    <row r="170" spans="1:36" x14ac:dyDescent="0.25">
      <c r="A170" s="26">
        <v>198</v>
      </c>
      <c r="B170" s="26">
        <v>1</v>
      </c>
      <c r="C170" s="26"/>
      <c r="D170" s="26">
        <v>1</v>
      </c>
      <c r="E170" s="26">
        <v>13</v>
      </c>
      <c r="F170" s="26" t="s">
        <v>177</v>
      </c>
      <c r="G170" s="26">
        <v>1</v>
      </c>
      <c r="H170" s="26">
        <v>21343.58</v>
      </c>
      <c r="I170" s="26">
        <v>4</v>
      </c>
      <c r="J170" s="26">
        <v>112168.23</v>
      </c>
      <c r="K170" s="26">
        <v>1</v>
      </c>
      <c r="L170" s="26">
        <v>21330.9</v>
      </c>
      <c r="M170" s="26">
        <v>2</v>
      </c>
      <c r="N170" s="26">
        <v>75204.800000000003</v>
      </c>
      <c r="O170" s="26">
        <v>3</v>
      </c>
      <c r="P170" s="26">
        <v>96535.7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  <c r="Z170" s="26">
        <v>0</v>
      </c>
      <c r="AA170" s="26">
        <v>0</v>
      </c>
      <c r="AB170" s="26">
        <v>0</v>
      </c>
      <c r="AC170" s="26">
        <v>0</v>
      </c>
      <c r="AD170" s="26">
        <v>0</v>
      </c>
      <c r="AE170" s="26">
        <v>1</v>
      </c>
      <c r="AF170" s="26">
        <v>21330.9</v>
      </c>
      <c r="AG170" s="26">
        <v>2</v>
      </c>
      <c r="AH170" s="26">
        <v>66044.7</v>
      </c>
      <c r="AI170" s="26">
        <v>3</v>
      </c>
      <c r="AJ170" s="26">
        <v>87375.6</v>
      </c>
    </row>
    <row r="171" spans="1:36" x14ac:dyDescent="0.25">
      <c r="A171" s="26">
        <v>199</v>
      </c>
      <c r="B171" s="26">
        <v>2</v>
      </c>
      <c r="C171" s="26"/>
      <c r="D171" s="26">
        <v>2</v>
      </c>
      <c r="E171" s="26">
        <v>13</v>
      </c>
      <c r="F171" s="26" t="s">
        <v>177</v>
      </c>
      <c r="G171" s="26">
        <v>18</v>
      </c>
      <c r="H171" s="26">
        <v>521762.25</v>
      </c>
      <c r="I171" s="26">
        <v>4</v>
      </c>
      <c r="J171" s="26">
        <v>129432.6</v>
      </c>
      <c r="K171" s="26">
        <v>7</v>
      </c>
      <c r="L171" s="26">
        <v>151043.45000000001</v>
      </c>
      <c r="M171" s="26">
        <v>4</v>
      </c>
      <c r="N171" s="26">
        <v>125681.5</v>
      </c>
      <c r="O171" s="26">
        <v>11</v>
      </c>
      <c r="P171" s="26">
        <v>276724.95</v>
      </c>
      <c r="Q171" s="26">
        <v>0</v>
      </c>
      <c r="R171" s="26">
        <v>0</v>
      </c>
      <c r="S171" s="26">
        <v>0</v>
      </c>
      <c r="T171" s="26">
        <v>0</v>
      </c>
      <c r="U171" s="26">
        <v>0</v>
      </c>
      <c r="V171" s="26">
        <v>0</v>
      </c>
      <c r="W171" s="26">
        <v>0</v>
      </c>
      <c r="X171" s="26">
        <v>0</v>
      </c>
      <c r="Y171" s="26">
        <v>0</v>
      </c>
      <c r="Z171" s="26">
        <v>0</v>
      </c>
      <c r="AA171" s="26">
        <v>0</v>
      </c>
      <c r="AB171" s="26">
        <v>0</v>
      </c>
      <c r="AC171" s="26">
        <v>0</v>
      </c>
      <c r="AD171" s="26">
        <v>0</v>
      </c>
      <c r="AE171" s="26">
        <v>7</v>
      </c>
      <c r="AF171" s="26">
        <v>149505.43</v>
      </c>
      <c r="AG171" s="26">
        <v>4</v>
      </c>
      <c r="AH171" s="26">
        <v>125681.5</v>
      </c>
      <c r="AI171" s="26">
        <v>11</v>
      </c>
      <c r="AJ171" s="26">
        <v>275186.93</v>
      </c>
    </row>
    <row r="172" spans="1:36" x14ac:dyDescent="0.25">
      <c r="A172" s="26">
        <v>200</v>
      </c>
      <c r="B172" s="26">
        <v>3</v>
      </c>
      <c r="C172" s="26"/>
      <c r="D172" s="26">
        <v>3</v>
      </c>
      <c r="E172" s="26">
        <v>13</v>
      </c>
      <c r="F172" s="26" t="s">
        <v>177</v>
      </c>
      <c r="G172" s="26">
        <v>3</v>
      </c>
      <c r="H172" s="26">
        <v>122949.44</v>
      </c>
      <c r="I172" s="26">
        <v>1</v>
      </c>
      <c r="J172" s="26">
        <v>55188</v>
      </c>
      <c r="K172" s="26">
        <v>0</v>
      </c>
      <c r="L172" s="26">
        <v>0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  <c r="S172" s="26">
        <v>0</v>
      </c>
      <c r="T172" s="26">
        <v>0</v>
      </c>
      <c r="U172" s="26">
        <v>0</v>
      </c>
      <c r="V172" s="26">
        <v>0</v>
      </c>
      <c r="W172" s="26">
        <v>0</v>
      </c>
      <c r="X172" s="26">
        <v>0</v>
      </c>
      <c r="Y172" s="26">
        <v>0</v>
      </c>
      <c r="Z172" s="26">
        <v>0</v>
      </c>
      <c r="AA172" s="26">
        <v>0</v>
      </c>
      <c r="AB172" s="26">
        <v>0</v>
      </c>
      <c r="AC172" s="26">
        <v>0</v>
      </c>
      <c r="AD172" s="26">
        <v>0</v>
      </c>
      <c r="AE172" s="26">
        <v>0</v>
      </c>
      <c r="AF172" s="26">
        <v>0</v>
      </c>
      <c r="AG172" s="26">
        <v>0</v>
      </c>
      <c r="AH172" s="26">
        <v>0</v>
      </c>
      <c r="AI172" s="26">
        <v>0</v>
      </c>
      <c r="AJ172" s="26">
        <v>0</v>
      </c>
    </row>
    <row r="173" spans="1:36" x14ac:dyDescent="0.25">
      <c r="A173" s="26">
        <v>201</v>
      </c>
      <c r="B173" s="26">
        <v>4</v>
      </c>
      <c r="C173" s="26"/>
      <c r="D173" s="26">
        <v>4</v>
      </c>
      <c r="E173" s="26">
        <v>13</v>
      </c>
      <c r="F173" s="26" t="s">
        <v>177</v>
      </c>
      <c r="G173" s="26">
        <v>30</v>
      </c>
      <c r="H173" s="26">
        <v>1232824.99</v>
      </c>
      <c r="I173" s="26">
        <v>16</v>
      </c>
      <c r="J173" s="26">
        <v>408641.11</v>
      </c>
      <c r="K173" s="26">
        <v>14</v>
      </c>
      <c r="L173" s="26">
        <v>338193.76</v>
      </c>
      <c r="M173" s="26">
        <v>16</v>
      </c>
      <c r="N173" s="26">
        <v>390278.53</v>
      </c>
      <c r="O173" s="26">
        <v>30</v>
      </c>
      <c r="P173" s="26">
        <v>728472.29</v>
      </c>
      <c r="Q173" s="26">
        <v>0</v>
      </c>
      <c r="R173" s="26">
        <v>0</v>
      </c>
      <c r="S173" s="26">
        <v>0</v>
      </c>
      <c r="T173" s="26">
        <v>0</v>
      </c>
      <c r="U173" s="26">
        <v>0</v>
      </c>
      <c r="V173" s="26">
        <v>0</v>
      </c>
      <c r="W173" s="26">
        <v>0</v>
      </c>
      <c r="X173" s="26">
        <v>0</v>
      </c>
      <c r="Y173" s="26">
        <v>0</v>
      </c>
      <c r="Z173" s="26">
        <v>0</v>
      </c>
      <c r="AA173" s="26">
        <v>0</v>
      </c>
      <c r="AB173" s="26">
        <v>0</v>
      </c>
      <c r="AC173" s="26">
        <v>0</v>
      </c>
      <c r="AD173" s="26">
        <v>0</v>
      </c>
      <c r="AE173" s="26">
        <v>14</v>
      </c>
      <c r="AF173" s="26">
        <v>337052.21</v>
      </c>
      <c r="AG173" s="26">
        <v>16</v>
      </c>
      <c r="AH173" s="26">
        <v>355365.19</v>
      </c>
      <c r="AI173" s="26">
        <v>30</v>
      </c>
      <c r="AJ173" s="26">
        <v>692417.4</v>
      </c>
    </row>
    <row r="174" spans="1:36" x14ac:dyDescent="0.25">
      <c r="A174" s="26">
        <v>202</v>
      </c>
      <c r="B174" s="26">
        <v>6</v>
      </c>
      <c r="C174" s="26"/>
      <c r="D174" s="26">
        <v>6</v>
      </c>
      <c r="E174" s="26">
        <v>13</v>
      </c>
      <c r="F174" s="26" t="s">
        <v>177</v>
      </c>
      <c r="G174" s="26">
        <v>1</v>
      </c>
      <c r="H174" s="26">
        <v>81694.44</v>
      </c>
      <c r="I174" s="26">
        <v>0</v>
      </c>
      <c r="J174" s="26">
        <v>0</v>
      </c>
      <c r="K174" s="26">
        <v>2</v>
      </c>
      <c r="L174" s="26">
        <v>80997.98</v>
      </c>
      <c r="M174" s="26">
        <v>0</v>
      </c>
      <c r="N174" s="26">
        <v>0</v>
      </c>
      <c r="O174" s="26">
        <v>2</v>
      </c>
      <c r="P174" s="26">
        <v>80997.98</v>
      </c>
      <c r="Q174" s="26">
        <v>0</v>
      </c>
      <c r="R174" s="26">
        <v>0</v>
      </c>
      <c r="S174" s="26">
        <v>0</v>
      </c>
      <c r="T174" s="26">
        <v>0</v>
      </c>
      <c r="U174" s="26">
        <v>0</v>
      </c>
      <c r="V174" s="26">
        <v>0</v>
      </c>
      <c r="W174" s="26">
        <v>0</v>
      </c>
      <c r="X174" s="26">
        <v>0</v>
      </c>
      <c r="Y174" s="26">
        <v>0</v>
      </c>
      <c r="Z174" s="26">
        <v>0</v>
      </c>
      <c r="AA174" s="26">
        <v>0</v>
      </c>
      <c r="AB174" s="26">
        <v>0</v>
      </c>
      <c r="AC174" s="26">
        <v>0</v>
      </c>
      <c r="AD174" s="26">
        <v>0</v>
      </c>
      <c r="AE174" s="26">
        <v>2</v>
      </c>
      <c r="AF174" s="26">
        <v>58860.58</v>
      </c>
      <c r="AG174" s="26">
        <v>0</v>
      </c>
      <c r="AH174" s="26">
        <v>0</v>
      </c>
      <c r="AI174" s="26">
        <v>2</v>
      </c>
      <c r="AJ174" s="26">
        <v>58860.58</v>
      </c>
    </row>
    <row r="175" spans="1:36" x14ac:dyDescent="0.25">
      <c r="A175" s="26">
        <v>203</v>
      </c>
      <c r="B175" s="26">
        <v>8</v>
      </c>
      <c r="C175" s="26" t="s">
        <v>179</v>
      </c>
      <c r="D175" s="26" t="s">
        <v>44</v>
      </c>
      <c r="E175" s="26">
        <v>13</v>
      </c>
      <c r="F175" s="26" t="s">
        <v>177</v>
      </c>
      <c r="G175" s="26">
        <v>0</v>
      </c>
      <c r="H175" s="26">
        <v>0</v>
      </c>
      <c r="I175" s="26">
        <v>5</v>
      </c>
      <c r="J175" s="26">
        <v>76650</v>
      </c>
      <c r="K175" s="26">
        <v>0</v>
      </c>
      <c r="L175" s="26">
        <v>0</v>
      </c>
      <c r="M175" s="26">
        <v>5</v>
      </c>
      <c r="N175" s="26">
        <v>76650</v>
      </c>
      <c r="O175" s="26">
        <v>5</v>
      </c>
      <c r="P175" s="26">
        <v>76650</v>
      </c>
      <c r="Q175" s="26">
        <v>0</v>
      </c>
      <c r="R175" s="26">
        <v>0</v>
      </c>
      <c r="S175" s="26">
        <v>0</v>
      </c>
      <c r="T175" s="26">
        <v>0</v>
      </c>
      <c r="U175" s="26">
        <v>0</v>
      </c>
      <c r="V175" s="26">
        <v>0</v>
      </c>
      <c r="W175" s="26">
        <v>0</v>
      </c>
      <c r="X175" s="26">
        <v>0</v>
      </c>
      <c r="Y175" s="26">
        <v>0</v>
      </c>
      <c r="Z175" s="26">
        <v>0</v>
      </c>
      <c r="AA175" s="26">
        <v>0</v>
      </c>
      <c r="AB175" s="26">
        <v>0</v>
      </c>
      <c r="AC175" s="26">
        <v>0</v>
      </c>
      <c r="AD175" s="26">
        <v>0</v>
      </c>
      <c r="AE175" s="26">
        <v>0</v>
      </c>
      <c r="AF175" s="26">
        <v>0</v>
      </c>
      <c r="AG175" s="26">
        <v>5</v>
      </c>
      <c r="AH175" s="26">
        <v>76650</v>
      </c>
      <c r="AI175" s="26">
        <v>5</v>
      </c>
      <c r="AJ175" s="26">
        <v>76650</v>
      </c>
    </row>
    <row r="176" spans="1:36" x14ac:dyDescent="0.25">
      <c r="A176" s="26">
        <v>204</v>
      </c>
      <c r="B176" s="26">
        <v>8</v>
      </c>
      <c r="C176" s="26" t="s">
        <v>180</v>
      </c>
      <c r="D176" s="26" t="s">
        <v>44</v>
      </c>
      <c r="E176" s="26">
        <v>13</v>
      </c>
      <c r="F176" s="26" t="s">
        <v>177</v>
      </c>
      <c r="G176" s="26">
        <v>1</v>
      </c>
      <c r="H176" s="26">
        <v>15500</v>
      </c>
      <c r="I176" s="26">
        <v>0</v>
      </c>
      <c r="J176" s="26">
        <v>0</v>
      </c>
      <c r="K176" s="26">
        <v>1</v>
      </c>
      <c r="L176" s="26">
        <v>15400</v>
      </c>
      <c r="M176" s="26">
        <v>0</v>
      </c>
      <c r="N176" s="26">
        <v>0</v>
      </c>
      <c r="O176" s="26">
        <v>1</v>
      </c>
      <c r="P176" s="26">
        <v>15400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  <c r="Z176" s="26">
        <v>0</v>
      </c>
      <c r="AA176" s="26">
        <v>0</v>
      </c>
      <c r="AB176" s="26">
        <v>0</v>
      </c>
      <c r="AC176" s="26">
        <v>0</v>
      </c>
      <c r="AD176" s="26">
        <v>0</v>
      </c>
      <c r="AE176" s="26">
        <v>1</v>
      </c>
      <c r="AF176" s="26">
        <v>15400</v>
      </c>
      <c r="AG176" s="26">
        <v>0</v>
      </c>
      <c r="AH176" s="26">
        <v>0</v>
      </c>
      <c r="AI176" s="26">
        <v>1</v>
      </c>
      <c r="AJ176" s="26">
        <v>15400</v>
      </c>
    </row>
    <row r="177" spans="1:37" x14ac:dyDescent="0.25">
      <c r="A177" s="26">
        <v>205</v>
      </c>
      <c r="B177" s="26">
        <v>8</v>
      </c>
      <c r="C177" s="26" t="s">
        <v>181</v>
      </c>
      <c r="D177" s="26" t="s">
        <v>44</v>
      </c>
      <c r="E177" s="26">
        <v>13</v>
      </c>
      <c r="F177" s="26" t="s">
        <v>177</v>
      </c>
      <c r="G177" s="26">
        <v>0</v>
      </c>
      <c r="H177" s="26">
        <v>0</v>
      </c>
      <c r="I177" s="26">
        <v>4</v>
      </c>
      <c r="J177" s="26">
        <v>141050.71</v>
      </c>
      <c r="K177" s="26">
        <v>0</v>
      </c>
      <c r="L177" s="26">
        <v>0</v>
      </c>
      <c r="M177" s="26">
        <v>4</v>
      </c>
      <c r="N177" s="26">
        <v>141050.71</v>
      </c>
      <c r="O177" s="26">
        <v>4</v>
      </c>
      <c r="P177" s="26">
        <v>141050.71</v>
      </c>
      <c r="Q177" s="26">
        <v>0</v>
      </c>
      <c r="R177" s="26">
        <v>0</v>
      </c>
      <c r="S177" s="26">
        <v>0</v>
      </c>
      <c r="T177" s="26">
        <v>0</v>
      </c>
      <c r="U177" s="26">
        <v>0</v>
      </c>
      <c r="V177" s="26">
        <v>0</v>
      </c>
      <c r="W177" s="26">
        <v>0</v>
      </c>
      <c r="X177" s="26">
        <v>0</v>
      </c>
      <c r="Y177" s="26">
        <v>0</v>
      </c>
      <c r="Z177" s="26">
        <v>0</v>
      </c>
      <c r="AA177" s="26">
        <v>0</v>
      </c>
      <c r="AB177" s="26">
        <v>0</v>
      </c>
      <c r="AC177" s="26">
        <v>0</v>
      </c>
      <c r="AD177" s="26">
        <v>0</v>
      </c>
      <c r="AE177" s="26">
        <v>0</v>
      </c>
      <c r="AF177" s="26">
        <v>0</v>
      </c>
      <c r="AG177" s="26">
        <v>4</v>
      </c>
      <c r="AH177" s="26">
        <v>141050.71</v>
      </c>
      <c r="AI177" s="26">
        <v>4</v>
      </c>
      <c r="AJ177" s="26">
        <v>141050.71</v>
      </c>
    </row>
    <row r="178" spans="1:37" x14ac:dyDescent="0.25">
      <c r="A178" s="26">
        <v>206</v>
      </c>
      <c r="B178" s="26">
        <v>8</v>
      </c>
      <c r="C178" s="26" t="s">
        <v>182</v>
      </c>
      <c r="D178" s="26" t="s">
        <v>44</v>
      </c>
      <c r="E178" s="26">
        <v>13</v>
      </c>
      <c r="F178" s="26" t="s">
        <v>177</v>
      </c>
      <c r="G178" s="26">
        <v>0</v>
      </c>
      <c r="H178" s="26">
        <v>0</v>
      </c>
      <c r="I178" s="26">
        <v>1</v>
      </c>
      <c r="J178" s="26">
        <v>20000</v>
      </c>
      <c r="K178" s="26">
        <v>0</v>
      </c>
      <c r="L178" s="26">
        <v>0</v>
      </c>
      <c r="M178" s="26">
        <v>1</v>
      </c>
      <c r="N178" s="26">
        <v>16077.2</v>
      </c>
      <c r="O178" s="26">
        <v>1</v>
      </c>
      <c r="P178" s="26">
        <v>16077.2</v>
      </c>
      <c r="Q178" s="26">
        <v>0</v>
      </c>
      <c r="R178" s="26">
        <v>0</v>
      </c>
      <c r="S178" s="26">
        <v>0</v>
      </c>
      <c r="T178" s="26">
        <v>0</v>
      </c>
      <c r="U178" s="26">
        <v>0</v>
      </c>
      <c r="V178" s="26">
        <v>0</v>
      </c>
      <c r="W178" s="26">
        <v>0</v>
      </c>
      <c r="X178" s="26">
        <v>0</v>
      </c>
      <c r="Y178" s="26">
        <v>0</v>
      </c>
      <c r="Z178" s="26">
        <v>0</v>
      </c>
      <c r="AA178" s="26">
        <v>0</v>
      </c>
      <c r="AB178" s="26">
        <v>0</v>
      </c>
      <c r="AC178" s="26">
        <v>0</v>
      </c>
      <c r="AD178" s="26">
        <v>0</v>
      </c>
      <c r="AE178" s="26">
        <v>0</v>
      </c>
      <c r="AF178" s="26">
        <v>0</v>
      </c>
      <c r="AG178" s="26">
        <v>1</v>
      </c>
      <c r="AH178" s="26">
        <v>16077.2</v>
      </c>
      <c r="AI178" s="26">
        <v>1</v>
      </c>
      <c r="AJ178" s="26">
        <v>16077.2</v>
      </c>
      <c r="AK178" s="25" t="s">
        <v>183</v>
      </c>
    </row>
    <row r="179" spans="1:37" x14ac:dyDescent="0.25">
      <c r="A179" s="26">
        <v>207</v>
      </c>
      <c r="B179" s="26">
        <v>1</v>
      </c>
      <c r="C179" s="26"/>
      <c r="D179" s="26">
        <v>1</v>
      </c>
      <c r="E179" s="26">
        <v>14</v>
      </c>
      <c r="F179" s="26" t="s">
        <v>184</v>
      </c>
      <c r="G179" s="26">
        <v>4</v>
      </c>
      <c r="H179" s="26">
        <v>166825.15</v>
      </c>
      <c r="I179" s="26">
        <v>0</v>
      </c>
      <c r="J179" s="26">
        <v>0</v>
      </c>
      <c r="K179" s="26">
        <v>0</v>
      </c>
      <c r="L179" s="26">
        <v>0</v>
      </c>
      <c r="M179" s="26">
        <v>0</v>
      </c>
      <c r="N179" s="26">
        <v>0</v>
      </c>
      <c r="O179" s="26">
        <v>0</v>
      </c>
      <c r="P179" s="26">
        <v>0</v>
      </c>
      <c r="Q179" s="26">
        <v>0</v>
      </c>
      <c r="R179" s="26">
        <v>0</v>
      </c>
      <c r="S179" s="26">
        <v>0</v>
      </c>
      <c r="T179" s="26">
        <v>0</v>
      </c>
      <c r="U179" s="26">
        <v>0</v>
      </c>
      <c r="V179" s="26">
        <v>0</v>
      </c>
      <c r="W179" s="26">
        <v>0</v>
      </c>
      <c r="X179" s="26">
        <v>0</v>
      </c>
      <c r="Y179" s="26">
        <v>0</v>
      </c>
      <c r="Z179" s="26">
        <v>0</v>
      </c>
      <c r="AA179" s="26">
        <v>0</v>
      </c>
      <c r="AB179" s="26">
        <v>0</v>
      </c>
      <c r="AC179" s="26">
        <v>0</v>
      </c>
      <c r="AD179" s="26">
        <v>0</v>
      </c>
      <c r="AE179" s="26">
        <v>0</v>
      </c>
      <c r="AF179" s="26">
        <v>0</v>
      </c>
      <c r="AG179" s="26">
        <v>0</v>
      </c>
      <c r="AH179" s="26">
        <v>0</v>
      </c>
      <c r="AI179" s="26">
        <v>0</v>
      </c>
      <c r="AJ179" s="26">
        <v>0</v>
      </c>
    </row>
    <row r="180" spans="1:37" x14ac:dyDescent="0.25">
      <c r="A180" s="26">
        <v>208</v>
      </c>
      <c r="B180" s="26">
        <v>2</v>
      </c>
      <c r="C180" s="26"/>
      <c r="D180" s="26">
        <v>2</v>
      </c>
      <c r="E180" s="26">
        <v>14</v>
      </c>
      <c r="F180" s="26" t="s">
        <v>184</v>
      </c>
      <c r="G180" s="26">
        <v>10</v>
      </c>
      <c r="H180" s="26">
        <v>611887.5</v>
      </c>
      <c r="I180" s="26">
        <v>7</v>
      </c>
      <c r="J180" s="26">
        <v>231956.68</v>
      </c>
      <c r="K180" s="26">
        <v>5</v>
      </c>
      <c r="L180" s="26">
        <v>144169.44</v>
      </c>
      <c r="M180" s="26">
        <v>7</v>
      </c>
      <c r="N180" s="26">
        <v>231956.68</v>
      </c>
      <c r="O180" s="26">
        <v>12</v>
      </c>
      <c r="P180" s="26">
        <v>376126.12</v>
      </c>
      <c r="Q180" s="26">
        <v>0</v>
      </c>
      <c r="R180" s="26">
        <v>0</v>
      </c>
      <c r="S180" s="26">
        <v>0</v>
      </c>
      <c r="T180" s="26">
        <v>0</v>
      </c>
      <c r="U180" s="26">
        <v>0</v>
      </c>
      <c r="V180" s="26">
        <v>0</v>
      </c>
      <c r="W180" s="26">
        <v>0</v>
      </c>
      <c r="X180" s="26">
        <v>0</v>
      </c>
      <c r="Y180" s="26">
        <v>0</v>
      </c>
      <c r="Z180" s="26">
        <v>0</v>
      </c>
      <c r="AA180" s="26">
        <v>0</v>
      </c>
      <c r="AB180" s="26">
        <v>0</v>
      </c>
      <c r="AC180" s="26">
        <v>0</v>
      </c>
      <c r="AD180" s="26">
        <v>0</v>
      </c>
      <c r="AE180" s="26">
        <v>5</v>
      </c>
      <c r="AF180" s="26">
        <v>133465.18</v>
      </c>
      <c r="AG180" s="26">
        <v>7</v>
      </c>
      <c r="AH180" s="26">
        <v>150960.99</v>
      </c>
      <c r="AI180" s="26">
        <v>12</v>
      </c>
      <c r="AJ180" s="26">
        <v>284426.17</v>
      </c>
    </row>
    <row r="181" spans="1:37" x14ac:dyDescent="0.25">
      <c r="A181" s="26">
        <v>209</v>
      </c>
      <c r="B181" s="26">
        <v>3</v>
      </c>
      <c r="C181" s="26"/>
      <c r="D181" s="26">
        <v>3</v>
      </c>
      <c r="E181" s="26">
        <v>14</v>
      </c>
      <c r="F181" s="26" t="s">
        <v>184</v>
      </c>
      <c r="G181" s="26">
        <v>4</v>
      </c>
      <c r="H181" s="26">
        <v>218088.33</v>
      </c>
      <c r="I181" s="26">
        <v>0</v>
      </c>
      <c r="J181" s="26">
        <v>0</v>
      </c>
      <c r="K181" s="26">
        <v>1</v>
      </c>
      <c r="L181" s="26">
        <v>29654.66</v>
      </c>
      <c r="M181" s="26">
        <v>0</v>
      </c>
      <c r="N181" s="26">
        <v>0</v>
      </c>
      <c r="O181" s="26">
        <v>1</v>
      </c>
      <c r="P181" s="26">
        <v>29654.66</v>
      </c>
      <c r="Q181" s="26">
        <v>0</v>
      </c>
      <c r="R181" s="26">
        <v>0</v>
      </c>
      <c r="S181" s="26">
        <v>0</v>
      </c>
      <c r="T181" s="26">
        <v>0</v>
      </c>
      <c r="U181" s="26">
        <v>0</v>
      </c>
      <c r="V181" s="26">
        <v>0</v>
      </c>
      <c r="W181" s="26">
        <v>0</v>
      </c>
      <c r="X181" s="26">
        <v>0</v>
      </c>
      <c r="Y181" s="26">
        <v>0</v>
      </c>
      <c r="Z181" s="26">
        <v>0</v>
      </c>
      <c r="AA181" s="26">
        <v>0</v>
      </c>
      <c r="AB181" s="26">
        <v>0</v>
      </c>
      <c r="AC181" s="26">
        <v>0</v>
      </c>
      <c r="AD181" s="26">
        <v>0</v>
      </c>
      <c r="AE181" s="26">
        <v>1</v>
      </c>
      <c r="AF181" s="26">
        <v>27586.26</v>
      </c>
      <c r="AG181" s="26">
        <v>0</v>
      </c>
      <c r="AH181" s="26">
        <v>0</v>
      </c>
      <c r="AI181" s="26">
        <v>1</v>
      </c>
      <c r="AJ181" s="26">
        <v>27586.26</v>
      </c>
    </row>
    <row r="182" spans="1:37" x14ac:dyDescent="0.25">
      <c r="A182" s="26">
        <v>210</v>
      </c>
      <c r="B182" s="26">
        <v>4</v>
      </c>
      <c r="C182" s="26"/>
      <c r="D182" s="26">
        <v>4</v>
      </c>
      <c r="E182" s="26">
        <v>14</v>
      </c>
      <c r="F182" s="26" t="s">
        <v>184</v>
      </c>
      <c r="G182" s="26">
        <v>7</v>
      </c>
      <c r="H182" s="26">
        <v>291357.84999999998</v>
      </c>
      <c r="I182" s="26">
        <v>0</v>
      </c>
      <c r="J182" s="26">
        <v>0</v>
      </c>
      <c r="K182" s="26">
        <v>5</v>
      </c>
      <c r="L182" s="26">
        <v>211892.91</v>
      </c>
      <c r="M182" s="26">
        <v>0</v>
      </c>
      <c r="N182" s="26">
        <v>0</v>
      </c>
      <c r="O182" s="26">
        <v>5</v>
      </c>
      <c r="P182" s="26">
        <v>211892.91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  <c r="Z182" s="26">
        <v>0</v>
      </c>
      <c r="AA182" s="26">
        <v>0</v>
      </c>
      <c r="AB182" s="26">
        <v>0</v>
      </c>
      <c r="AC182" s="26">
        <v>0</v>
      </c>
      <c r="AD182" s="26">
        <v>0</v>
      </c>
      <c r="AE182" s="26">
        <v>5</v>
      </c>
      <c r="AF182" s="26">
        <v>176718.38</v>
      </c>
      <c r="AG182" s="26">
        <v>0</v>
      </c>
      <c r="AH182" s="26">
        <v>0</v>
      </c>
      <c r="AI182" s="26">
        <v>5</v>
      </c>
      <c r="AJ182" s="26">
        <v>176718.38</v>
      </c>
    </row>
    <row r="183" spans="1:37" x14ac:dyDescent="0.25">
      <c r="A183" s="26">
        <v>211</v>
      </c>
      <c r="B183" s="26">
        <v>5</v>
      </c>
      <c r="C183" s="26"/>
      <c r="D183" s="26">
        <v>5</v>
      </c>
      <c r="E183" s="26">
        <v>14</v>
      </c>
      <c r="F183" s="26" t="s">
        <v>184</v>
      </c>
      <c r="G183" s="26">
        <v>4</v>
      </c>
      <c r="H183" s="26">
        <v>370264.66</v>
      </c>
      <c r="I183" s="26">
        <v>0</v>
      </c>
      <c r="J183" s="26">
        <v>0</v>
      </c>
      <c r="K183" s="26">
        <v>3</v>
      </c>
      <c r="L183" s="26">
        <v>153695.70000000001</v>
      </c>
      <c r="M183" s="26">
        <v>0</v>
      </c>
      <c r="N183" s="26">
        <v>0</v>
      </c>
      <c r="O183" s="26">
        <v>3</v>
      </c>
      <c r="P183" s="26">
        <v>153695.70000000001</v>
      </c>
      <c r="Q183" s="26">
        <v>0</v>
      </c>
      <c r="R183" s="26">
        <v>0</v>
      </c>
      <c r="S183" s="26">
        <v>0</v>
      </c>
      <c r="T183" s="26">
        <v>0</v>
      </c>
      <c r="U183" s="26">
        <v>0</v>
      </c>
      <c r="V183" s="26">
        <v>0</v>
      </c>
      <c r="W183" s="26">
        <v>0</v>
      </c>
      <c r="X183" s="26">
        <v>0</v>
      </c>
      <c r="Y183" s="26">
        <v>0</v>
      </c>
      <c r="Z183" s="26">
        <v>0</v>
      </c>
      <c r="AA183" s="26">
        <v>0</v>
      </c>
      <c r="AB183" s="26">
        <v>0</v>
      </c>
      <c r="AC183" s="26">
        <v>0</v>
      </c>
      <c r="AD183" s="26">
        <v>0</v>
      </c>
      <c r="AE183" s="26">
        <v>3</v>
      </c>
      <c r="AF183" s="26">
        <v>128894.9</v>
      </c>
      <c r="AG183" s="26">
        <v>0</v>
      </c>
      <c r="AH183" s="26">
        <v>0</v>
      </c>
      <c r="AI183" s="26">
        <v>3</v>
      </c>
      <c r="AJ183" s="26">
        <v>128894.9</v>
      </c>
    </row>
    <row r="184" spans="1:37" x14ac:dyDescent="0.25">
      <c r="A184" s="26">
        <v>212</v>
      </c>
      <c r="B184" s="26">
        <v>6</v>
      </c>
      <c r="C184" s="26"/>
      <c r="D184" s="26">
        <v>6</v>
      </c>
      <c r="E184" s="26">
        <v>14</v>
      </c>
      <c r="F184" s="26" t="s">
        <v>184</v>
      </c>
      <c r="G184" s="26">
        <v>1</v>
      </c>
      <c r="H184" s="26">
        <v>36654</v>
      </c>
      <c r="I184" s="26">
        <v>0</v>
      </c>
      <c r="J184" s="26">
        <v>0</v>
      </c>
      <c r="K184" s="26">
        <v>0</v>
      </c>
      <c r="L184" s="26">
        <v>0</v>
      </c>
      <c r="M184" s="26">
        <v>0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>
        <v>0</v>
      </c>
      <c r="T184" s="26">
        <v>0</v>
      </c>
      <c r="U184" s="26">
        <v>0</v>
      </c>
      <c r="V184" s="26">
        <v>0</v>
      </c>
      <c r="W184" s="26">
        <v>0</v>
      </c>
      <c r="X184" s="26">
        <v>0</v>
      </c>
      <c r="Y184" s="26">
        <v>0</v>
      </c>
      <c r="Z184" s="26">
        <v>0</v>
      </c>
      <c r="AA184" s="26">
        <v>0</v>
      </c>
      <c r="AB184" s="26">
        <v>0</v>
      </c>
      <c r="AC184" s="26">
        <v>0</v>
      </c>
      <c r="AD184" s="26">
        <v>0</v>
      </c>
      <c r="AE184" s="26">
        <v>0</v>
      </c>
      <c r="AF184" s="26">
        <v>0</v>
      </c>
      <c r="AG184" s="26">
        <v>0</v>
      </c>
      <c r="AH184" s="26">
        <v>0</v>
      </c>
      <c r="AI184" s="26">
        <v>0</v>
      </c>
      <c r="AJ184" s="26">
        <v>0</v>
      </c>
    </row>
    <row r="185" spans="1:37" x14ac:dyDescent="0.25">
      <c r="A185" s="26">
        <v>213</v>
      </c>
      <c r="B185" s="26">
        <v>8</v>
      </c>
      <c r="C185" s="26" t="s">
        <v>185</v>
      </c>
      <c r="D185" s="26" t="s">
        <v>44</v>
      </c>
      <c r="E185" s="26">
        <v>14</v>
      </c>
      <c r="F185" s="26" t="s">
        <v>184</v>
      </c>
      <c r="G185" s="26">
        <v>24</v>
      </c>
      <c r="H185" s="26">
        <v>956244.08</v>
      </c>
      <c r="I185" s="26">
        <v>9</v>
      </c>
      <c r="J185" s="26">
        <v>619165.80000000005</v>
      </c>
      <c r="K185" s="26">
        <v>7</v>
      </c>
      <c r="L185" s="26">
        <v>275877.12</v>
      </c>
      <c r="M185" s="26">
        <v>9</v>
      </c>
      <c r="N185" s="26">
        <v>619165.80000000005</v>
      </c>
      <c r="O185" s="26">
        <v>16</v>
      </c>
      <c r="P185" s="26">
        <v>895042.92</v>
      </c>
      <c r="Q185" s="26">
        <v>0</v>
      </c>
      <c r="R185" s="26">
        <v>0</v>
      </c>
      <c r="S185" s="26">
        <v>0</v>
      </c>
      <c r="T185" s="26">
        <v>0</v>
      </c>
      <c r="U185" s="26">
        <v>0</v>
      </c>
      <c r="V185" s="26">
        <v>0</v>
      </c>
      <c r="W185" s="26">
        <v>0</v>
      </c>
      <c r="X185" s="26">
        <v>0</v>
      </c>
      <c r="Y185" s="26">
        <v>0</v>
      </c>
      <c r="Z185" s="26">
        <v>0</v>
      </c>
      <c r="AA185" s="26">
        <v>0</v>
      </c>
      <c r="AB185" s="26">
        <v>0</v>
      </c>
      <c r="AC185" s="26">
        <v>0</v>
      </c>
      <c r="AD185" s="26">
        <v>0</v>
      </c>
      <c r="AE185" s="26">
        <v>7</v>
      </c>
      <c r="AF185" s="26">
        <v>176867.68</v>
      </c>
      <c r="AG185" s="26">
        <v>9</v>
      </c>
      <c r="AH185" s="26">
        <v>598426.67000000004</v>
      </c>
      <c r="AI185" s="26">
        <v>16</v>
      </c>
      <c r="AJ185" s="26">
        <v>775294.35</v>
      </c>
    </row>
    <row r="186" spans="1:37" x14ac:dyDescent="0.25">
      <c r="A186" s="26">
        <v>214</v>
      </c>
      <c r="B186" s="26">
        <v>8</v>
      </c>
      <c r="C186" s="26" t="s">
        <v>186</v>
      </c>
      <c r="D186" s="26" t="s">
        <v>44</v>
      </c>
      <c r="E186" s="26">
        <v>14</v>
      </c>
      <c r="F186" s="26" t="s">
        <v>184</v>
      </c>
      <c r="G186" s="26">
        <v>0</v>
      </c>
      <c r="H186" s="26">
        <v>0</v>
      </c>
      <c r="I186" s="26">
        <v>23</v>
      </c>
      <c r="J186" s="26">
        <v>355674.46</v>
      </c>
      <c r="K186" s="26">
        <v>0</v>
      </c>
      <c r="L186" s="26">
        <v>0</v>
      </c>
      <c r="M186" s="26">
        <v>23</v>
      </c>
      <c r="N186" s="26">
        <v>355674.46</v>
      </c>
      <c r="O186" s="26">
        <v>23</v>
      </c>
      <c r="P186" s="26">
        <v>355674.46</v>
      </c>
      <c r="Q186" s="26">
        <v>0</v>
      </c>
      <c r="R186" s="26">
        <v>0</v>
      </c>
      <c r="S186" s="26">
        <v>0</v>
      </c>
      <c r="T186" s="26">
        <v>0</v>
      </c>
      <c r="U186" s="26">
        <v>0</v>
      </c>
      <c r="V186" s="26">
        <v>0</v>
      </c>
      <c r="W186" s="26">
        <v>0</v>
      </c>
      <c r="X186" s="26">
        <v>0</v>
      </c>
      <c r="Y186" s="26">
        <v>0</v>
      </c>
      <c r="Z186" s="26">
        <v>0</v>
      </c>
      <c r="AA186" s="26">
        <v>0</v>
      </c>
      <c r="AB186" s="26">
        <v>0</v>
      </c>
      <c r="AC186" s="26">
        <v>0</v>
      </c>
      <c r="AD186" s="26">
        <v>0</v>
      </c>
      <c r="AE186" s="26">
        <v>0</v>
      </c>
      <c r="AF186" s="26">
        <v>0</v>
      </c>
      <c r="AG186" s="26">
        <v>19</v>
      </c>
      <c r="AH186" s="26">
        <v>208963.72</v>
      </c>
      <c r="AI186" s="26">
        <v>19</v>
      </c>
      <c r="AJ186" s="26">
        <v>208963.72</v>
      </c>
    </row>
    <row r="187" spans="1:37" x14ac:dyDescent="0.25">
      <c r="A187" s="26">
        <v>215</v>
      </c>
      <c r="B187" s="26">
        <v>1</v>
      </c>
      <c r="C187" s="26"/>
      <c r="D187" s="26">
        <v>1</v>
      </c>
      <c r="E187" s="26">
        <v>15</v>
      </c>
      <c r="F187" s="26" t="s">
        <v>187</v>
      </c>
      <c r="G187" s="26">
        <v>11</v>
      </c>
      <c r="H187" s="26">
        <v>583983.4</v>
      </c>
      <c r="I187" s="26">
        <v>0</v>
      </c>
      <c r="J187" s="26">
        <v>0</v>
      </c>
      <c r="K187" s="26">
        <v>3</v>
      </c>
      <c r="L187" s="26">
        <v>57797.62</v>
      </c>
      <c r="M187" s="26">
        <v>0</v>
      </c>
      <c r="N187" s="26">
        <v>0</v>
      </c>
      <c r="O187" s="26">
        <v>3</v>
      </c>
      <c r="P187" s="26">
        <v>57797.62</v>
      </c>
      <c r="Q187" s="26">
        <v>0</v>
      </c>
      <c r="R187" s="26">
        <v>0</v>
      </c>
      <c r="S187" s="26">
        <v>0</v>
      </c>
      <c r="T187" s="26">
        <v>0</v>
      </c>
      <c r="U187" s="26">
        <v>0</v>
      </c>
      <c r="V187" s="26">
        <v>0</v>
      </c>
      <c r="W187" s="26">
        <v>0</v>
      </c>
      <c r="X187" s="26">
        <v>0</v>
      </c>
      <c r="Y187" s="26">
        <v>0</v>
      </c>
      <c r="Z187" s="26">
        <v>0</v>
      </c>
      <c r="AA187" s="26">
        <v>0</v>
      </c>
      <c r="AB187" s="26">
        <v>0</v>
      </c>
      <c r="AC187" s="26">
        <v>0</v>
      </c>
      <c r="AD187" s="26">
        <v>0</v>
      </c>
      <c r="AE187" s="26">
        <v>3</v>
      </c>
      <c r="AF187" s="26">
        <v>56151.99</v>
      </c>
      <c r="AG187" s="26">
        <v>0</v>
      </c>
      <c r="AH187" s="26">
        <v>0</v>
      </c>
      <c r="AI187" s="26">
        <v>3</v>
      </c>
      <c r="AJ187" s="26">
        <v>56151.99</v>
      </c>
    </row>
    <row r="188" spans="1:37" x14ac:dyDescent="0.25">
      <c r="A188" s="26">
        <v>216</v>
      </c>
      <c r="B188" s="26">
        <v>2</v>
      </c>
      <c r="C188" s="26"/>
      <c r="D188" s="26">
        <v>2</v>
      </c>
      <c r="E188" s="26">
        <v>15</v>
      </c>
      <c r="F188" s="26" t="s">
        <v>187</v>
      </c>
      <c r="G188" s="26">
        <v>16</v>
      </c>
      <c r="H188" s="26">
        <v>444705.62</v>
      </c>
      <c r="I188" s="26">
        <v>2</v>
      </c>
      <c r="J188" s="26">
        <v>130000</v>
      </c>
      <c r="K188" s="26">
        <v>11</v>
      </c>
      <c r="L188" s="26">
        <v>225430.35</v>
      </c>
      <c r="M188" s="26">
        <v>2</v>
      </c>
      <c r="N188" s="26">
        <v>120000</v>
      </c>
      <c r="O188" s="26">
        <v>13</v>
      </c>
      <c r="P188" s="26">
        <v>345430.35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  <c r="Z188" s="26">
        <v>0</v>
      </c>
      <c r="AA188" s="26">
        <v>0</v>
      </c>
      <c r="AB188" s="26">
        <v>0</v>
      </c>
      <c r="AC188" s="26">
        <v>0</v>
      </c>
      <c r="AD188" s="26">
        <v>0</v>
      </c>
      <c r="AE188" s="26">
        <v>11</v>
      </c>
      <c r="AF188" s="26">
        <v>220388.16999999998</v>
      </c>
      <c r="AG188" s="26">
        <v>2</v>
      </c>
      <c r="AH188" s="26">
        <v>118080</v>
      </c>
      <c r="AI188" s="26">
        <v>13</v>
      </c>
      <c r="AJ188" s="26">
        <v>338468.17</v>
      </c>
    </row>
    <row r="189" spans="1:37" x14ac:dyDescent="0.25">
      <c r="A189" s="26">
        <v>217</v>
      </c>
      <c r="B189" s="26">
        <v>3</v>
      </c>
      <c r="C189" s="26"/>
      <c r="D189" s="26">
        <v>3</v>
      </c>
      <c r="E189" s="26">
        <v>15</v>
      </c>
      <c r="F189" s="26" t="s">
        <v>187</v>
      </c>
      <c r="G189" s="26">
        <v>2</v>
      </c>
      <c r="H189" s="26">
        <v>148313.4</v>
      </c>
      <c r="I189" s="26">
        <v>0</v>
      </c>
      <c r="J189" s="26">
        <v>0</v>
      </c>
      <c r="K189" s="26">
        <v>1</v>
      </c>
      <c r="L189" s="26">
        <v>23660</v>
      </c>
      <c r="M189" s="26">
        <v>0</v>
      </c>
      <c r="N189" s="26">
        <v>0</v>
      </c>
      <c r="O189" s="26">
        <v>1</v>
      </c>
      <c r="P189" s="26">
        <v>23660</v>
      </c>
      <c r="Q189" s="26">
        <v>0</v>
      </c>
      <c r="R189" s="26">
        <v>0</v>
      </c>
      <c r="S189" s="26">
        <v>0</v>
      </c>
      <c r="T189" s="26">
        <v>0</v>
      </c>
      <c r="U189" s="26">
        <v>0</v>
      </c>
      <c r="V189" s="26">
        <v>0</v>
      </c>
      <c r="W189" s="26">
        <v>0</v>
      </c>
      <c r="X189" s="26">
        <v>0</v>
      </c>
      <c r="Y189" s="26">
        <v>0</v>
      </c>
      <c r="Z189" s="26">
        <v>0</v>
      </c>
      <c r="AA189" s="26">
        <v>0</v>
      </c>
      <c r="AB189" s="26">
        <v>0</v>
      </c>
      <c r="AC189" s="26">
        <v>0</v>
      </c>
      <c r="AD189" s="26">
        <v>0</v>
      </c>
      <c r="AE189" s="26">
        <v>1</v>
      </c>
      <c r="AF189" s="26">
        <v>23660</v>
      </c>
      <c r="AG189" s="26">
        <v>0</v>
      </c>
      <c r="AH189" s="26">
        <v>0</v>
      </c>
      <c r="AI189" s="26">
        <v>1</v>
      </c>
      <c r="AJ189" s="26">
        <v>23660</v>
      </c>
    </row>
    <row r="190" spans="1:37" x14ac:dyDescent="0.25">
      <c r="A190" s="26">
        <v>218</v>
      </c>
      <c r="B190" s="26">
        <v>4</v>
      </c>
      <c r="C190" s="26"/>
      <c r="D190" s="26">
        <v>4</v>
      </c>
      <c r="E190" s="26">
        <v>15</v>
      </c>
      <c r="F190" s="26" t="s">
        <v>187</v>
      </c>
      <c r="G190" s="26">
        <v>40</v>
      </c>
      <c r="H190" s="26">
        <v>1162743.7400000002</v>
      </c>
      <c r="I190" s="26">
        <v>43</v>
      </c>
      <c r="J190" s="26">
        <v>1297644.24</v>
      </c>
      <c r="K190" s="26">
        <v>27</v>
      </c>
      <c r="L190" s="26">
        <v>450624.92</v>
      </c>
      <c r="M190" s="26">
        <v>33</v>
      </c>
      <c r="N190" s="26">
        <v>765213.26</v>
      </c>
      <c r="O190" s="26">
        <v>60</v>
      </c>
      <c r="P190" s="26">
        <v>1215838.18</v>
      </c>
      <c r="Q190" s="26">
        <v>0</v>
      </c>
      <c r="R190" s="26">
        <v>0</v>
      </c>
      <c r="S190" s="26">
        <v>0</v>
      </c>
      <c r="T190" s="26">
        <v>0</v>
      </c>
      <c r="U190" s="26">
        <v>0</v>
      </c>
      <c r="V190" s="26">
        <v>0</v>
      </c>
      <c r="W190" s="26">
        <v>0</v>
      </c>
      <c r="X190" s="26">
        <v>0</v>
      </c>
      <c r="Y190" s="26">
        <v>0</v>
      </c>
      <c r="Z190" s="26">
        <v>0</v>
      </c>
      <c r="AA190" s="26">
        <v>0</v>
      </c>
      <c r="AB190" s="26">
        <v>0</v>
      </c>
      <c r="AC190" s="26">
        <v>0</v>
      </c>
      <c r="AD190" s="26">
        <v>0</v>
      </c>
      <c r="AE190" s="26">
        <v>27</v>
      </c>
      <c r="AF190" s="26">
        <v>438924.12</v>
      </c>
      <c r="AG190" s="26">
        <v>32</v>
      </c>
      <c r="AH190" s="26">
        <v>702828.8</v>
      </c>
      <c r="AI190" s="26">
        <v>59</v>
      </c>
      <c r="AJ190" s="26">
        <v>1141752.92</v>
      </c>
    </row>
    <row r="191" spans="1:37" x14ac:dyDescent="0.25">
      <c r="A191" s="26">
        <v>219</v>
      </c>
      <c r="B191" s="26">
        <v>5</v>
      </c>
      <c r="C191" s="26"/>
      <c r="D191" s="26">
        <v>5</v>
      </c>
      <c r="E191" s="26">
        <v>15</v>
      </c>
      <c r="F191" s="26" t="s">
        <v>187</v>
      </c>
      <c r="G191" s="26">
        <v>14</v>
      </c>
      <c r="H191" s="26">
        <v>384197.04</v>
      </c>
      <c r="I191" s="26">
        <v>0</v>
      </c>
      <c r="J191" s="26">
        <v>0</v>
      </c>
      <c r="K191" s="26">
        <v>5</v>
      </c>
      <c r="L191" s="26">
        <v>87089.32</v>
      </c>
      <c r="M191" s="26">
        <v>0</v>
      </c>
      <c r="N191" s="26">
        <v>0</v>
      </c>
      <c r="O191" s="26">
        <v>5</v>
      </c>
      <c r="P191" s="26">
        <v>87089.32</v>
      </c>
      <c r="Q191" s="26">
        <v>0</v>
      </c>
      <c r="R191" s="26">
        <v>0</v>
      </c>
      <c r="S191" s="26">
        <v>0</v>
      </c>
      <c r="T191" s="26">
        <v>0</v>
      </c>
      <c r="U191" s="26">
        <v>0</v>
      </c>
      <c r="V191" s="26">
        <v>0</v>
      </c>
      <c r="W191" s="26">
        <v>0</v>
      </c>
      <c r="X191" s="26">
        <v>0</v>
      </c>
      <c r="Y191" s="26">
        <v>0</v>
      </c>
      <c r="Z191" s="26">
        <v>0</v>
      </c>
      <c r="AA191" s="26">
        <v>0</v>
      </c>
      <c r="AB191" s="26">
        <v>0</v>
      </c>
      <c r="AC191" s="26">
        <v>0</v>
      </c>
      <c r="AD191" s="26">
        <v>0</v>
      </c>
      <c r="AE191" s="26">
        <v>5</v>
      </c>
      <c r="AF191" s="26">
        <v>85835.53</v>
      </c>
      <c r="AG191" s="26">
        <v>0</v>
      </c>
      <c r="AH191" s="26">
        <v>0</v>
      </c>
      <c r="AI191" s="26">
        <v>5</v>
      </c>
      <c r="AJ191" s="26">
        <v>85835.53</v>
      </c>
    </row>
    <row r="192" spans="1:37" x14ac:dyDescent="0.25">
      <c r="A192" s="26">
        <v>220</v>
      </c>
      <c r="B192" s="26">
        <v>6</v>
      </c>
      <c r="C192" s="26"/>
      <c r="D192" s="26">
        <v>6</v>
      </c>
      <c r="E192" s="26">
        <v>15</v>
      </c>
      <c r="F192" s="26" t="s">
        <v>187</v>
      </c>
      <c r="G192" s="26">
        <v>0</v>
      </c>
      <c r="H192" s="26">
        <v>0</v>
      </c>
      <c r="I192" s="26">
        <v>11</v>
      </c>
      <c r="J192" s="26">
        <v>258900</v>
      </c>
      <c r="K192" s="26">
        <v>0</v>
      </c>
      <c r="L192" s="26">
        <v>0</v>
      </c>
      <c r="M192" s="26">
        <v>16</v>
      </c>
      <c r="N192" s="26">
        <v>432950</v>
      </c>
      <c r="O192" s="26">
        <v>16</v>
      </c>
      <c r="P192" s="26">
        <v>432950</v>
      </c>
      <c r="Q192" s="26">
        <v>0</v>
      </c>
      <c r="R192" s="26">
        <v>0</v>
      </c>
      <c r="S192" s="26">
        <v>0</v>
      </c>
      <c r="T192" s="26">
        <v>0</v>
      </c>
      <c r="U192" s="26">
        <v>0</v>
      </c>
      <c r="V192" s="26">
        <v>0</v>
      </c>
      <c r="W192" s="26">
        <v>0</v>
      </c>
      <c r="X192" s="26">
        <v>0</v>
      </c>
      <c r="Y192" s="26">
        <v>0</v>
      </c>
      <c r="Z192" s="26">
        <v>0</v>
      </c>
      <c r="AA192" s="26">
        <v>0</v>
      </c>
      <c r="AB192" s="26">
        <v>0</v>
      </c>
      <c r="AC192" s="26">
        <v>0</v>
      </c>
      <c r="AD192" s="26">
        <v>0</v>
      </c>
      <c r="AE192" s="26">
        <v>0</v>
      </c>
      <c r="AF192" s="26">
        <v>0</v>
      </c>
      <c r="AG192" s="26">
        <v>16</v>
      </c>
      <c r="AH192" s="26">
        <v>411119.78</v>
      </c>
      <c r="AI192" s="26">
        <v>16</v>
      </c>
      <c r="AJ192" s="26">
        <v>411119.78</v>
      </c>
    </row>
    <row r="193" spans="1:37" x14ac:dyDescent="0.25">
      <c r="A193" s="26">
        <v>221</v>
      </c>
      <c r="B193" s="26">
        <v>7</v>
      </c>
      <c r="C193" s="26"/>
      <c r="D193" s="26">
        <v>7</v>
      </c>
      <c r="E193" s="26">
        <v>15</v>
      </c>
      <c r="F193" s="26" t="s">
        <v>187</v>
      </c>
      <c r="G193" s="26">
        <v>0</v>
      </c>
      <c r="H193" s="26">
        <v>0</v>
      </c>
      <c r="I193" s="26">
        <v>1</v>
      </c>
      <c r="J193" s="26">
        <v>24000</v>
      </c>
      <c r="K193" s="26">
        <v>0</v>
      </c>
      <c r="L193" s="26">
        <v>0</v>
      </c>
      <c r="M193" s="26">
        <v>1</v>
      </c>
      <c r="N193" s="26">
        <v>24000</v>
      </c>
      <c r="O193" s="26">
        <v>1</v>
      </c>
      <c r="P193" s="26">
        <v>24000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6">
        <v>0</v>
      </c>
      <c r="X193" s="26">
        <v>0</v>
      </c>
      <c r="Y193" s="26">
        <v>0</v>
      </c>
      <c r="Z193" s="26">
        <v>0</v>
      </c>
      <c r="AA193" s="26">
        <v>0</v>
      </c>
      <c r="AB193" s="26">
        <v>0</v>
      </c>
      <c r="AC193" s="26">
        <v>0</v>
      </c>
      <c r="AD193" s="26">
        <v>0</v>
      </c>
      <c r="AE193" s="26">
        <v>0</v>
      </c>
      <c r="AF193" s="26">
        <v>0</v>
      </c>
      <c r="AG193" s="26">
        <v>1</v>
      </c>
      <c r="AH193" s="26">
        <v>23940</v>
      </c>
      <c r="AI193" s="26">
        <v>1</v>
      </c>
      <c r="AJ193" s="26">
        <v>23940</v>
      </c>
    </row>
    <row r="194" spans="1:37" x14ac:dyDescent="0.25">
      <c r="A194" s="26">
        <v>222</v>
      </c>
      <c r="B194" s="26">
        <v>8</v>
      </c>
      <c r="C194" s="26"/>
      <c r="D194" s="26">
        <v>8</v>
      </c>
      <c r="E194" s="26">
        <v>15</v>
      </c>
      <c r="F194" s="26" t="s">
        <v>187</v>
      </c>
      <c r="G194" s="26">
        <v>24</v>
      </c>
      <c r="H194" s="26">
        <v>1292193.92</v>
      </c>
      <c r="I194" s="26">
        <v>0</v>
      </c>
      <c r="J194" s="26">
        <v>0</v>
      </c>
      <c r="K194" s="26">
        <v>8</v>
      </c>
      <c r="L194" s="26">
        <v>182323.32</v>
      </c>
      <c r="M194" s="26">
        <v>0</v>
      </c>
      <c r="N194" s="26">
        <v>0</v>
      </c>
      <c r="O194" s="26">
        <v>8</v>
      </c>
      <c r="P194" s="26">
        <v>182323.32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  <c r="Z194" s="26">
        <v>0</v>
      </c>
      <c r="AA194" s="26">
        <v>0</v>
      </c>
      <c r="AB194" s="26">
        <v>0</v>
      </c>
      <c r="AC194" s="26">
        <v>0</v>
      </c>
      <c r="AD194" s="26">
        <v>0</v>
      </c>
      <c r="AE194" s="26">
        <v>8</v>
      </c>
      <c r="AF194" s="26">
        <v>182120.82</v>
      </c>
      <c r="AG194" s="26">
        <v>0</v>
      </c>
      <c r="AH194" s="26">
        <v>0</v>
      </c>
      <c r="AI194" s="26">
        <v>8</v>
      </c>
      <c r="AJ194" s="26">
        <v>182120.82</v>
      </c>
    </row>
    <row r="195" spans="1:37" x14ac:dyDescent="0.25">
      <c r="A195" s="26">
        <v>231</v>
      </c>
      <c r="B195" s="26">
        <v>1</v>
      </c>
      <c r="C195" s="26"/>
      <c r="D195" s="26">
        <v>1</v>
      </c>
      <c r="E195" s="26">
        <v>19</v>
      </c>
      <c r="F195" s="26" t="s">
        <v>192</v>
      </c>
      <c r="G195" s="26">
        <v>53</v>
      </c>
      <c r="H195" s="26">
        <v>7257597.1600000001</v>
      </c>
      <c r="I195" s="26">
        <v>20</v>
      </c>
      <c r="J195" s="26">
        <v>3457739</v>
      </c>
      <c r="K195" s="26">
        <v>8</v>
      </c>
      <c r="L195" s="26">
        <v>538769.81999999995</v>
      </c>
      <c r="M195" s="26">
        <v>16</v>
      </c>
      <c r="N195" s="26">
        <v>3011352.7</v>
      </c>
      <c r="O195" s="26">
        <v>24</v>
      </c>
      <c r="P195" s="26">
        <v>3550122.52</v>
      </c>
      <c r="Q195" s="26">
        <v>0</v>
      </c>
      <c r="R195" s="26">
        <v>0</v>
      </c>
      <c r="S195" s="26">
        <v>0</v>
      </c>
      <c r="T195" s="26">
        <v>0</v>
      </c>
      <c r="U195" s="26">
        <v>0</v>
      </c>
      <c r="V195" s="26">
        <v>0</v>
      </c>
      <c r="W195" s="26">
        <v>0</v>
      </c>
      <c r="X195" s="26">
        <v>0</v>
      </c>
      <c r="Y195" s="26">
        <v>0</v>
      </c>
      <c r="Z195" s="26">
        <v>0</v>
      </c>
      <c r="AA195" s="26">
        <v>0</v>
      </c>
      <c r="AB195" s="26">
        <v>0</v>
      </c>
      <c r="AC195" s="26">
        <v>0</v>
      </c>
      <c r="AD195" s="26">
        <v>0</v>
      </c>
      <c r="AE195" s="26">
        <v>8</v>
      </c>
      <c r="AF195" s="26">
        <v>442688.33</v>
      </c>
      <c r="AG195" s="26">
        <v>16</v>
      </c>
      <c r="AH195" s="26">
        <v>2741170.2199999997</v>
      </c>
      <c r="AI195" s="26">
        <v>24</v>
      </c>
      <c r="AJ195" s="26">
        <v>3183858.55</v>
      </c>
    </row>
    <row r="196" spans="1:37" x14ac:dyDescent="0.25">
      <c r="A196" s="26">
        <v>232</v>
      </c>
      <c r="B196" s="26">
        <v>2</v>
      </c>
      <c r="C196" s="26"/>
      <c r="D196" s="26">
        <v>2</v>
      </c>
      <c r="E196" s="26">
        <v>19</v>
      </c>
      <c r="F196" s="26" t="s">
        <v>192</v>
      </c>
      <c r="G196" s="26">
        <v>33</v>
      </c>
      <c r="H196" s="26">
        <v>5228976.04</v>
      </c>
      <c r="I196" s="26">
        <v>3</v>
      </c>
      <c r="J196" s="26">
        <v>868534</v>
      </c>
      <c r="K196" s="26">
        <v>1</v>
      </c>
      <c r="L196" s="26">
        <v>158390.9</v>
      </c>
      <c r="M196" s="26">
        <v>3</v>
      </c>
      <c r="N196" s="26">
        <v>399761.88</v>
      </c>
      <c r="O196" s="26">
        <v>4</v>
      </c>
      <c r="P196" s="26">
        <v>558152.78</v>
      </c>
      <c r="Q196" s="26">
        <v>0</v>
      </c>
      <c r="R196" s="26">
        <v>0</v>
      </c>
      <c r="S196" s="26">
        <v>0</v>
      </c>
      <c r="T196" s="26">
        <v>0</v>
      </c>
      <c r="U196" s="26">
        <v>0</v>
      </c>
      <c r="V196" s="26">
        <v>0</v>
      </c>
      <c r="W196" s="26">
        <v>0</v>
      </c>
      <c r="X196" s="26">
        <v>0</v>
      </c>
      <c r="Y196" s="26">
        <v>0</v>
      </c>
      <c r="Z196" s="26">
        <v>0</v>
      </c>
      <c r="AA196" s="26">
        <v>0</v>
      </c>
      <c r="AB196" s="26">
        <v>0</v>
      </c>
      <c r="AC196" s="26">
        <v>0</v>
      </c>
      <c r="AD196" s="26">
        <v>0</v>
      </c>
      <c r="AE196" s="26">
        <v>1</v>
      </c>
      <c r="AF196" s="26">
        <v>115082.52</v>
      </c>
      <c r="AG196" s="26">
        <v>3</v>
      </c>
      <c r="AH196" s="26">
        <v>338625.26</v>
      </c>
      <c r="AI196" s="26">
        <v>4</v>
      </c>
      <c r="AJ196" s="26">
        <v>453707.78</v>
      </c>
    </row>
    <row r="197" spans="1:37" x14ac:dyDescent="0.25">
      <c r="A197" s="26">
        <v>233</v>
      </c>
      <c r="B197" s="26">
        <v>3</v>
      </c>
      <c r="C197" s="26"/>
      <c r="D197" s="26">
        <v>3</v>
      </c>
      <c r="E197" s="26">
        <v>19</v>
      </c>
      <c r="F197" s="26" t="s">
        <v>192</v>
      </c>
      <c r="G197" s="26">
        <v>7</v>
      </c>
      <c r="H197" s="26">
        <v>1965762.43</v>
      </c>
      <c r="I197" s="26">
        <v>14</v>
      </c>
      <c r="J197" s="26">
        <v>2060576.1</v>
      </c>
      <c r="K197" s="26">
        <v>6</v>
      </c>
      <c r="L197" s="26">
        <v>892119.39999999991</v>
      </c>
      <c r="M197" s="26">
        <v>11</v>
      </c>
      <c r="N197" s="26">
        <v>404114</v>
      </c>
      <c r="O197" s="26">
        <v>17</v>
      </c>
      <c r="P197" s="26">
        <v>1296233.3999999999</v>
      </c>
      <c r="Q197" s="26"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26">
        <v>0</v>
      </c>
      <c r="X197" s="26">
        <v>0</v>
      </c>
      <c r="Y197" s="26">
        <v>0</v>
      </c>
      <c r="Z197" s="26">
        <v>0</v>
      </c>
      <c r="AA197" s="26">
        <v>0</v>
      </c>
      <c r="AB197" s="26">
        <v>0</v>
      </c>
      <c r="AC197" s="26">
        <v>0</v>
      </c>
      <c r="AD197" s="26">
        <v>0</v>
      </c>
      <c r="AE197" s="26">
        <v>6</v>
      </c>
      <c r="AF197" s="26">
        <v>851277.61</v>
      </c>
      <c r="AG197" s="26">
        <v>8</v>
      </c>
      <c r="AH197" s="26">
        <v>293404.52</v>
      </c>
      <c r="AI197" s="26">
        <v>14</v>
      </c>
      <c r="AJ197" s="26">
        <v>1144682.1299999999</v>
      </c>
    </row>
    <row r="198" spans="1:37" x14ac:dyDescent="0.25">
      <c r="A198" s="26">
        <v>234</v>
      </c>
      <c r="B198" s="26">
        <v>4</v>
      </c>
      <c r="C198" s="26"/>
      <c r="D198" s="26">
        <v>4</v>
      </c>
      <c r="E198" s="26">
        <v>19</v>
      </c>
      <c r="F198" s="26" t="s">
        <v>192</v>
      </c>
      <c r="G198" s="26">
        <v>67</v>
      </c>
      <c r="H198" s="26">
        <v>13474860.27</v>
      </c>
      <c r="I198" s="26">
        <v>6</v>
      </c>
      <c r="J198" s="26">
        <v>744979.9</v>
      </c>
      <c r="K198" s="26">
        <v>9</v>
      </c>
      <c r="L198" s="26">
        <v>784921.49</v>
      </c>
      <c r="M198" s="26">
        <v>4</v>
      </c>
      <c r="N198" s="26">
        <v>274920</v>
      </c>
      <c r="O198" s="26">
        <v>13</v>
      </c>
      <c r="P198" s="26">
        <v>1059841.49</v>
      </c>
      <c r="Q198" s="26">
        <v>0</v>
      </c>
      <c r="R198" s="26">
        <v>0</v>
      </c>
      <c r="S198" s="26">
        <v>0</v>
      </c>
      <c r="T198" s="26">
        <v>0</v>
      </c>
      <c r="U198" s="26">
        <v>0</v>
      </c>
      <c r="V198" s="26">
        <v>0</v>
      </c>
      <c r="W198" s="26">
        <v>0</v>
      </c>
      <c r="X198" s="26">
        <v>0</v>
      </c>
      <c r="Y198" s="26">
        <v>0</v>
      </c>
      <c r="Z198" s="26">
        <v>0</v>
      </c>
      <c r="AA198" s="26">
        <v>0</v>
      </c>
      <c r="AB198" s="26">
        <v>0</v>
      </c>
      <c r="AC198" s="26">
        <v>0</v>
      </c>
      <c r="AD198" s="26">
        <v>0</v>
      </c>
      <c r="AE198" s="26">
        <v>6</v>
      </c>
      <c r="AF198" s="26">
        <v>564166</v>
      </c>
      <c r="AG198" s="26">
        <v>4</v>
      </c>
      <c r="AH198" s="26">
        <v>270334.75</v>
      </c>
      <c r="AI198" s="26">
        <v>10</v>
      </c>
      <c r="AJ198" s="26">
        <v>834500.75</v>
      </c>
    </row>
    <row r="199" spans="1:37" x14ac:dyDescent="0.25">
      <c r="A199" s="26">
        <v>235</v>
      </c>
      <c r="B199" s="26">
        <v>5</v>
      </c>
      <c r="C199" s="26"/>
      <c r="D199" s="26">
        <v>5</v>
      </c>
      <c r="E199" s="26">
        <v>19</v>
      </c>
      <c r="F199" s="26" t="s">
        <v>192</v>
      </c>
      <c r="G199" s="26">
        <v>14</v>
      </c>
      <c r="H199" s="26">
        <v>3198072.89</v>
      </c>
      <c r="I199" s="26">
        <v>3</v>
      </c>
      <c r="J199" s="26">
        <v>1906485</v>
      </c>
      <c r="K199" s="26">
        <v>2</v>
      </c>
      <c r="L199" s="26">
        <v>174695.2</v>
      </c>
      <c r="M199" s="26">
        <v>3</v>
      </c>
      <c r="N199" s="26">
        <v>1160111.1600000001</v>
      </c>
      <c r="O199" s="26">
        <v>5</v>
      </c>
      <c r="P199" s="26">
        <v>1334806.3600000001</v>
      </c>
      <c r="Q199" s="26">
        <v>0</v>
      </c>
      <c r="R199" s="26">
        <v>0</v>
      </c>
      <c r="S199" s="26">
        <v>0</v>
      </c>
      <c r="T199" s="26">
        <v>0</v>
      </c>
      <c r="U199" s="26">
        <v>0</v>
      </c>
      <c r="V199" s="26">
        <v>0</v>
      </c>
      <c r="W199" s="26">
        <v>0</v>
      </c>
      <c r="X199" s="26">
        <v>0</v>
      </c>
      <c r="Y199" s="26">
        <v>0</v>
      </c>
      <c r="Z199" s="26">
        <v>0</v>
      </c>
      <c r="AA199" s="26">
        <v>0</v>
      </c>
      <c r="AB199" s="26">
        <v>0</v>
      </c>
      <c r="AC199" s="26">
        <v>0</v>
      </c>
      <c r="AD199" s="26">
        <v>0</v>
      </c>
      <c r="AE199" s="26">
        <v>2</v>
      </c>
      <c r="AF199" s="26">
        <v>169018</v>
      </c>
      <c r="AG199" s="26">
        <v>3</v>
      </c>
      <c r="AH199" s="26">
        <v>1125967.52</v>
      </c>
      <c r="AI199" s="26">
        <v>5</v>
      </c>
      <c r="AJ199" s="26">
        <v>1294985.52</v>
      </c>
    </row>
    <row r="200" spans="1:37" x14ac:dyDescent="0.25">
      <c r="A200" s="26">
        <v>236</v>
      </c>
      <c r="B200" s="26">
        <v>6</v>
      </c>
      <c r="C200" s="26"/>
      <c r="D200" s="26">
        <v>6</v>
      </c>
      <c r="E200" s="26">
        <v>19</v>
      </c>
      <c r="F200" s="26" t="s">
        <v>192</v>
      </c>
      <c r="G200" s="26">
        <v>8</v>
      </c>
      <c r="H200" s="26">
        <v>1342218.76</v>
      </c>
      <c r="I200" s="26">
        <v>0</v>
      </c>
      <c r="J200" s="26">
        <v>0</v>
      </c>
      <c r="K200" s="26">
        <v>6</v>
      </c>
      <c r="L200" s="26">
        <v>728881.74</v>
      </c>
      <c r="M200" s="26">
        <v>2</v>
      </c>
      <c r="N200" s="26">
        <v>88700</v>
      </c>
      <c r="O200" s="26">
        <v>8</v>
      </c>
      <c r="P200" s="26">
        <v>817581.74</v>
      </c>
      <c r="Q200" s="26">
        <v>0</v>
      </c>
      <c r="R200" s="26">
        <v>0</v>
      </c>
      <c r="S200" s="26">
        <v>0</v>
      </c>
      <c r="T200" s="26">
        <v>0</v>
      </c>
      <c r="U200" s="26">
        <v>0</v>
      </c>
      <c r="V200" s="26">
        <v>0</v>
      </c>
      <c r="W200" s="26">
        <v>0</v>
      </c>
      <c r="X200" s="26">
        <v>0</v>
      </c>
      <c r="Y200" s="26">
        <v>0</v>
      </c>
      <c r="Z200" s="26">
        <v>0</v>
      </c>
      <c r="AA200" s="26">
        <v>0</v>
      </c>
      <c r="AB200" s="26">
        <v>0</v>
      </c>
      <c r="AC200" s="26">
        <v>0</v>
      </c>
      <c r="AD200" s="26">
        <v>0</v>
      </c>
      <c r="AE200" s="26">
        <v>6</v>
      </c>
      <c r="AF200" s="26">
        <v>658450.56999999995</v>
      </c>
      <c r="AG200" s="26">
        <v>2</v>
      </c>
      <c r="AH200" s="26">
        <v>72472.44</v>
      </c>
      <c r="AI200" s="26">
        <v>8</v>
      </c>
      <c r="AJ200" s="26">
        <v>730923.01</v>
      </c>
    </row>
    <row r="201" spans="1:37" x14ac:dyDescent="0.25">
      <c r="A201" s="26">
        <v>237</v>
      </c>
      <c r="B201" s="26">
        <v>7</v>
      </c>
      <c r="C201" s="26"/>
      <c r="D201" s="26">
        <v>7</v>
      </c>
      <c r="E201" s="26">
        <v>19</v>
      </c>
      <c r="F201" s="26" t="s">
        <v>192</v>
      </c>
      <c r="G201" s="26">
        <v>0</v>
      </c>
      <c r="H201" s="26">
        <v>0</v>
      </c>
      <c r="I201" s="26">
        <v>1</v>
      </c>
      <c r="J201" s="26">
        <v>150000</v>
      </c>
      <c r="K201" s="26">
        <v>0</v>
      </c>
      <c r="L201" s="26">
        <v>0</v>
      </c>
      <c r="M201" s="26">
        <v>2</v>
      </c>
      <c r="N201" s="26">
        <v>205000</v>
      </c>
      <c r="O201" s="26">
        <v>2</v>
      </c>
      <c r="P201" s="26">
        <v>205000</v>
      </c>
      <c r="Q201" s="26">
        <v>0</v>
      </c>
      <c r="R201" s="26">
        <v>0</v>
      </c>
      <c r="S201" s="26">
        <v>0</v>
      </c>
      <c r="T201" s="26">
        <v>0</v>
      </c>
      <c r="U201" s="26">
        <v>0</v>
      </c>
      <c r="V201" s="26">
        <v>0</v>
      </c>
      <c r="W201" s="26">
        <v>0</v>
      </c>
      <c r="X201" s="26">
        <v>0</v>
      </c>
      <c r="Y201" s="26">
        <v>0</v>
      </c>
      <c r="Z201" s="26">
        <v>0</v>
      </c>
      <c r="AA201" s="26">
        <v>0</v>
      </c>
      <c r="AB201" s="26">
        <v>0</v>
      </c>
      <c r="AC201" s="26">
        <v>0</v>
      </c>
      <c r="AD201" s="26">
        <v>0</v>
      </c>
      <c r="AE201" s="26">
        <v>0</v>
      </c>
      <c r="AF201" s="26">
        <v>0</v>
      </c>
      <c r="AG201" s="26">
        <v>2</v>
      </c>
      <c r="AH201" s="26">
        <v>66576.25</v>
      </c>
      <c r="AI201" s="26">
        <v>2</v>
      </c>
      <c r="AJ201" s="26">
        <v>66576.25</v>
      </c>
    </row>
    <row r="202" spans="1:37" ht="409.5" x14ac:dyDescent="0.25">
      <c r="A202" s="26">
        <v>238</v>
      </c>
      <c r="B202" s="26">
        <v>8</v>
      </c>
      <c r="C202" s="26"/>
      <c r="D202" s="26">
        <v>8</v>
      </c>
      <c r="E202" s="26">
        <v>19</v>
      </c>
      <c r="F202" s="26" t="s">
        <v>192</v>
      </c>
      <c r="G202" s="26">
        <v>109</v>
      </c>
      <c r="H202" s="26">
        <v>27694706.279999997</v>
      </c>
      <c r="I202" s="26">
        <v>51</v>
      </c>
      <c r="J202" s="26">
        <v>13798198.4</v>
      </c>
      <c r="K202" s="26">
        <v>3</v>
      </c>
      <c r="L202" s="26">
        <v>322564</v>
      </c>
      <c r="M202" s="26">
        <v>55</v>
      </c>
      <c r="N202" s="26">
        <v>9282990.870000001</v>
      </c>
      <c r="O202" s="26">
        <v>58</v>
      </c>
      <c r="P202" s="26">
        <v>9605554.8699999992</v>
      </c>
      <c r="Q202" s="26">
        <v>0</v>
      </c>
      <c r="R202" s="26">
        <v>0</v>
      </c>
      <c r="S202" s="26">
        <v>0</v>
      </c>
      <c r="T202" s="26">
        <v>0</v>
      </c>
      <c r="U202" s="26">
        <v>0</v>
      </c>
      <c r="V202" s="26">
        <v>0</v>
      </c>
      <c r="W202" s="26">
        <v>0</v>
      </c>
      <c r="X202" s="26">
        <v>0</v>
      </c>
      <c r="Y202" s="26">
        <v>0</v>
      </c>
      <c r="Z202" s="26">
        <v>0</v>
      </c>
      <c r="AA202" s="26">
        <v>0</v>
      </c>
      <c r="AB202" s="26">
        <v>0</v>
      </c>
      <c r="AC202" s="26">
        <v>0</v>
      </c>
      <c r="AD202" s="26">
        <v>0</v>
      </c>
      <c r="AE202" s="26">
        <v>3</v>
      </c>
      <c r="AF202" s="26">
        <v>282499.48</v>
      </c>
      <c r="AG202" s="26">
        <v>47</v>
      </c>
      <c r="AH202" s="26">
        <v>5720298.7800000003</v>
      </c>
      <c r="AI202" s="26">
        <v>50</v>
      </c>
      <c r="AJ202" s="26">
        <v>6002798.2599999998</v>
      </c>
      <c r="AK202" s="27" t="s">
        <v>194</v>
      </c>
    </row>
    <row r="203" spans="1:37" x14ac:dyDescent="0.25">
      <c r="A203" s="26">
        <v>239</v>
      </c>
      <c r="B203" s="26">
        <v>1</v>
      </c>
      <c r="C203" s="26"/>
      <c r="D203" s="26">
        <v>1</v>
      </c>
      <c r="E203" s="26">
        <v>9</v>
      </c>
      <c r="F203" s="26" t="s">
        <v>168</v>
      </c>
      <c r="G203" s="26">
        <v>16</v>
      </c>
      <c r="H203" s="26">
        <v>541708.86</v>
      </c>
      <c r="I203" s="26">
        <v>0</v>
      </c>
      <c r="J203" s="26">
        <v>0</v>
      </c>
      <c r="K203" s="26">
        <v>2</v>
      </c>
      <c r="L203" s="26">
        <v>121527.45</v>
      </c>
      <c r="M203" s="26">
        <v>0</v>
      </c>
      <c r="N203" s="26">
        <v>0</v>
      </c>
      <c r="O203" s="26">
        <v>2</v>
      </c>
      <c r="P203" s="26">
        <v>121527.45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  <c r="Z203" s="26">
        <v>0</v>
      </c>
      <c r="AA203" s="26">
        <v>0</v>
      </c>
      <c r="AB203" s="26">
        <v>0</v>
      </c>
      <c r="AC203" s="26">
        <v>0</v>
      </c>
      <c r="AD203" s="26">
        <v>0</v>
      </c>
      <c r="AE203" s="26">
        <v>2</v>
      </c>
      <c r="AF203" s="26">
        <v>116690.3</v>
      </c>
      <c r="AG203" s="26">
        <v>0</v>
      </c>
      <c r="AH203" s="26">
        <v>0</v>
      </c>
      <c r="AI203" s="26">
        <v>2</v>
      </c>
      <c r="AJ203" s="26">
        <v>116690.3</v>
      </c>
    </row>
    <row r="204" spans="1:37" x14ac:dyDescent="0.25">
      <c r="A204" s="26">
        <v>240</v>
      </c>
      <c r="B204" s="26" t="s">
        <v>356</v>
      </c>
      <c r="C204" s="26"/>
      <c r="D204" s="26" t="s">
        <v>356</v>
      </c>
      <c r="E204" s="26">
        <v>9</v>
      </c>
      <c r="F204" s="26" t="s">
        <v>168</v>
      </c>
      <c r="G204" s="26">
        <v>46</v>
      </c>
      <c r="H204" s="26">
        <v>1280939.6499999999</v>
      </c>
      <c r="I204" s="26">
        <v>26</v>
      </c>
      <c r="J204" s="26">
        <v>513463.78</v>
      </c>
      <c r="K204" s="26">
        <v>19</v>
      </c>
      <c r="L204" s="26">
        <v>543246.68999999994</v>
      </c>
      <c r="M204" s="26">
        <v>15</v>
      </c>
      <c r="N204" s="26">
        <v>273493.8</v>
      </c>
      <c r="O204" s="26">
        <v>34</v>
      </c>
      <c r="P204" s="26">
        <v>816740.49</v>
      </c>
      <c r="Q204" s="26">
        <v>0</v>
      </c>
      <c r="R204" s="26">
        <v>0</v>
      </c>
      <c r="S204" s="26">
        <v>0</v>
      </c>
      <c r="T204" s="26">
        <v>0</v>
      </c>
      <c r="U204" s="26">
        <v>0</v>
      </c>
      <c r="V204" s="26">
        <v>0</v>
      </c>
      <c r="W204" s="26">
        <v>0</v>
      </c>
      <c r="X204" s="26">
        <v>0</v>
      </c>
      <c r="Y204" s="26">
        <v>0</v>
      </c>
      <c r="Z204" s="26">
        <v>0</v>
      </c>
      <c r="AA204" s="26">
        <v>0</v>
      </c>
      <c r="AB204" s="26">
        <v>0</v>
      </c>
      <c r="AC204" s="26">
        <v>0</v>
      </c>
      <c r="AD204" s="26">
        <v>0</v>
      </c>
      <c r="AE204" s="26">
        <v>19</v>
      </c>
      <c r="AF204" s="26">
        <v>538613.22</v>
      </c>
      <c r="AG204" s="26">
        <v>15</v>
      </c>
      <c r="AH204" s="26">
        <v>406513.74</v>
      </c>
      <c r="AI204" s="26">
        <v>34</v>
      </c>
      <c r="AJ204" s="26">
        <v>945126.96</v>
      </c>
    </row>
    <row r="205" spans="1:37" x14ac:dyDescent="0.25">
      <c r="A205" s="26">
        <v>241</v>
      </c>
      <c r="B205" s="26">
        <v>3</v>
      </c>
      <c r="C205" s="26"/>
      <c r="D205" s="26">
        <v>3</v>
      </c>
      <c r="E205" s="26">
        <v>9</v>
      </c>
      <c r="F205" s="26" t="s">
        <v>168</v>
      </c>
      <c r="G205" s="26">
        <v>3</v>
      </c>
      <c r="H205" s="26">
        <v>168521.4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26">
        <v>0</v>
      </c>
      <c r="Q205" s="26">
        <v>0</v>
      </c>
      <c r="R205" s="26">
        <v>0</v>
      </c>
      <c r="S205" s="26">
        <v>0</v>
      </c>
      <c r="T205" s="26">
        <v>0</v>
      </c>
      <c r="U205" s="26">
        <v>0</v>
      </c>
      <c r="V205" s="26">
        <v>0</v>
      </c>
      <c r="W205" s="26">
        <v>0</v>
      </c>
      <c r="X205" s="26">
        <v>0</v>
      </c>
      <c r="Y205" s="26">
        <v>0</v>
      </c>
      <c r="Z205" s="26">
        <v>0</v>
      </c>
      <c r="AA205" s="26">
        <v>0</v>
      </c>
      <c r="AB205" s="26">
        <v>0</v>
      </c>
      <c r="AC205" s="26">
        <v>0</v>
      </c>
      <c r="AD205" s="26">
        <v>0</v>
      </c>
      <c r="AE205" s="26">
        <v>0</v>
      </c>
      <c r="AF205" s="26">
        <v>0</v>
      </c>
      <c r="AG205" s="26">
        <v>0</v>
      </c>
      <c r="AH205" s="26">
        <v>0</v>
      </c>
      <c r="AI205" s="26">
        <v>0</v>
      </c>
      <c r="AJ205" s="26">
        <v>0</v>
      </c>
    </row>
    <row r="206" spans="1:37" x14ac:dyDescent="0.25">
      <c r="A206" s="26">
        <v>242</v>
      </c>
      <c r="B206" s="26">
        <v>5</v>
      </c>
      <c r="C206" s="26"/>
      <c r="D206" s="26">
        <v>5</v>
      </c>
      <c r="E206" s="26">
        <v>9</v>
      </c>
      <c r="F206" s="26" t="s">
        <v>168</v>
      </c>
      <c r="G206" s="26">
        <v>1</v>
      </c>
      <c r="H206" s="26">
        <v>129522.2</v>
      </c>
      <c r="I206" s="26">
        <v>0</v>
      </c>
      <c r="J206" s="26">
        <v>0</v>
      </c>
      <c r="K206" s="26">
        <v>0</v>
      </c>
      <c r="L206" s="26">
        <v>0</v>
      </c>
      <c r="M206" s="26">
        <v>0</v>
      </c>
      <c r="N206" s="26">
        <v>0</v>
      </c>
      <c r="O206" s="26">
        <v>0</v>
      </c>
      <c r="P206" s="26">
        <v>0</v>
      </c>
      <c r="Q206" s="26">
        <v>0</v>
      </c>
      <c r="R206" s="26">
        <v>0</v>
      </c>
      <c r="S206" s="26">
        <v>0</v>
      </c>
      <c r="T206" s="26">
        <v>0</v>
      </c>
      <c r="U206" s="26">
        <v>0</v>
      </c>
      <c r="V206" s="26">
        <v>0</v>
      </c>
      <c r="W206" s="26">
        <v>0</v>
      </c>
      <c r="X206" s="26">
        <v>0</v>
      </c>
      <c r="Y206" s="26">
        <v>0</v>
      </c>
      <c r="Z206" s="26">
        <v>0</v>
      </c>
      <c r="AA206" s="26">
        <v>0</v>
      </c>
      <c r="AB206" s="26">
        <v>0</v>
      </c>
      <c r="AC206" s="26">
        <v>0</v>
      </c>
      <c r="AD206" s="26">
        <v>0</v>
      </c>
      <c r="AE206" s="26">
        <v>0</v>
      </c>
      <c r="AF206" s="26">
        <v>0</v>
      </c>
      <c r="AG206" s="26">
        <v>0</v>
      </c>
      <c r="AH206" s="26">
        <v>0</v>
      </c>
      <c r="AI206" s="26">
        <v>0</v>
      </c>
      <c r="AJ206" s="26">
        <v>0</v>
      </c>
    </row>
    <row r="207" spans="1:37" x14ac:dyDescent="0.25">
      <c r="A207" s="26">
        <v>243</v>
      </c>
      <c r="B207" s="26">
        <v>6</v>
      </c>
      <c r="C207" s="26"/>
      <c r="D207" s="26">
        <v>6</v>
      </c>
      <c r="E207" s="26">
        <v>9</v>
      </c>
      <c r="F207" s="26" t="s">
        <v>168</v>
      </c>
      <c r="G207" s="26">
        <v>5</v>
      </c>
      <c r="H207" s="26">
        <v>89889.57</v>
      </c>
      <c r="I207" s="26">
        <v>1</v>
      </c>
      <c r="J207" s="26">
        <v>13167</v>
      </c>
      <c r="K207" s="26">
        <v>4</v>
      </c>
      <c r="L207" s="26">
        <v>58772.52</v>
      </c>
      <c r="M207" s="26">
        <v>1</v>
      </c>
      <c r="N207" s="26">
        <v>13167</v>
      </c>
      <c r="O207" s="26">
        <v>5</v>
      </c>
      <c r="P207" s="26">
        <v>71939.520000000004</v>
      </c>
      <c r="Q207" s="26">
        <v>0</v>
      </c>
      <c r="R207" s="26">
        <v>0</v>
      </c>
      <c r="S207" s="26">
        <v>0</v>
      </c>
      <c r="T207" s="26">
        <v>0</v>
      </c>
      <c r="U207" s="26">
        <v>0</v>
      </c>
      <c r="V207" s="26">
        <v>0</v>
      </c>
      <c r="W207" s="26">
        <v>0</v>
      </c>
      <c r="X207" s="26">
        <v>0</v>
      </c>
      <c r="Y207" s="26">
        <v>0</v>
      </c>
      <c r="Z207" s="26">
        <v>0</v>
      </c>
      <c r="AA207" s="26">
        <v>0</v>
      </c>
      <c r="AB207" s="26">
        <v>0</v>
      </c>
      <c r="AC207" s="26">
        <v>0</v>
      </c>
      <c r="AD207" s="26">
        <v>0</v>
      </c>
      <c r="AE207" s="26">
        <v>4</v>
      </c>
      <c r="AF207" s="26">
        <v>57729.33</v>
      </c>
      <c r="AG207" s="26">
        <v>1</v>
      </c>
      <c r="AH207" s="26">
        <v>13166.5</v>
      </c>
      <c r="AI207" s="26">
        <v>5</v>
      </c>
      <c r="AJ207" s="26">
        <v>70895.83</v>
      </c>
    </row>
    <row r="208" spans="1:37" x14ac:dyDescent="0.25">
      <c r="A208" s="26">
        <v>244</v>
      </c>
      <c r="B208" s="26">
        <v>8</v>
      </c>
      <c r="C208" s="26" t="s">
        <v>169</v>
      </c>
      <c r="D208" s="26" t="s">
        <v>44</v>
      </c>
      <c r="E208" s="26">
        <v>9</v>
      </c>
      <c r="F208" s="26" t="s">
        <v>168</v>
      </c>
      <c r="G208" s="26">
        <v>48</v>
      </c>
      <c r="H208" s="26">
        <v>1639638.86</v>
      </c>
      <c r="I208" s="26">
        <v>16</v>
      </c>
      <c r="J208" s="26">
        <v>897659.74</v>
      </c>
      <c r="K208" s="26">
        <v>38</v>
      </c>
      <c r="L208" s="26">
        <v>706775.14</v>
      </c>
      <c r="M208" s="26">
        <v>23</v>
      </c>
      <c r="N208" s="26">
        <v>1085118.93</v>
      </c>
      <c r="O208" s="26">
        <v>61</v>
      </c>
      <c r="P208" s="26">
        <v>1791894.07</v>
      </c>
      <c r="Q208" s="26">
        <v>0</v>
      </c>
      <c r="R208" s="26">
        <v>0</v>
      </c>
      <c r="S208" s="26">
        <v>0</v>
      </c>
      <c r="T208" s="26">
        <v>0</v>
      </c>
      <c r="U208" s="26">
        <v>0</v>
      </c>
      <c r="V208" s="26">
        <v>0</v>
      </c>
      <c r="W208" s="26">
        <v>0</v>
      </c>
      <c r="X208" s="26">
        <v>0</v>
      </c>
      <c r="Y208" s="26">
        <v>0</v>
      </c>
      <c r="Z208" s="26">
        <v>0</v>
      </c>
      <c r="AA208" s="26">
        <v>0</v>
      </c>
      <c r="AB208" s="26">
        <v>0</v>
      </c>
      <c r="AC208" s="26">
        <v>0</v>
      </c>
      <c r="AD208" s="26">
        <v>0</v>
      </c>
      <c r="AE208" s="26">
        <v>38</v>
      </c>
      <c r="AF208" s="26">
        <v>643661.24</v>
      </c>
      <c r="AG208" s="26">
        <v>23</v>
      </c>
      <c r="AH208" s="26">
        <v>848674.43</v>
      </c>
      <c r="AI208" s="26">
        <v>61</v>
      </c>
      <c r="AJ208" s="26">
        <v>1492335.67</v>
      </c>
    </row>
    <row r="209" spans="1:36" x14ac:dyDescent="0.25">
      <c r="A209" s="26">
        <v>245</v>
      </c>
      <c r="B209" s="26">
        <v>1</v>
      </c>
      <c r="C209" s="26"/>
      <c r="D209" s="26">
        <v>1</v>
      </c>
      <c r="E209" s="26">
        <v>12</v>
      </c>
      <c r="F209" s="26" t="s">
        <v>176</v>
      </c>
      <c r="G209" s="26">
        <v>11</v>
      </c>
      <c r="H209" s="26">
        <v>249332.45</v>
      </c>
      <c r="I209" s="26">
        <v>8</v>
      </c>
      <c r="J209" s="26">
        <v>156292.4</v>
      </c>
      <c r="K209" s="26">
        <v>6</v>
      </c>
      <c r="L209" s="26">
        <v>140840.74</v>
      </c>
      <c r="M209" s="26">
        <v>8</v>
      </c>
      <c r="N209" s="26">
        <v>155000</v>
      </c>
      <c r="O209" s="26">
        <v>14</v>
      </c>
      <c r="P209" s="26">
        <v>295840.74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  <c r="Z209" s="26">
        <v>0</v>
      </c>
      <c r="AA209" s="26">
        <v>0</v>
      </c>
      <c r="AB209" s="26">
        <v>0</v>
      </c>
      <c r="AC209" s="26">
        <v>0</v>
      </c>
      <c r="AD209" s="26">
        <v>0</v>
      </c>
      <c r="AE209" s="26">
        <v>6</v>
      </c>
      <c r="AF209" s="26">
        <v>107898.1</v>
      </c>
      <c r="AG209" s="26">
        <v>8</v>
      </c>
      <c r="AH209" s="26">
        <v>110390.04</v>
      </c>
      <c r="AI209" s="26">
        <v>14</v>
      </c>
      <c r="AJ209" s="26">
        <v>218288.14</v>
      </c>
    </row>
    <row r="210" spans="1:36" x14ac:dyDescent="0.25">
      <c r="A210" s="26">
        <v>246</v>
      </c>
      <c r="B210" s="26">
        <v>2</v>
      </c>
      <c r="C210" s="26"/>
      <c r="D210" s="26">
        <v>2</v>
      </c>
      <c r="E210" s="26">
        <v>12</v>
      </c>
      <c r="F210" s="26" t="s">
        <v>176</v>
      </c>
      <c r="G210" s="26">
        <v>11</v>
      </c>
      <c r="H210" s="26">
        <v>468807.17</v>
      </c>
      <c r="I210" s="26">
        <v>9</v>
      </c>
      <c r="J210" s="26">
        <v>618500</v>
      </c>
      <c r="K210" s="26">
        <v>6</v>
      </c>
      <c r="L210" s="26">
        <v>193844.42</v>
      </c>
      <c r="M210" s="26">
        <v>9</v>
      </c>
      <c r="N210" s="26">
        <v>618500</v>
      </c>
      <c r="O210" s="26">
        <v>15</v>
      </c>
      <c r="P210" s="26">
        <v>812344.42</v>
      </c>
      <c r="Q210" s="26">
        <v>0</v>
      </c>
      <c r="R210" s="26">
        <v>0</v>
      </c>
      <c r="S210" s="26">
        <v>0</v>
      </c>
      <c r="T210" s="26">
        <v>0</v>
      </c>
      <c r="U210" s="26">
        <v>0</v>
      </c>
      <c r="V210" s="26">
        <v>0</v>
      </c>
      <c r="W210" s="26">
        <v>0</v>
      </c>
      <c r="X210" s="26">
        <v>0</v>
      </c>
      <c r="Y210" s="26">
        <v>0</v>
      </c>
      <c r="Z210" s="26">
        <v>0</v>
      </c>
      <c r="AA210" s="26">
        <v>0</v>
      </c>
      <c r="AB210" s="26">
        <v>0</v>
      </c>
      <c r="AC210" s="26">
        <v>0</v>
      </c>
      <c r="AD210" s="26">
        <v>0</v>
      </c>
      <c r="AE210" s="26">
        <v>6</v>
      </c>
      <c r="AF210" s="26">
        <v>172379.13</v>
      </c>
      <c r="AG210" s="26">
        <v>9</v>
      </c>
      <c r="AH210" s="26">
        <v>507278.85</v>
      </c>
      <c r="AI210" s="26">
        <v>15</v>
      </c>
      <c r="AJ210" s="26">
        <v>679657.98</v>
      </c>
    </row>
    <row r="211" spans="1:36" x14ac:dyDescent="0.25">
      <c r="A211" s="26">
        <v>247</v>
      </c>
      <c r="B211" s="26">
        <v>3</v>
      </c>
      <c r="C211" s="26"/>
      <c r="D211" s="26">
        <v>3</v>
      </c>
      <c r="E211" s="26">
        <v>12</v>
      </c>
      <c r="F211" s="26" t="s">
        <v>176</v>
      </c>
      <c r="G211" s="26">
        <v>5</v>
      </c>
      <c r="H211" s="26">
        <v>209556.49</v>
      </c>
      <c r="I211" s="26">
        <v>0</v>
      </c>
      <c r="J211" s="26">
        <v>0</v>
      </c>
      <c r="K211" s="26">
        <v>0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  <c r="R211" s="26">
        <v>0</v>
      </c>
      <c r="S211" s="26">
        <v>0</v>
      </c>
      <c r="T211" s="26">
        <v>0</v>
      </c>
      <c r="U211" s="26">
        <v>0</v>
      </c>
      <c r="V211" s="26">
        <v>0</v>
      </c>
      <c r="W211" s="26">
        <v>0</v>
      </c>
      <c r="X211" s="26">
        <v>0</v>
      </c>
      <c r="Y211" s="26">
        <v>0</v>
      </c>
      <c r="Z211" s="26">
        <v>0</v>
      </c>
      <c r="AA211" s="26">
        <v>0</v>
      </c>
      <c r="AB211" s="26">
        <v>0</v>
      </c>
      <c r="AC211" s="26">
        <v>0</v>
      </c>
      <c r="AD211" s="26">
        <v>0</v>
      </c>
      <c r="AE211" s="26">
        <v>0</v>
      </c>
      <c r="AF211" s="26">
        <v>0</v>
      </c>
      <c r="AG211" s="26">
        <v>0</v>
      </c>
      <c r="AH211" s="26">
        <v>0</v>
      </c>
      <c r="AI211" s="26">
        <v>0</v>
      </c>
      <c r="AJ211" s="26">
        <v>0</v>
      </c>
    </row>
    <row r="212" spans="1:36" x14ac:dyDescent="0.25">
      <c r="A212" s="26">
        <v>248</v>
      </c>
      <c r="B212" s="26">
        <v>4</v>
      </c>
      <c r="C212" s="26"/>
      <c r="D212" s="26">
        <v>4</v>
      </c>
      <c r="E212" s="26">
        <v>12</v>
      </c>
      <c r="F212" s="26" t="s">
        <v>176</v>
      </c>
      <c r="G212" s="26">
        <v>43</v>
      </c>
      <c r="H212" s="26">
        <v>1744799.11</v>
      </c>
      <c r="I212" s="26">
        <v>0</v>
      </c>
      <c r="J212" s="26">
        <v>0</v>
      </c>
      <c r="K212" s="26">
        <v>9</v>
      </c>
      <c r="L212" s="26">
        <v>277385.57</v>
      </c>
      <c r="M212" s="26">
        <v>0</v>
      </c>
      <c r="N212" s="26">
        <v>0</v>
      </c>
      <c r="O212" s="26">
        <v>9</v>
      </c>
      <c r="P212" s="26">
        <v>277385.57</v>
      </c>
      <c r="Q212" s="26">
        <v>0</v>
      </c>
      <c r="R212" s="26">
        <v>0</v>
      </c>
      <c r="S212" s="26">
        <v>0</v>
      </c>
      <c r="T212" s="26">
        <v>0</v>
      </c>
      <c r="U212" s="26">
        <v>0</v>
      </c>
      <c r="V212" s="26">
        <v>0</v>
      </c>
      <c r="W212" s="26">
        <v>0</v>
      </c>
      <c r="X212" s="26">
        <v>0</v>
      </c>
      <c r="Y212" s="26">
        <v>0</v>
      </c>
      <c r="Z212" s="26">
        <v>0</v>
      </c>
      <c r="AA212" s="26">
        <v>0</v>
      </c>
      <c r="AB212" s="26">
        <v>0</v>
      </c>
      <c r="AC212" s="26">
        <v>0</v>
      </c>
      <c r="AD212" s="26">
        <v>0</v>
      </c>
      <c r="AE212" s="26">
        <v>9</v>
      </c>
      <c r="AF212" s="26">
        <v>255226.05</v>
      </c>
      <c r="AG212" s="26">
        <v>0</v>
      </c>
      <c r="AH212" s="26">
        <v>0</v>
      </c>
      <c r="AI212" s="26">
        <v>9</v>
      </c>
      <c r="AJ212" s="26">
        <v>255226.05</v>
      </c>
    </row>
    <row r="213" spans="1:36" x14ac:dyDescent="0.25">
      <c r="A213" s="26">
        <v>249</v>
      </c>
      <c r="B213" s="26">
        <v>5</v>
      </c>
      <c r="C213" s="26"/>
      <c r="D213" s="26">
        <v>5</v>
      </c>
      <c r="E213" s="26">
        <v>12</v>
      </c>
      <c r="F213" s="26" t="s">
        <v>176</v>
      </c>
      <c r="G213" s="26">
        <v>2</v>
      </c>
      <c r="H213" s="26">
        <v>106500</v>
      </c>
      <c r="I213" s="26">
        <v>0</v>
      </c>
      <c r="J213" s="26">
        <v>0</v>
      </c>
      <c r="K213" s="26">
        <v>2</v>
      </c>
      <c r="L213" s="26">
        <v>106500</v>
      </c>
      <c r="M213" s="26">
        <v>0</v>
      </c>
      <c r="N213" s="26">
        <v>0</v>
      </c>
      <c r="O213" s="26">
        <v>2</v>
      </c>
      <c r="P213" s="26">
        <v>106500</v>
      </c>
      <c r="Q213" s="26">
        <v>0</v>
      </c>
      <c r="R213" s="26">
        <v>0</v>
      </c>
      <c r="S213" s="26">
        <v>0</v>
      </c>
      <c r="T213" s="26">
        <v>0</v>
      </c>
      <c r="U213" s="26">
        <v>0</v>
      </c>
      <c r="V213" s="26">
        <v>0</v>
      </c>
      <c r="W213" s="26">
        <v>0</v>
      </c>
      <c r="X213" s="26">
        <v>0</v>
      </c>
      <c r="Y213" s="26">
        <v>0</v>
      </c>
      <c r="Z213" s="26">
        <v>0</v>
      </c>
      <c r="AA213" s="26">
        <v>0</v>
      </c>
      <c r="AB213" s="26">
        <v>0</v>
      </c>
      <c r="AC213" s="26">
        <v>0</v>
      </c>
      <c r="AD213" s="26">
        <v>0</v>
      </c>
      <c r="AE213" s="26">
        <v>2</v>
      </c>
      <c r="AF213" s="26">
        <v>101500</v>
      </c>
      <c r="AG213" s="26">
        <v>0</v>
      </c>
      <c r="AH213" s="26">
        <v>0</v>
      </c>
      <c r="AI213" s="26">
        <v>2</v>
      </c>
      <c r="AJ213" s="26">
        <v>101500</v>
      </c>
    </row>
    <row r="214" spans="1:36" x14ac:dyDescent="0.25">
      <c r="A214" s="26">
        <v>250</v>
      </c>
      <c r="B214" s="26">
        <v>6</v>
      </c>
      <c r="C214" s="26"/>
      <c r="D214" s="26">
        <v>6</v>
      </c>
      <c r="E214" s="26">
        <v>12</v>
      </c>
      <c r="F214" s="26" t="s">
        <v>176</v>
      </c>
      <c r="G214" s="26">
        <v>1</v>
      </c>
      <c r="H214" s="26">
        <v>11359.05</v>
      </c>
      <c r="I214" s="26">
        <v>4</v>
      </c>
      <c r="J214" s="26">
        <v>107500</v>
      </c>
      <c r="K214" s="26">
        <v>0</v>
      </c>
      <c r="L214" s="26">
        <v>0</v>
      </c>
      <c r="M214" s="26">
        <v>4</v>
      </c>
      <c r="N214" s="26">
        <v>107500</v>
      </c>
      <c r="O214" s="26">
        <v>4</v>
      </c>
      <c r="P214" s="26">
        <v>107500</v>
      </c>
      <c r="Q214" s="26">
        <v>0</v>
      </c>
      <c r="R214" s="26">
        <v>0</v>
      </c>
      <c r="S214" s="26">
        <v>0</v>
      </c>
      <c r="T214" s="26">
        <v>0</v>
      </c>
      <c r="U214" s="26">
        <v>0</v>
      </c>
      <c r="V214" s="26">
        <v>0</v>
      </c>
      <c r="W214" s="26">
        <v>0</v>
      </c>
      <c r="X214" s="26">
        <v>0</v>
      </c>
      <c r="Y214" s="26">
        <v>0</v>
      </c>
      <c r="Z214" s="26">
        <v>0</v>
      </c>
      <c r="AA214" s="26">
        <v>0</v>
      </c>
      <c r="AB214" s="26">
        <v>0</v>
      </c>
      <c r="AC214" s="26">
        <v>0</v>
      </c>
      <c r="AD214" s="26">
        <v>0</v>
      </c>
      <c r="AE214" s="26">
        <v>0</v>
      </c>
      <c r="AF214" s="26">
        <v>0</v>
      </c>
      <c r="AG214" s="26">
        <v>4</v>
      </c>
      <c r="AH214" s="26">
        <v>59953.1</v>
      </c>
      <c r="AI214" s="26">
        <v>4</v>
      </c>
      <c r="AJ214" s="26">
        <v>59953.1</v>
      </c>
    </row>
    <row r="215" spans="1:36" x14ac:dyDescent="0.25">
      <c r="A215" s="26">
        <v>251</v>
      </c>
      <c r="B215" s="26">
        <v>8</v>
      </c>
      <c r="C215" s="26" t="s">
        <v>357</v>
      </c>
      <c r="D215" s="26" t="s">
        <v>44</v>
      </c>
      <c r="E215" s="26">
        <v>12</v>
      </c>
      <c r="F215" s="26" t="s">
        <v>176</v>
      </c>
      <c r="G215" s="26">
        <v>1</v>
      </c>
      <c r="H215" s="26">
        <v>48500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  <c r="Z215" s="26">
        <v>0</v>
      </c>
      <c r="AA215" s="26">
        <v>0</v>
      </c>
      <c r="AB215" s="26">
        <v>0</v>
      </c>
      <c r="AC215" s="26">
        <v>0</v>
      </c>
      <c r="AD215" s="26">
        <v>0</v>
      </c>
      <c r="AE215" s="26">
        <v>0</v>
      </c>
      <c r="AF215" s="26">
        <v>0</v>
      </c>
      <c r="AG215" s="26">
        <v>0</v>
      </c>
      <c r="AH215" s="26">
        <v>0</v>
      </c>
      <c r="AI215" s="26">
        <v>0</v>
      </c>
      <c r="AJ215" s="26">
        <v>0</v>
      </c>
    </row>
    <row r="216" spans="1:36" x14ac:dyDescent="0.25">
      <c r="A216" s="26">
        <v>252</v>
      </c>
      <c r="B216" s="26">
        <v>8</v>
      </c>
      <c r="C216" s="26" t="s">
        <v>358</v>
      </c>
      <c r="D216" s="26" t="s">
        <v>44</v>
      </c>
      <c r="E216" s="26">
        <v>12</v>
      </c>
      <c r="F216" s="26" t="s">
        <v>176</v>
      </c>
      <c r="G216" s="26">
        <v>19</v>
      </c>
      <c r="H216" s="26">
        <v>666910.74</v>
      </c>
      <c r="I216" s="26">
        <v>0</v>
      </c>
      <c r="J216" s="26">
        <v>0</v>
      </c>
      <c r="K216" s="26">
        <v>0</v>
      </c>
      <c r="L216" s="26">
        <v>0</v>
      </c>
      <c r="M216" s="26">
        <v>0</v>
      </c>
      <c r="N216" s="26">
        <v>0</v>
      </c>
      <c r="O216" s="26">
        <v>0</v>
      </c>
      <c r="P216" s="26">
        <v>0</v>
      </c>
      <c r="Q216" s="26">
        <v>0</v>
      </c>
      <c r="R216" s="26">
        <v>0</v>
      </c>
      <c r="S216" s="26">
        <v>0</v>
      </c>
      <c r="T216" s="26">
        <v>0</v>
      </c>
      <c r="U216" s="26">
        <v>0</v>
      </c>
      <c r="V216" s="26">
        <v>0</v>
      </c>
      <c r="W216" s="26">
        <v>0</v>
      </c>
      <c r="X216" s="26">
        <v>0</v>
      </c>
      <c r="Y216" s="26">
        <v>0</v>
      </c>
      <c r="Z216" s="26">
        <v>0</v>
      </c>
      <c r="AA216" s="26">
        <v>0</v>
      </c>
      <c r="AB216" s="26">
        <v>0</v>
      </c>
      <c r="AC216" s="26">
        <v>0</v>
      </c>
      <c r="AD216" s="26">
        <v>0</v>
      </c>
      <c r="AE216" s="26">
        <v>0</v>
      </c>
      <c r="AF216" s="26">
        <v>0</v>
      </c>
      <c r="AG216" s="26">
        <v>0</v>
      </c>
      <c r="AH216" s="26">
        <v>0</v>
      </c>
      <c r="AI216" s="26">
        <v>0</v>
      </c>
      <c r="AJ216" s="26">
        <v>0</v>
      </c>
    </row>
    <row r="217" spans="1:36" x14ac:dyDescent="0.25">
      <c r="A217" s="26">
        <v>253</v>
      </c>
      <c r="B217" s="26">
        <v>8</v>
      </c>
      <c r="C217" s="26" t="s">
        <v>359</v>
      </c>
      <c r="D217" s="26" t="s">
        <v>44</v>
      </c>
      <c r="E217" s="26">
        <v>12</v>
      </c>
      <c r="F217" s="26" t="s">
        <v>176</v>
      </c>
      <c r="G217" s="26">
        <v>10</v>
      </c>
      <c r="H217" s="26">
        <v>343064.25</v>
      </c>
      <c r="I217" s="26">
        <v>1</v>
      </c>
      <c r="J217" s="26">
        <v>10000</v>
      </c>
      <c r="K217" s="26">
        <v>10</v>
      </c>
      <c r="L217" s="26">
        <v>343064.25</v>
      </c>
      <c r="M217" s="26">
        <v>1</v>
      </c>
      <c r="N217" s="26">
        <v>10000</v>
      </c>
      <c r="O217" s="26">
        <v>11</v>
      </c>
      <c r="P217" s="26">
        <v>353064.25</v>
      </c>
      <c r="Q217" s="26">
        <v>0</v>
      </c>
      <c r="R217" s="26">
        <v>0</v>
      </c>
      <c r="S217" s="26">
        <v>0</v>
      </c>
      <c r="T217" s="26">
        <v>0</v>
      </c>
      <c r="U217" s="26">
        <v>0</v>
      </c>
      <c r="V217" s="26">
        <v>0</v>
      </c>
      <c r="W217" s="26">
        <v>0</v>
      </c>
      <c r="X217" s="26">
        <v>0</v>
      </c>
      <c r="Y217" s="26">
        <v>0</v>
      </c>
      <c r="Z217" s="26">
        <v>0</v>
      </c>
      <c r="AA217" s="26">
        <v>0</v>
      </c>
      <c r="AB217" s="26">
        <v>0</v>
      </c>
      <c r="AC217" s="26">
        <v>0</v>
      </c>
      <c r="AD217" s="26">
        <v>0</v>
      </c>
      <c r="AE217" s="26">
        <v>10</v>
      </c>
      <c r="AF217" s="26">
        <v>314468.92</v>
      </c>
      <c r="AG217" s="26">
        <v>1</v>
      </c>
      <c r="AH217" s="26">
        <v>6491.93</v>
      </c>
      <c r="AI217" s="26">
        <v>11</v>
      </c>
      <c r="AJ217" s="26">
        <v>320960.84999999998</v>
      </c>
    </row>
    <row r="218" spans="1:36" x14ac:dyDescent="0.25">
      <c r="A218" s="26">
        <v>254</v>
      </c>
      <c r="B218" s="26">
        <v>8</v>
      </c>
      <c r="C218" s="26" t="s">
        <v>360</v>
      </c>
      <c r="D218" s="26" t="s">
        <v>44</v>
      </c>
      <c r="E218" s="26">
        <v>12</v>
      </c>
      <c r="F218" s="26" t="s">
        <v>176</v>
      </c>
      <c r="G218" s="26">
        <v>0</v>
      </c>
      <c r="H218" s="26">
        <v>0</v>
      </c>
      <c r="I218" s="26">
        <v>1</v>
      </c>
      <c r="J218" s="26">
        <v>16500</v>
      </c>
      <c r="K218" s="26">
        <v>0</v>
      </c>
      <c r="L218" s="26">
        <v>0</v>
      </c>
      <c r="M218" s="26">
        <v>1</v>
      </c>
      <c r="N218" s="26">
        <v>16500</v>
      </c>
      <c r="O218" s="26">
        <v>1</v>
      </c>
      <c r="P218" s="26">
        <v>16500</v>
      </c>
      <c r="Q218" s="26">
        <v>0</v>
      </c>
      <c r="R218" s="26">
        <v>0</v>
      </c>
      <c r="S218" s="26">
        <v>0</v>
      </c>
      <c r="T218" s="26">
        <v>0</v>
      </c>
      <c r="U218" s="26">
        <v>0</v>
      </c>
      <c r="V218" s="26">
        <v>0</v>
      </c>
      <c r="W218" s="26">
        <v>0</v>
      </c>
      <c r="X218" s="26">
        <v>0</v>
      </c>
      <c r="Y218" s="26">
        <v>0</v>
      </c>
      <c r="Z218" s="26">
        <v>0</v>
      </c>
      <c r="AA218" s="26">
        <v>0</v>
      </c>
      <c r="AB218" s="26">
        <v>0</v>
      </c>
      <c r="AC218" s="26">
        <v>0</v>
      </c>
      <c r="AD218" s="26">
        <v>0</v>
      </c>
      <c r="AE218" s="26">
        <v>0</v>
      </c>
      <c r="AF218" s="26">
        <v>0</v>
      </c>
      <c r="AG218" s="26">
        <v>1</v>
      </c>
      <c r="AH218" s="26">
        <v>9032.41</v>
      </c>
      <c r="AI218" s="26">
        <v>1</v>
      </c>
      <c r="AJ218" s="26">
        <v>9032.41</v>
      </c>
    </row>
    <row r="219" spans="1:36" x14ac:dyDescent="0.25">
      <c r="A219" s="26">
        <v>255</v>
      </c>
      <c r="B219" s="26">
        <v>8</v>
      </c>
      <c r="C219" s="26" t="s">
        <v>361</v>
      </c>
      <c r="D219" s="26" t="s">
        <v>44</v>
      </c>
      <c r="E219" s="26">
        <v>12</v>
      </c>
      <c r="F219" s="26" t="s">
        <v>176</v>
      </c>
      <c r="G219" s="26">
        <v>2</v>
      </c>
      <c r="H219" s="26">
        <v>33028.81</v>
      </c>
      <c r="I219" s="26">
        <v>0</v>
      </c>
      <c r="J219" s="26">
        <v>0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26">
        <v>0</v>
      </c>
      <c r="Q219" s="26">
        <v>0</v>
      </c>
      <c r="R219" s="26">
        <v>0</v>
      </c>
      <c r="S219" s="26">
        <v>0</v>
      </c>
      <c r="T219" s="26">
        <v>0</v>
      </c>
      <c r="U219" s="26">
        <v>0</v>
      </c>
      <c r="V219" s="26">
        <v>0</v>
      </c>
      <c r="W219" s="26">
        <v>0</v>
      </c>
      <c r="X219" s="26">
        <v>0</v>
      </c>
      <c r="Y219" s="26">
        <v>0</v>
      </c>
      <c r="Z219" s="26">
        <v>0</v>
      </c>
      <c r="AA219" s="26">
        <v>0</v>
      </c>
      <c r="AB219" s="26">
        <v>0</v>
      </c>
      <c r="AC219" s="26">
        <v>0</v>
      </c>
      <c r="AD219" s="26">
        <v>0</v>
      </c>
      <c r="AE219" s="26">
        <v>0</v>
      </c>
      <c r="AF219" s="26">
        <v>0</v>
      </c>
      <c r="AG219" s="26">
        <v>0</v>
      </c>
      <c r="AH219" s="26">
        <v>0</v>
      </c>
      <c r="AI219" s="26">
        <v>0</v>
      </c>
      <c r="AJ219" s="26">
        <v>0</v>
      </c>
    </row>
    <row r="220" spans="1:36" x14ac:dyDescent="0.25">
      <c r="A220" s="26">
        <v>256</v>
      </c>
      <c r="B220" s="26">
        <v>8</v>
      </c>
      <c r="C220" s="26" t="s">
        <v>362</v>
      </c>
      <c r="D220" s="26" t="s">
        <v>44</v>
      </c>
      <c r="E220" s="26">
        <v>12</v>
      </c>
      <c r="F220" s="26" t="s">
        <v>176</v>
      </c>
      <c r="G220" s="26">
        <v>2</v>
      </c>
      <c r="H220" s="26">
        <v>102874</v>
      </c>
      <c r="I220" s="26">
        <v>0</v>
      </c>
      <c r="J220" s="26">
        <v>0</v>
      </c>
      <c r="K220" s="26">
        <v>0</v>
      </c>
      <c r="L220" s="26">
        <v>0</v>
      </c>
      <c r="M220" s="26">
        <v>0</v>
      </c>
      <c r="N220" s="26">
        <v>0</v>
      </c>
      <c r="O220" s="26">
        <v>0</v>
      </c>
      <c r="P220" s="26">
        <v>0</v>
      </c>
      <c r="Q220" s="26">
        <v>0</v>
      </c>
      <c r="R220" s="26">
        <v>0</v>
      </c>
      <c r="S220" s="26">
        <v>0</v>
      </c>
      <c r="T220" s="26">
        <v>0</v>
      </c>
      <c r="U220" s="26">
        <v>0</v>
      </c>
      <c r="V220" s="26">
        <v>0</v>
      </c>
      <c r="W220" s="26">
        <v>0</v>
      </c>
      <c r="X220" s="26">
        <v>0</v>
      </c>
      <c r="Y220" s="26">
        <v>0</v>
      </c>
      <c r="Z220" s="26">
        <v>0</v>
      </c>
      <c r="AA220" s="26">
        <v>0</v>
      </c>
      <c r="AB220" s="26">
        <v>0</v>
      </c>
      <c r="AC220" s="26">
        <v>0</v>
      </c>
      <c r="AD220" s="26">
        <v>0</v>
      </c>
      <c r="AE220" s="26">
        <v>0</v>
      </c>
      <c r="AF220" s="26">
        <v>0</v>
      </c>
      <c r="AG220" s="26">
        <v>0</v>
      </c>
      <c r="AH220" s="26">
        <v>0</v>
      </c>
      <c r="AI220" s="26">
        <v>0</v>
      </c>
      <c r="AJ220" s="26">
        <v>0</v>
      </c>
    </row>
    <row r="221" spans="1:36" x14ac:dyDescent="0.25">
      <c r="A221" s="26">
        <v>257</v>
      </c>
      <c r="B221" s="26">
        <v>8</v>
      </c>
      <c r="C221" s="26" t="s">
        <v>363</v>
      </c>
      <c r="D221" s="26" t="s">
        <v>44</v>
      </c>
      <c r="E221" s="26">
        <v>12</v>
      </c>
      <c r="F221" s="26" t="s">
        <v>176</v>
      </c>
      <c r="G221" s="26">
        <v>1</v>
      </c>
      <c r="H221" s="26">
        <v>26248.2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  <c r="Z221" s="26">
        <v>0</v>
      </c>
      <c r="AA221" s="26">
        <v>0</v>
      </c>
      <c r="AB221" s="26">
        <v>0</v>
      </c>
      <c r="AC221" s="26">
        <v>0</v>
      </c>
      <c r="AD221" s="26">
        <v>0</v>
      </c>
      <c r="AE221" s="26">
        <v>0</v>
      </c>
      <c r="AF221" s="26">
        <v>0</v>
      </c>
      <c r="AG221" s="26">
        <v>0</v>
      </c>
      <c r="AH221" s="26">
        <v>0</v>
      </c>
      <c r="AI221" s="26">
        <v>0</v>
      </c>
      <c r="AJ221" s="26">
        <v>0</v>
      </c>
    </row>
    <row r="222" spans="1:36" x14ac:dyDescent="0.25">
      <c r="A222" s="26">
        <v>258</v>
      </c>
      <c r="B222" s="26">
        <v>8</v>
      </c>
      <c r="C222" s="26" t="s">
        <v>364</v>
      </c>
      <c r="D222" s="26" t="s">
        <v>44</v>
      </c>
      <c r="E222" s="26">
        <v>12</v>
      </c>
      <c r="F222" s="26" t="s">
        <v>176</v>
      </c>
      <c r="G222" s="26">
        <v>10</v>
      </c>
      <c r="H222" s="26">
        <v>475440.82</v>
      </c>
      <c r="I222" s="26">
        <v>0</v>
      </c>
      <c r="J222" s="26">
        <v>0</v>
      </c>
      <c r="K222" s="26">
        <v>0</v>
      </c>
      <c r="L222" s="26">
        <v>0</v>
      </c>
      <c r="M222" s="26">
        <v>0</v>
      </c>
      <c r="N222" s="26">
        <v>0</v>
      </c>
      <c r="O222" s="26">
        <v>0</v>
      </c>
      <c r="P222" s="26">
        <v>0</v>
      </c>
      <c r="Q222" s="26">
        <v>0</v>
      </c>
      <c r="R222" s="26">
        <v>0</v>
      </c>
      <c r="S222" s="26">
        <v>0</v>
      </c>
      <c r="T222" s="26">
        <v>0</v>
      </c>
      <c r="U222" s="26">
        <v>0</v>
      </c>
      <c r="V222" s="26">
        <v>0</v>
      </c>
      <c r="W222" s="26">
        <v>0</v>
      </c>
      <c r="X222" s="26">
        <v>0</v>
      </c>
      <c r="Y222" s="26">
        <v>0</v>
      </c>
      <c r="Z222" s="26">
        <v>0</v>
      </c>
      <c r="AA222" s="26">
        <v>0</v>
      </c>
      <c r="AB222" s="26">
        <v>0</v>
      </c>
      <c r="AC222" s="26">
        <v>0</v>
      </c>
      <c r="AD222" s="26">
        <v>0</v>
      </c>
      <c r="AE222" s="26">
        <v>0</v>
      </c>
      <c r="AF222" s="26">
        <v>0</v>
      </c>
      <c r="AG222" s="26">
        <v>0</v>
      </c>
      <c r="AH222" s="26">
        <v>0</v>
      </c>
      <c r="AI222" s="26">
        <v>0</v>
      </c>
      <c r="AJ222" s="26">
        <v>0</v>
      </c>
    </row>
    <row r="223" spans="1:36" x14ac:dyDescent="0.25">
      <c r="A223" s="26">
        <v>259</v>
      </c>
      <c r="B223" s="26">
        <v>8</v>
      </c>
      <c r="C223" s="26" t="s">
        <v>365</v>
      </c>
      <c r="D223" s="26" t="s">
        <v>44</v>
      </c>
      <c r="E223" s="26">
        <v>12</v>
      </c>
      <c r="F223" s="26" t="s">
        <v>176</v>
      </c>
      <c r="G223" s="26">
        <v>0</v>
      </c>
      <c r="H223" s="26">
        <v>0</v>
      </c>
      <c r="I223" s="26">
        <v>7</v>
      </c>
      <c r="J223" s="26">
        <v>83782.5</v>
      </c>
      <c r="K223" s="26">
        <v>0</v>
      </c>
      <c r="L223" s="26">
        <v>0</v>
      </c>
      <c r="M223" s="26">
        <v>6</v>
      </c>
      <c r="N223" s="26">
        <v>57500</v>
      </c>
      <c r="O223" s="26">
        <v>6</v>
      </c>
      <c r="P223" s="26">
        <v>57500</v>
      </c>
      <c r="Q223" s="26">
        <v>0</v>
      </c>
      <c r="R223" s="26">
        <v>0</v>
      </c>
      <c r="S223" s="26">
        <v>0</v>
      </c>
      <c r="T223" s="26">
        <v>0</v>
      </c>
      <c r="U223" s="26">
        <v>0</v>
      </c>
      <c r="V223" s="26">
        <v>0</v>
      </c>
      <c r="W223" s="26">
        <v>0</v>
      </c>
      <c r="X223" s="26">
        <v>0</v>
      </c>
      <c r="Y223" s="26">
        <v>0</v>
      </c>
      <c r="Z223" s="26">
        <v>0</v>
      </c>
      <c r="AA223" s="26">
        <v>0</v>
      </c>
      <c r="AB223" s="26">
        <v>0</v>
      </c>
      <c r="AC223" s="26">
        <v>0</v>
      </c>
      <c r="AD223" s="26">
        <v>0</v>
      </c>
      <c r="AE223" s="26">
        <v>0</v>
      </c>
      <c r="AF223" s="26">
        <v>0</v>
      </c>
      <c r="AG223" s="26">
        <v>6</v>
      </c>
      <c r="AH223" s="26">
        <v>40936.39</v>
      </c>
      <c r="AI223" s="26">
        <v>6</v>
      </c>
      <c r="AJ223" s="26">
        <v>40936.39</v>
      </c>
    </row>
    <row r="224" spans="1:36" x14ac:dyDescent="0.25">
      <c r="A224" s="26">
        <v>260</v>
      </c>
      <c r="B224" s="26">
        <v>8</v>
      </c>
      <c r="C224" s="26" t="s">
        <v>366</v>
      </c>
      <c r="D224" s="26" t="s">
        <v>44</v>
      </c>
      <c r="E224" s="26">
        <v>12</v>
      </c>
      <c r="F224" s="26" t="s">
        <v>176</v>
      </c>
      <c r="G224" s="26">
        <v>10</v>
      </c>
      <c r="H224" s="26">
        <v>356858.86</v>
      </c>
      <c r="I224" s="26">
        <v>0</v>
      </c>
      <c r="J224" s="26">
        <v>0</v>
      </c>
      <c r="K224" s="26">
        <v>6</v>
      </c>
      <c r="L224" s="26">
        <v>237230.5</v>
      </c>
      <c r="M224" s="26">
        <v>0</v>
      </c>
      <c r="N224" s="26">
        <v>0</v>
      </c>
      <c r="O224" s="26">
        <v>6</v>
      </c>
      <c r="P224" s="26">
        <v>237230.5</v>
      </c>
      <c r="Q224" s="26">
        <v>0</v>
      </c>
      <c r="R224" s="26">
        <v>0</v>
      </c>
      <c r="S224" s="26">
        <v>0</v>
      </c>
      <c r="T224" s="26">
        <v>0</v>
      </c>
      <c r="U224" s="26">
        <v>0</v>
      </c>
      <c r="V224" s="26">
        <v>0</v>
      </c>
      <c r="W224" s="26">
        <v>0</v>
      </c>
      <c r="X224" s="26">
        <v>0</v>
      </c>
      <c r="Y224" s="26">
        <v>0</v>
      </c>
      <c r="Z224" s="26">
        <v>0</v>
      </c>
      <c r="AA224" s="26">
        <v>0</v>
      </c>
      <c r="AB224" s="26">
        <v>0</v>
      </c>
      <c r="AC224" s="26">
        <v>0</v>
      </c>
      <c r="AD224" s="26">
        <v>0</v>
      </c>
      <c r="AE224" s="26">
        <v>6</v>
      </c>
      <c r="AF224" s="26">
        <v>223157.87</v>
      </c>
      <c r="AG224" s="26">
        <v>0</v>
      </c>
      <c r="AH224" s="26">
        <v>0</v>
      </c>
      <c r="AI224" s="26">
        <v>6</v>
      </c>
      <c r="AJ224" s="26">
        <v>223157.87</v>
      </c>
    </row>
    <row r="225" spans="1:36" x14ac:dyDescent="0.25">
      <c r="A225" s="26">
        <v>261</v>
      </c>
      <c r="B225" s="26">
        <v>8</v>
      </c>
      <c r="C225" s="26" t="s">
        <v>367</v>
      </c>
      <c r="D225" s="26" t="s">
        <v>44</v>
      </c>
      <c r="E225" s="26">
        <v>12</v>
      </c>
      <c r="F225" s="26" t="s">
        <v>176</v>
      </c>
      <c r="G225" s="26">
        <v>1</v>
      </c>
      <c r="H225" s="26">
        <v>39557.120000000003</v>
      </c>
      <c r="I225" s="26">
        <v>0</v>
      </c>
      <c r="J225" s="26">
        <v>0</v>
      </c>
      <c r="K225" s="26">
        <v>0</v>
      </c>
      <c r="L225" s="26">
        <v>0</v>
      </c>
      <c r="M225" s="26">
        <v>0</v>
      </c>
      <c r="N225" s="26">
        <v>0</v>
      </c>
      <c r="O225" s="26">
        <v>0</v>
      </c>
      <c r="P225" s="26">
        <v>0</v>
      </c>
      <c r="Q225" s="26">
        <v>0</v>
      </c>
      <c r="R225" s="26">
        <v>0</v>
      </c>
      <c r="S225" s="26">
        <v>0</v>
      </c>
      <c r="T225" s="26">
        <v>0</v>
      </c>
      <c r="U225" s="26">
        <v>0</v>
      </c>
      <c r="V225" s="26">
        <v>0</v>
      </c>
      <c r="W225" s="26">
        <v>0</v>
      </c>
      <c r="X225" s="26">
        <v>0</v>
      </c>
      <c r="Y225" s="26">
        <v>0</v>
      </c>
      <c r="Z225" s="26">
        <v>0</v>
      </c>
      <c r="AA225" s="26">
        <v>0</v>
      </c>
      <c r="AB225" s="26">
        <v>0</v>
      </c>
      <c r="AC225" s="26">
        <v>0</v>
      </c>
      <c r="AD225" s="26">
        <v>0</v>
      </c>
      <c r="AE225" s="26">
        <v>0</v>
      </c>
      <c r="AF225" s="26">
        <v>0</v>
      </c>
      <c r="AG225" s="26">
        <v>0</v>
      </c>
      <c r="AH225" s="26">
        <v>0</v>
      </c>
      <c r="AI225" s="26">
        <v>0</v>
      </c>
      <c r="AJ225" s="26">
        <v>0</v>
      </c>
    </row>
    <row r="226" spans="1:36" x14ac:dyDescent="0.25">
      <c r="A226" s="26">
        <v>262</v>
      </c>
      <c r="B226" s="26">
        <v>2</v>
      </c>
      <c r="C226" s="26"/>
      <c r="D226" s="26">
        <v>2</v>
      </c>
      <c r="E226" s="26">
        <v>16</v>
      </c>
      <c r="F226" s="26" t="s">
        <v>189</v>
      </c>
      <c r="G226" s="26">
        <v>17</v>
      </c>
      <c r="H226" s="26">
        <v>458348.69</v>
      </c>
      <c r="I226" s="26">
        <v>11</v>
      </c>
      <c r="J226" s="26">
        <v>390830.27</v>
      </c>
      <c r="K226" s="26">
        <v>12</v>
      </c>
      <c r="L226" s="26">
        <v>348881.5</v>
      </c>
      <c r="M226" s="26">
        <v>11</v>
      </c>
      <c r="N226" s="26">
        <v>390830.27</v>
      </c>
      <c r="O226" s="26">
        <v>23</v>
      </c>
      <c r="P226" s="26">
        <v>739711.77</v>
      </c>
      <c r="Q226" s="26">
        <v>0</v>
      </c>
      <c r="R226" s="26">
        <v>0</v>
      </c>
      <c r="S226" s="26">
        <v>0</v>
      </c>
      <c r="T226" s="26">
        <v>0</v>
      </c>
      <c r="U226" s="26">
        <v>0</v>
      </c>
      <c r="V226" s="26">
        <v>0</v>
      </c>
      <c r="W226" s="26">
        <v>0</v>
      </c>
      <c r="X226" s="26">
        <v>0</v>
      </c>
      <c r="Y226" s="26">
        <v>0</v>
      </c>
      <c r="Z226" s="26">
        <v>0</v>
      </c>
      <c r="AA226" s="26">
        <v>0</v>
      </c>
      <c r="AB226" s="26">
        <v>0</v>
      </c>
      <c r="AC226" s="26">
        <v>0</v>
      </c>
      <c r="AD226" s="26">
        <v>0</v>
      </c>
      <c r="AE226" s="26">
        <v>12</v>
      </c>
      <c r="AF226" s="26">
        <v>340182.5</v>
      </c>
      <c r="AG226" s="26">
        <v>11</v>
      </c>
      <c r="AH226" s="26">
        <v>386813.14</v>
      </c>
      <c r="AI226" s="26">
        <v>23</v>
      </c>
      <c r="AJ226" s="26">
        <v>726995.64</v>
      </c>
    </row>
    <row r="227" spans="1:36" x14ac:dyDescent="0.25">
      <c r="A227" s="26">
        <v>263</v>
      </c>
      <c r="B227" s="26">
        <v>3</v>
      </c>
      <c r="C227" s="26"/>
      <c r="D227" s="26">
        <v>3</v>
      </c>
      <c r="E227" s="26">
        <v>16</v>
      </c>
      <c r="F227" s="26" t="s">
        <v>189</v>
      </c>
      <c r="G227" s="26">
        <v>10</v>
      </c>
      <c r="H227" s="26">
        <v>264872.77</v>
      </c>
      <c r="I227" s="26">
        <v>2</v>
      </c>
      <c r="J227" s="26">
        <v>20000</v>
      </c>
      <c r="K227" s="26">
        <v>4</v>
      </c>
      <c r="L227" s="26">
        <v>57821.18</v>
      </c>
      <c r="M227" s="26">
        <v>2</v>
      </c>
      <c r="N227" s="26">
        <v>20000</v>
      </c>
      <c r="O227" s="26">
        <v>6</v>
      </c>
      <c r="P227" s="26">
        <v>77821.179999999993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  <c r="Z227" s="26">
        <v>0</v>
      </c>
      <c r="AA227" s="26">
        <v>0</v>
      </c>
      <c r="AB227" s="26">
        <v>0</v>
      </c>
      <c r="AC227" s="26">
        <v>0</v>
      </c>
      <c r="AD227" s="26">
        <v>0</v>
      </c>
      <c r="AE227" s="26">
        <v>4</v>
      </c>
      <c r="AF227" s="26">
        <v>57821.18</v>
      </c>
      <c r="AG227" s="26">
        <v>2</v>
      </c>
      <c r="AH227" s="26">
        <v>19103.93</v>
      </c>
      <c r="AI227" s="26">
        <v>6</v>
      </c>
      <c r="AJ227" s="26">
        <v>76925.11</v>
      </c>
    </row>
    <row r="228" spans="1:36" x14ac:dyDescent="0.25">
      <c r="A228" s="26">
        <v>264</v>
      </c>
      <c r="B228" s="26">
        <v>4</v>
      </c>
      <c r="C228" s="26"/>
      <c r="D228" s="26">
        <v>4</v>
      </c>
      <c r="E228" s="26">
        <v>16</v>
      </c>
      <c r="F228" s="26" t="s">
        <v>189</v>
      </c>
      <c r="G228" s="26">
        <v>46</v>
      </c>
      <c r="H228" s="26">
        <v>1007869.23</v>
      </c>
      <c r="I228" s="26">
        <v>22</v>
      </c>
      <c r="J228" s="26">
        <v>236392.4</v>
      </c>
      <c r="K228" s="26">
        <v>16</v>
      </c>
      <c r="L228" s="26">
        <v>230392.07</v>
      </c>
      <c r="M228" s="26">
        <v>22</v>
      </c>
      <c r="N228" s="26">
        <v>236392.4</v>
      </c>
      <c r="O228" s="26">
        <v>38</v>
      </c>
      <c r="P228" s="26">
        <v>466784.47</v>
      </c>
      <c r="Q228" s="26">
        <v>0</v>
      </c>
      <c r="R228" s="26">
        <v>0</v>
      </c>
      <c r="S228" s="26">
        <v>0</v>
      </c>
      <c r="T228" s="26">
        <v>0</v>
      </c>
      <c r="U228" s="26">
        <v>0</v>
      </c>
      <c r="V228" s="26">
        <v>0</v>
      </c>
      <c r="W228" s="26">
        <v>0</v>
      </c>
      <c r="X228" s="26">
        <v>0</v>
      </c>
      <c r="Y228" s="26">
        <v>0</v>
      </c>
      <c r="Z228" s="26">
        <v>0</v>
      </c>
      <c r="AA228" s="26">
        <v>0</v>
      </c>
      <c r="AB228" s="26">
        <v>0</v>
      </c>
      <c r="AC228" s="26">
        <v>0</v>
      </c>
      <c r="AD228" s="26">
        <v>0</v>
      </c>
      <c r="AE228" s="26">
        <v>16</v>
      </c>
      <c r="AF228" s="26">
        <v>220496.03</v>
      </c>
      <c r="AG228" s="26">
        <v>21</v>
      </c>
      <c r="AH228" s="26">
        <v>208439.28</v>
      </c>
      <c r="AI228" s="26">
        <v>37</v>
      </c>
      <c r="AJ228" s="26">
        <v>428935.31</v>
      </c>
    </row>
    <row r="229" spans="1:36" x14ac:dyDescent="0.25">
      <c r="A229" s="26">
        <v>265</v>
      </c>
      <c r="B229" s="26">
        <v>5</v>
      </c>
      <c r="C229" s="26"/>
      <c r="D229" s="26">
        <v>5</v>
      </c>
      <c r="E229" s="26">
        <v>16</v>
      </c>
      <c r="F229" s="26" t="s">
        <v>189</v>
      </c>
      <c r="G229" s="26">
        <v>7</v>
      </c>
      <c r="H229" s="26">
        <v>140732.25</v>
      </c>
      <c r="I229" s="26">
        <v>4</v>
      </c>
      <c r="J229" s="26">
        <v>17818.599999999999</v>
      </c>
      <c r="K229" s="26">
        <v>4</v>
      </c>
      <c r="L229" s="26">
        <v>69189.33</v>
      </c>
      <c r="M229" s="26">
        <v>4</v>
      </c>
      <c r="N229" s="26">
        <v>17818.599999999999</v>
      </c>
      <c r="O229" s="26">
        <v>8</v>
      </c>
      <c r="P229" s="26">
        <v>87007.93</v>
      </c>
      <c r="Q229" s="26">
        <v>0</v>
      </c>
      <c r="R229" s="26">
        <v>0</v>
      </c>
      <c r="S229" s="26">
        <v>0</v>
      </c>
      <c r="T229" s="26">
        <v>0</v>
      </c>
      <c r="U229" s="26">
        <v>0</v>
      </c>
      <c r="V229" s="26">
        <v>0</v>
      </c>
      <c r="W229" s="26">
        <v>0</v>
      </c>
      <c r="X229" s="26">
        <v>0</v>
      </c>
      <c r="Y229" s="26">
        <v>0</v>
      </c>
      <c r="Z229" s="26">
        <v>0</v>
      </c>
      <c r="AA229" s="26">
        <v>0</v>
      </c>
      <c r="AB229" s="26">
        <v>0</v>
      </c>
      <c r="AC229" s="26">
        <v>0</v>
      </c>
      <c r="AD229" s="26">
        <v>0</v>
      </c>
      <c r="AE229" s="26">
        <v>4</v>
      </c>
      <c r="AF229" s="26">
        <v>63221.73</v>
      </c>
      <c r="AG229" s="26">
        <v>4</v>
      </c>
      <c r="AH229" s="26">
        <v>8755</v>
      </c>
      <c r="AI229" s="26">
        <v>8</v>
      </c>
      <c r="AJ229" s="26">
        <v>71976.73</v>
      </c>
    </row>
    <row r="230" spans="1:36" x14ac:dyDescent="0.25">
      <c r="A230" s="26">
        <v>266</v>
      </c>
      <c r="B230" s="26">
        <v>6</v>
      </c>
      <c r="C230" s="26"/>
      <c r="D230" s="26">
        <v>6</v>
      </c>
      <c r="E230" s="26">
        <v>16</v>
      </c>
      <c r="F230" s="26" t="s">
        <v>189</v>
      </c>
      <c r="G230" s="26">
        <v>2</v>
      </c>
      <c r="H230" s="26">
        <v>49793.46</v>
      </c>
      <c r="I230" s="26">
        <v>0</v>
      </c>
      <c r="J230" s="26">
        <v>0</v>
      </c>
      <c r="K230" s="26">
        <v>1</v>
      </c>
      <c r="L230" s="26">
        <v>8471.1299999999992</v>
      </c>
      <c r="M230" s="26">
        <v>0</v>
      </c>
      <c r="N230" s="26">
        <v>0</v>
      </c>
      <c r="O230" s="26">
        <v>1</v>
      </c>
      <c r="P230" s="26">
        <v>8471.1299999999992</v>
      </c>
      <c r="Q230" s="26">
        <v>0</v>
      </c>
      <c r="R230" s="26">
        <v>0</v>
      </c>
      <c r="S230" s="26">
        <v>0</v>
      </c>
      <c r="T230" s="26">
        <v>0</v>
      </c>
      <c r="U230" s="26">
        <v>0</v>
      </c>
      <c r="V230" s="26">
        <v>0</v>
      </c>
      <c r="W230" s="26">
        <v>0</v>
      </c>
      <c r="X230" s="26">
        <v>0</v>
      </c>
      <c r="Y230" s="26">
        <v>0</v>
      </c>
      <c r="Z230" s="26">
        <v>0</v>
      </c>
      <c r="AA230" s="26">
        <v>0</v>
      </c>
      <c r="AB230" s="26">
        <v>0</v>
      </c>
      <c r="AC230" s="26">
        <v>0</v>
      </c>
      <c r="AD230" s="26">
        <v>0</v>
      </c>
      <c r="AE230" s="26">
        <v>1</v>
      </c>
      <c r="AF230" s="26">
        <v>8423.4699999999993</v>
      </c>
      <c r="AG230" s="26">
        <v>0</v>
      </c>
      <c r="AH230" s="26">
        <v>0</v>
      </c>
      <c r="AI230" s="26">
        <v>1</v>
      </c>
      <c r="AJ230" s="26">
        <v>8423.4699999999993</v>
      </c>
    </row>
    <row r="231" spans="1:36" x14ac:dyDescent="0.25">
      <c r="A231" s="26">
        <v>267</v>
      </c>
      <c r="B231" s="26">
        <v>8</v>
      </c>
      <c r="C231" s="26" t="s">
        <v>190</v>
      </c>
      <c r="D231" s="26" t="s">
        <v>44</v>
      </c>
      <c r="E231" s="26">
        <v>16</v>
      </c>
      <c r="F231" s="26" t="s">
        <v>189</v>
      </c>
      <c r="G231" s="26">
        <v>2</v>
      </c>
      <c r="H231" s="26">
        <v>60206.6</v>
      </c>
      <c r="I231" s="26">
        <v>0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26">
        <v>0</v>
      </c>
      <c r="S231" s="26">
        <v>0</v>
      </c>
      <c r="T231" s="26">
        <v>0</v>
      </c>
      <c r="U231" s="26">
        <v>0</v>
      </c>
      <c r="V231" s="26">
        <v>0</v>
      </c>
      <c r="W231" s="26">
        <v>0</v>
      </c>
      <c r="X231" s="26">
        <v>0</v>
      </c>
      <c r="Y231" s="26">
        <v>0</v>
      </c>
      <c r="Z231" s="26">
        <v>0</v>
      </c>
      <c r="AA231" s="26">
        <v>0</v>
      </c>
      <c r="AB231" s="26">
        <v>0</v>
      </c>
      <c r="AC231" s="26">
        <v>0</v>
      </c>
      <c r="AD231" s="26">
        <v>0</v>
      </c>
      <c r="AE231" s="26">
        <v>0</v>
      </c>
      <c r="AF231" s="26">
        <v>0</v>
      </c>
      <c r="AG231" s="26">
        <v>0</v>
      </c>
      <c r="AH231" s="26">
        <v>0</v>
      </c>
      <c r="AI231" s="26">
        <v>0</v>
      </c>
      <c r="AJ231" s="26">
        <v>0</v>
      </c>
    </row>
    <row r="232" spans="1:36" x14ac:dyDescent="0.25">
      <c r="A232" s="26">
        <v>268</v>
      </c>
      <c r="B232" s="26">
        <v>8</v>
      </c>
      <c r="C232" s="26" t="s">
        <v>191</v>
      </c>
      <c r="D232" s="26" t="s">
        <v>44</v>
      </c>
      <c r="E232" s="26">
        <v>16</v>
      </c>
      <c r="F232" s="26" t="s">
        <v>189</v>
      </c>
      <c r="G232" s="26">
        <v>3</v>
      </c>
      <c r="H232" s="26">
        <v>168022.32</v>
      </c>
      <c r="I232" s="26">
        <v>0</v>
      </c>
      <c r="J232" s="26">
        <v>0</v>
      </c>
      <c r="K232" s="26">
        <v>1</v>
      </c>
      <c r="L232" s="26">
        <v>10500</v>
      </c>
      <c r="M232" s="26">
        <v>0</v>
      </c>
      <c r="N232" s="26">
        <v>0</v>
      </c>
      <c r="O232" s="26">
        <v>1</v>
      </c>
      <c r="P232" s="26">
        <v>10500</v>
      </c>
      <c r="Q232" s="26">
        <v>0</v>
      </c>
      <c r="R232" s="26">
        <v>0</v>
      </c>
      <c r="S232" s="26">
        <v>0</v>
      </c>
      <c r="T232" s="26">
        <v>0</v>
      </c>
      <c r="U232" s="26">
        <v>0</v>
      </c>
      <c r="V232" s="26">
        <v>0</v>
      </c>
      <c r="W232" s="26">
        <v>0</v>
      </c>
      <c r="X232" s="26">
        <v>0</v>
      </c>
      <c r="Y232" s="26">
        <v>0</v>
      </c>
      <c r="Z232" s="26">
        <v>0</v>
      </c>
      <c r="AA232" s="26">
        <v>0</v>
      </c>
      <c r="AB232" s="26">
        <v>0</v>
      </c>
      <c r="AC232" s="26">
        <v>0</v>
      </c>
      <c r="AD232" s="26">
        <v>0</v>
      </c>
      <c r="AE232" s="26">
        <v>1</v>
      </c>
      <c r="AF232" s="26">
        <v>8795.44</v>
      </c>
      <c r="AG232" s="26">
        <v>0</v>
      </c>
      <c r="AH232" s="26">
        <v>0</v>
      </c>
      <c r="AI232" s="26">
        <v>1</v>
      </c>
      <c r="AJ232" s="26">
        <v>8795.44</v>
      </c>
    </row>
    <row r="233" spans="1:36" x14ac:dyDescent="0.25">
      <c r="A233" s="26">
        <v>269</v>
      </c>
      <c r="B233" s="26">
        <v>8</v>
      </c>
      <c r="C233" s="26" t="s">
        <v>368</v>
      </c>
      <c r="D233" s="26" t="s">
        <v>44</v>
      </c>
      <c r="E233" s="26">
        <v>16</v>
      </c>
      <c r="F233" s="26" t="s">
        <v>189</v>
      </c>
      <c r="G233" s="26">
        <v>1</v>
      </c>
      <c r="H233" s="26">
        <v>73093</v>
      </c>
      <c r="I233" s="26">
        <v>16</v>
      </c>
      <c r="J233" s="26">
        <v>150170.18</v>
      </c>
      <c r="K233" s="26">
        <v>0</v>
      </c>
      <c r="L233" s="26">
        <v>0</v>
      </c>
      <c r="M233" s="26">
        <v>15</v>
      </c>
      <c r="N233" s="26">
        <v>135170.18</v>
      </c>
      <c r="O233" s="26">
        <v>15</v>
      </c>
      <c r="P233" s="26">
        <v>135170.18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  <c r="Z233" s="26">
        <v>0</v>
      </c>
      <c r="AA233" s="26">
        <v>0</v>
      </c>
      <c r="AB233" s="26">
        <v>0</v>
      </c>
      <c r="AC233" s="26">
        <v>0</v>
      </c>
      <c r="AD233" s="26">
        <v>0</v>
      </c>
      <c r="AE233" s="26">
        <v>0</v>
      </c>
      <c r="AF233" s="26">
        <v>0</v>
      </c>
      <c r="AG233" s="26">
        <v>15</v>
      </c>
      <c r="AH233" s="26">
        <v>134958.62</v>
      </c>
      <c r="AI233" s="26">
        <v>15</v>
      </c>
      <c r="AJ233" s="26">
        <v>134958.62</v>
      </c>
    </row>
    <row r="234" spans="1:36" x14ac:dyDescent="0.25">
      <c r="A234" s="26">
        <v>270</v>
      </c>
      <c r="B234" s="26">
        <v>2</v>
      </c>
      <c r="C234" s="26"/>
      <c r="D234" s="26">
        <v>2</v>
      </c>
      <c r="E234" s="26">
        <v>18</v>
      </c>
      <c r="F234" s="26" t="s">
        <v>116</v>
      </c>
      <c r="G234" s="26">
        <v>0</v>
      </c>
      <c r="H234" s="26">
        <v>0</v>
      </c>
      <c r="I234" s="26">
        <v>8</v>
      </c>
      <c r="J234" s="26">
        <v>960800</v>
      </c>
      <c r="K234" s="26">
        <v>0</v>
      </c>
      <c r="L234" s="26">
        <v>0</v>
      </c>
      <c r="M234" s="26">
        <v>8</v>
      </c>
      <c r="N234" s="26">
        <v>960800</v>
      </c>
      <c r="O234" s="26">
        <v>8</v>
      </c>
      <c r="P234" s="26">
        <v>960800</v>
      </c>
      <c r="Q234" s="26">
        <v>0</v>
      </c>
      <c r="R234" s="26">
        <v>0</v>
      </c>
      <c r="S234" s="26">
        <v>0</v>
      </c>
      <c r="T234" s="26">
        <v>0</v>
      </c>
      <c r="U234" s="26">
        <v>0</v>
      </c>
      <c r="V234" s="26">
        <v>0</v>
      </c>
      <c r="W234" s="26">
        <v>0</v>
      </c>
      <c r="X234" s="26">
        <v>0</v>
      </c>
      <c r="Y234" s="26">
        <v>0</v>
      </c>
      <c r="Z234" s="26">
        <v>0</v>
      </c>
      <c r="AA234" s="26">
        <v>0</v>
      </c>
      <c r="AB234" s="26">
        <v>0</v>
      </c>
      <c r="AC234" s="26">
        <v>0</v>
      </c>
      <c r="AD234" s="26">
        <v>0</v>
      </c>
      <c r="AE234" s="26">
        <v>0</v>
      </c>
      <c r="AF234" s="26">
        <v>0</v>
      </c>
      <c r="AG234" s="26">
        <v>8</v>
      </c>
      <c r="AH234" s="26">
        <v>905822.47</v>
      </c>
      <c r="AI234" s="26">
        <v>8</v>
      </c>
      <c r="AJ234" s="26">
        <v>905822.47</v>
      </c>
    </row>
    <row r="235" spans="1:36" x14ac:dyDescent="0.25">
      <c r="A235" s="26">
        <v>271</v>
      </c>
      <c r="B235" s="26">
        <v>3</v>
      </c>
      <c r="C235" s="26"/>
      <c r="D235" s="26">
        <v>3</v>
      </c>
      <c r="E235" s="26">
        <v>18</v>
      </c>
      <c r="F235" s="26" t="s">
        <v>116</v>
      </c>
      <c r="G235" s="26">
        <v>0</v>
      </c>
      <c r="H235" s="26">
        <v>0</v>
      </c>
      <c r="I235" s="26">
        <v>1</v>
      </c>
      <c r="J235" s="26">
        <v>34000</v>
      </c>
      <c r="K235" s="26">
        <v>0</v>
      </c>
      <c r="L235" s="26">
        <v>0</v>
      </c>
      <c r="M235" s="26">
        <v>1</v>
      </c>
      <c r="N235" s="26">
        <v>34000</v>
      </c>
      <c r="O235" s="26">
        <v>1</v>
      </c>
      <c r="P235" s="26">
        <v>34000</v>
      </c>
      <c r="Q235" s="26">
        <v>0</v>
      </c>
      <c r="R235" s="26">
        <v>0</v>
      </c>
      <c r="S235" s="26">
        <v>0</v>
      </c>
      <c r="T235" s="26">
        <v>0</v>
      </c>
      <c r="U235" s="26">
        <v>0</v>
      </c>
      <c r="V235" s="26">
        <v>0</v>
      </c>
      <c r="W235" s="26">
        <v>0</v>
      </c>
      <c r="X235" s="26">
        <v>0</v>
      </c>
      <c r="Y235" s="26">
        <v>0</v>
      </c>
      <c r="Z235" s="26">
        <v>0</v>
      </c>
      <c r="AA235" s="26">
        <v>0</v>
      </c>
      <c r="AB235" s="26">
        <v>0</v>
      </c>
      <c r="AC235" s="26">
        <v>0</v>
      </c>
      <c r="AD235" s="26">
        <v>0</v>
      </c>
      <c r="AE235" s="26">
        <v>0</v>
      </c>
      <c r="AF235" s="26">
        <v>0</v>
      </c>
      <c r="AG235" s="26">
        <v>1</v>
      </c>
      <c r="AH235" s="26">
        <v>34000</v>
      </c>
      <c r="AI235" s="26">
        <v>1</v>
      </c>
      <c r="AJ235" s="26">
        <v>34000</v>
      </c>
    </row>
    <row r="236" spans="1:36" x14ac:dyDescent="0.25">
      <c r="A236" s="26">
        <v>272</v>
      </c>
      <c r="B236" s="26">
        <v>1</v>
      </c>
      <c r="C236" s="26"/>
      <c r="D236" s="26">
        <v>1</v>
      </c>
      <c r="E236" s="26">
        <v>22</v>
      </c>
      <c r="F236" s="26" t="s">
        <v>51</v>
      </c>
      <c r="G236" s="26">
        <v>2</v>
      </c>
      <c r="H236" s="26">
        <v>58727.97</v>
      </c>
      <c r="I236" s="26">
        <v>14</v>
      </c>
      <c r="J236" s="26">
        <v>439754.06</v>
      </c>
      <c r="K236" s="26">
        <v>0</v>
      </c>
      <c r="L236" s="26">
        <v>0</v>
      </c>
      <c r="M236" s="26">
        <v>12</v>
      </c>
      <c r="N236" s="26">
        <v>209379.7</v>
      </c>
      <c r="O236" s="26">
        <v>12</v>
      </c>
      <c r="P236" s="26">
        <v>209379.7</v>
      </c>
      <c r="Q236" s="26">
        <v>0</v>
      </c>
      <c r="R236" s="26">
        <v>0</v>
      </c>
      <c r="S236" s="26">
        <v>0</v>
      </c>
      <c r="T236" s="26">
        <v>0</v>
      </c>
      <c r="U236" s="26">
        <v>0</v>
      </c>
      <c r="V236" s="26">
        <v>0</v>
      </c>
      <c r="W236" s="26">
        <v>0</v>
      </c>
      <c r="X236" s="26">
        <v>0</v>
      </c>
      <c r="Y236" s="26">
        <v>0</v>
      </c>
      <c r="Z236" s="26">
        <v>0</v>
      </c>
      <c r="AA236" s="26">
        <v>0</v>
      </c>
      <c r="AB236" s="26">
        <v>0</v>
      </c>
      <c r="AC236" s="26">
        <v>0</v>
      </c>
      <c r="AD236" s="26">
        <v>0</v>
      </c>
      <c r="AE236" s="26">
        <v>0</v>
      </c>
      <c r="AF236" s="26">
        <v>0</v>
      </c>
      <c r="AG236" s="26">
        <v>12</v>
      </c>
      <c r="AH236" s="26">
        <v>209245.1</v>
      </c>
      <c r="AI236" s="26">
        <v>12</v>
      </c>
      <c r="AJ236" s="26">
        <v>209245.1</v>
      </c>
    </row>
    <row r="237" spans="1:36" x14ac:dyDescent="0.25">
      <c r="A237" s="26">
        <v>273</v>
      </c>
      <c r="B237" s="26">
        <v>8</v>
      </c>
      <c r="C237" s="26" t="s">
        <v>43</v>
      </c>
      <c r="D237" s="26" t="s">
        <v>44</v>
      </c>
      <c r="E237" s="26">
        <v>22</v>
      </c>
      <c r="F237" s="26" t="s">
        <v>51</v>
      </c>
      <c r="G237" s="26">
        <v>0</v>
      </c>
      <c r="H237" s="26">
        <v>0</v>
      </c>
      <c r="I237" s="26">
        <v>3</v>
      </c>
      <c r="J237" s="26">
        <v>75880.52</v>
      </c>
      <c r="K237" s="26">
        <v>0</v>
      </c>
      <c r="L237" s="26">
        <v>0</v>
      </c>
      <c r="M237" s="26">
        <v>3</v>
      </c>
      <c r="N237" s="26">
        <v>73435.94</v>
      </c>
      <c r="O237" s="26">
        <v>3</v>
      </c>
      <c r="P237" s="26">
        <v>73435.94</v>
      </c>
      <c r="Q237" s="26">
        <v>0</v>
      </c>
      <c r="R237" s="26">
        <v>0</v>
      </c>
      <c r="S237" s="26">
        <v>0</v>
      </c>
      <c r="T237" s="26">
        <v>0</v>
      </c>
      <c r="U237" s="26">
        <v>0</v>
      </c>
      <c r="V237" s="26">
        <v>0</v>
      </c>
      <c r="W237" s="26">
        <v>0</v>
      </c>
      <c r="X237" s="26">
        <v>0</v>
      </c>
      <c r="Y237" s="26">
        <v>0</v>
      </c>
      <c r="Z237" s="26">
        <v>0</v>
      </c>
      <c r="AA237" s="26">
        <v>0</v>
      </c>
      <c r="AB237" s="26">
        <v>0</v>
      </c>
      <c r="AC237" s="26">
        <v>0</v>
      </c>
      <c r="AD237" s="26">
        <v>0</v>
      </c>
      <c r="AE237" s="26">
        <v>0</v>
      </c>
      <c r="AF237" s="26">
        <v>0</v>
      </c>
      <c r="AG237" s="26">
        <v>3</v>
      </c>
      <c r="AH237" s="26">
        <v>73435.94</v>
      </c>
      <c r="AI237" s="26">
        <v>3</v>
      </c>
      <c r="AJ237" s="26">
        <v>73435.94</v>
      </c>
    </row>
    <row r="238" spans="1:36" x14ac:dyDescent="0.25">
      <c r="A238" s="26">
        <v>274</v>
      </c>
      <c r="B238" s="26">
        <v>8</v>
      </c>
      <c r="C238" s="26" t="s">
        <v>59</v>
      </c>
      <c r="D238" s="26" t="s">
        <v>44</v>
      </c>
      <c r="E238" s="26">
        <v>22</v>
      </c>
      <c r="F238" s="26" t="s">
        <v>51</v>
      </c>
      <c r="G238" s="26">
        <v>0</v>
      </c>
      <c r="H238" s="26">
        <v>0</v>
      </c>
      <c r="I238" s="26">
        <v>2</v>
      </c>
      <c r="J238" s="26">
        <v>56744.61</v>
      </c>
      <c r="K238" s="26">
        <v>0</v>
      </c>
      <c r="L238" s="26">
        <v>0</v>
      </c>
      <c r="M238" s="26">
        <v>2</v>
      </c>
      <c r="N238" s="26">
        <v>56242.61</v>
      </c>
      <c r="O238" s="26">
        <v>2</v>
      </c>
      <c r="P238" s="26">
        <v>56242.61</v>
      </c>
      <c r="Q238" s="26">
        <v>0</v>
      </c>
      <c r="R238" s="26">
        <v>0</v>
      </c>
      <c r="S238" s="26">
        <v>0</v>
      </c>
      <c r="T238" s="26">
        <v>0</v>
      </c>
      <c r="U238" s="26">
        <v>0</v>
      </c>
      <c r="V238" s="26">
        <v>0</v>
      </c>
      <c r="W238" s="26">
        <v>0</v>
      </c>
      <c r="X238" s="26">
        <v>0</v>
      </c>
      <c r="Y238" s="26">
        <v>0</v>
      </c>
      <c r="Z238" s="26">
        <v>0</v>
      </c>
      <c r="AA238" s="26">
        <v>0</v>
      </c>
      <c r="AB238" s="26">
        <v>0</v>
      </c>
      <c r="AC238" s="26">
        <v>0</v>
      </c>
      <c r="AD238" s="26">
        <v>0</v>
      </c>
      <c r="AE238" s="26">
        <v>0</v>
      </c>
      <c r="AF238" s="26">
        <v>0</v>
      </c>
      <c r="AG238" s="26">
        <v>2</v>
      </c>
      <c r="AH238" s="26">
        <v>52070.66</v>
      </c>
      <c r="AI238" s="26">
        <v>2</v>
      </c>
      <c r="AJ238" s="26">
        <v>52070.66</v>
      </c>
    </row>
    <row r="239" spans="1:36" x14ac:dyDescent="0.25">
      <c r="A239" s="26">
        <v>275</v>
      </c>
      <c r="B239" s="26">
        <v>8</v>
      </c>
      <c r="C239" s="26" t="s">
        <v>61</v>
      </c>
      <c r="D239" s="26" t="s">
        <v>44</v>
      </c>
      <c r="E239" s="26">
        <v>22</v>
      </c>
      <c r="F239" s="26" t="s">
        <v>51</v>
      </c>
      <c r="G239" s="26">
        <v>0</v>
      </c>
      <c r="H239" s="26">
        <v>0</v>
      </c>
      <c r="I239" s="26">
        <v>1</v>
      </c>
      <c r="J239" s="26">
        <v>26270.59</v>
      </c>
      <c r="K239" s="26">
        <v>0</v>
      </c>
      <c r="L239" s="26">
        <v>0</v>
      </c>
      <c r="M239" s="26">
        <v>1</v>
      </c>
      <c r="N239" s="26">
        <v>26270.59</v>
      </c>
      <c r="O239" s="26">
        <v>1</v>
      </c>
      <c r="P239" s="26">
        <v>26270.59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  <c r="Z239" s="26">
        <v>0</v>
      </c>
      <c r="AA239" s="26">
        <v>0</v>
      </c>
      <c r="AB239" s="26">
        <v>0</v>
      </c>
      <c r="AC239" s="26">
        <v>0</v>
      </c>
      <c r="AD239" s="26">
        <v>0</v>
      </c>
      <c r="AE239" s="26">
        <v>0</v>
      </c>
      <c r="AF239" s="26">
        <v>0</v>
      </c>
      <c r="AG239" s="26">
        <v>1</v>
      </c>
      <c r="AH239" s="26">
        <v>26270.59</v>
      </c>
      <c r="AI239" s="26">
        <v>1</v>
      </c>
      <c r="AJ239" s="26">
        <v>26270.59</v>
      </c>
    </row>
    <row r="240" spans="1:36" x14ac:dyDescent="0.25">
      <c r="A240" s="26">
        <v>276</v>
      </c>
      <c r="B240" s="26">
        <v>8</v>
      </c>
      <c r="C240" s="26" t="s">
        <v>52</v>
      </c>
      <c r="D240" s="26" t="s">
        <v>44</v>
      </c>
      <c r="E240" s="26">
        <v>22</v>
      </c>
      <c r="F240" s="26" t="s">
        <v>51</v>
      </c>
      <c r="G240" s="26">
        <v>0</v>
      </c>
      <c r="H240" s="26">
        <v>0</v>
      </c>
      <c r="I240" s="26">
        <v>1</v>
      </c>
      <c r="J240" s="26">
        <v>36996.82</v>
      </c>
      <c r="K240" s="26">
        <v>0</v>
      </c>
      <c r="L240" s="26">
        <v>0</v>
      </c>
      <c r="M240" s="26">
        <v>1</v>
      </c>
      <c r="N240" s="26">
        <v>27836.02</v>
      </c>
      <c r="O240" s="26">
        <v>1</v>
      </c>
      <c r="P240" s="26">
        <v>27836.02</v>
      </c>
      <c r="Q240" s="26">
        <v>0</v>
      </c>
      <c r="R240" s="26">
        <v>0</v>
      </c>
      <c r="S240" s="26">
        <v>0</v>
      </c>
      <c r="T240" s="26">
        <v>0</v>
      </c>
      <c r="U240" s="26">
        <v>0</v>
      </c>
      <c r="V240" s="26">
        <v>0</v>
      </c>
      <c r="W240" s="26">
        <v>0</v>
      </c>
      <c r="X240" s="26">
        <v>0</v>
      </c>
      <c r="Y240" s="26">
        <v>0</v>
      </c>
      <c r="Z240" s="26">
        <v>0</v>
      </c>
      <c r="AA240" s="26">
        <v>0</v>
      </c>
      <c r="AB240" s="26">
        <v>0</v>
      </c>
      <c r="AC240" s="26">
        <v>0</v>
      </c>
      <c r="AD240" s="26">
        <v>0</v>
      </c>
      <c r="AE240" s="26">
        <v>0</v>
      </c>
      <c r="AF240" s="26">
        <v>0</v>
      </c>
      <c r="AG240" s="26">
        <v>1</v>
      </c>
      <c r="AH240" s="26">
        <v>27836.02</v>
      </c>
      <c r="AI240" s="26">
        <v>1</v>
      </c>
      <c r="AJ240" s="26">
        <v>27836.02</v>
      </c>
    </row>
  </sheetData>
  <mergeCells count="9">
    <mergeCell ref="AC1:AD1"/>
    <mergeCell ref="AE1:AH1"/>
    <mergeCell ref="AI1:AJ1"/>
    <mergeCell ref="G1:J1"/>
    <mergeCell ref="K1:N1"/>
    <mergeCell ref="O1:P1"/>
    <mergeCell ref="Q1:T1"/>
    <mergeCell ref="U1:V1"/>
    <mergeCell ref="W1:A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74</vt:i4>
      </vt:variant>
    </vt:vector>
  </HeadingPairs>
  <TitlesOfParts>
    <vt:vector size="77" baseType="lpstr">
      <vt:lpstr>Informacja zbiorcza</vt:lpstr>
      <vt:lpstr>Działania</vt:lpstr>
      <vt:lpstr>Priorytety</vt:lpstr>
      <vt:lpstr>_01d</vt:lpstr>
      <vt:lpstr>_01p</vt:lpstr>
      <vt:lpstr>_02d</vt:lpstr>
      <vt:lpstr>_02p</vt:lpstr>
      <vt:lpstr>_03d</vt:lpstr>
      <vt:lpstr>_03p</vt:lpstr>
      <vt:lpstr>_04d</vt:lpstr>
      <vt:lpstr>_04p</vt:lpstr>
      <vt:lpstr>_05d</vt:lpstr>
      <vt:lpstr>_05p</vt:lpstr>
      <vt:lpstr>_06d</vt:lpstr>
      <vt:lpstr>_06p</vt:lpstr>
      <vt:lpstr>_07d</vt:lpstr>
      <vt:lpstr>_07p</vt:lpstr>
      <vt:lpstr>_08d</vt:lpstr>
      <vt:lpstr>_08p</vt:lpstr>
      <vt:lpstr>_09d</vt:lpstr>
      <vt:lpstr>_09p</vt:lpstr>
      <vt:lpstr>_10d</vt:lpstr>
      <vt:lpstr>_10p</vt:lpstr>
      <vt:lpstr>_11d</vt:lpstr>
      <vt:lpstr>_11p</vt:lpstr>
      <vt:lpstr>_12d</vt:lpstr>
      <vt:lpstr>_12p</vt:lpstr>
      <vt:lpstr>_13d</vt:lpstr>
      <vt:lpstr>_13p</vt:lpstr>
      <vt:lpstr>_14d</vt:lpstr>
      <vt:lpstr>_14p</vt:lpstr>
      <vt:lpstr>_15d</vt:lpstr>
      <vt:lpstr>_15p</vt:lpstr>
      <vt:lpstr>_16d</vt:lpstr>
      <vt:lpstr>_16p</vt:lpstr>
      <vt:lpstr>_17d</vt:lpstr>
      <vt:lpstr>_17p</vt:lpstr>
      <vt:lpstr>_18d</vt:lpstr>
      <vt:lpstr>_18p</vt:lpstr>
      <vt:lpstr>_19d</vt:lpstr>
      <vt:lpstr>_19p</vt:lpstr>
      <vt:lpstr>_20d</vt:lpstr>
      <vt:lpstr>_20p</vt:lpstr>
      <vt:lpstr>_21d</vt:lpstr>
      <vt:lpstr>_21p</vt:lpstr>
      <vt:lpstr>_22d</vt:lpstr>
      <vt:lpstr>_22p</vt:lpstr>
      <vt:lpstr>_23d</vt:lpstr>
      <vt:lpstr>_23p</vt:lpstr>
      <vt:lpstr>_24d</vt:lpstr>
      <vt:lpstr>_24p</vt:lpstr>
      <vt:lpstr>_25d</vt:lpstr>
      <vt:lpstr>_25p</vt:lpstr>
      <vt:lpstr>_26d</vt:lpstr>
      <vt:lpstr>_26p</vt:lpstr>
      <vt:lpstr>_27d</vt:lpstr>
      <vt:lpstr>_27p</vt:lpstr>
      <vt:lpstr>_28d</vt:lpstr>
      <vt:lpstr>_28p</vt:lpstr>
      <vt:lpstr>_29d</vt:lpstr>
      <vt:lpstr>_29p</vt:lpstr>
      <vt:lpstr>_30d</vt:lpstr>
      <vt:lpstr>_30p</vt:lpstr>
      <vt:lpstr>_31d</vt:lpstr>
      <vt:lpstr>_31p</vt:lpstr>
      <vt:lpstr>_32d</vt:lpstr>
      <vt:lpstr>_32p</vt:lpstr>
      <vt:lpstr>_33d</vt:lpstr>
      <vt:lpstr>_33p</vt:lpstr>
      <vt:lpstr>_34d</vt:lpstr>
      <vt:lpstr>_34p</vt:lpstr>
      <vt:lpstr>_35d</vt:lpstr>
      <vt:lpstr>_35p</vt:lpstr>
      <vt:lpstr>_36d</vt:lpstr>
      <vt:lpstr>_36p</vt:lpstr>
      <vt:lpstr>_Sumad</vt:lpstr>
      <vt:lpstr>_Sumap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</dc:creator>
  <cp:lastModifiedBy>kk</cp:lastModifiedBy>
  <dcterms:created xsi:type="dcterms:W3CDTF">2018-03-19T11:45:46Z</dcterms:created>
  <dcterms:modified xsi:type="dcterms:W3CDTF">2018-03-20T19:33:42Z</dcterms:modified>
</cp:coreProperties>
</file>